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Dhia Religio\Documents\CVs\"/>
    </mc:Choice>
  </mc:AlternateContent>
  <xr:revisionPtr revIDLastSave="0" documentId="8_{A8738103-FF49-4E32-9DCA-E2C203F7972E}" xr6:coauthVersionLast="47" xr6:coauthVersionMax="47" xr10:uidLastSave="{00000000-0000-0000-0000-000000000000}"/>
  <bookViews>
    <workbookView xWindow="-110" yWindow="-110" windowWidth="19420" windowHeight="11020" firstSheet="1" activeTab="3" xr2:uid="{3A1E2BAF-2BFD-4021-A1BE-3776145E195F}"/>
  </bookViews>
  <sheets>
    <sheet name="Raw_Customer Sale Dataset" sheetId="1" r:id="rId1"/>
    <sheet name="Customer Sale Dataset " sheetId="2" r:id="rId2"/>
    <sheet name="Pivot Table w charts" sheetId="3" r:id="rId3"/>
    <sheet name="VLOOKUP HLOOKUP" sheetId="9" r:id="rId4"/>
    <sheet name="Adv Func" sheetId="10" r:id="rId5"/>
    <sheet name="Adv Form" sheetId="13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0" i="13" l="1" a="1"/>
  <c r="F50" i="13" s="1"/>
  <c r="F51" i="13" a="1"/>
  <c r="F51" i="13" s="1"/>
  <c r="F52" i="13" a="1"/>
  <c r="F52" i="13" s="1"/>
  <c r="F53" i="13" a="1"/>
  <c r="F53" i="13" s="1"/>
  <c r="F54" i="13" a="1"/>
  <c r="F54" i="13" s="1"/>
  <c r="F55" i="13" a="1"/>
  <c r="F55" i="13" s="1"/>
  <c r="F56" i="13" a="1"/>
  <c r="F56" i="13" s="1"/>
  <c r="F57" i="13" a="1"/>
  <c r="F57" i="13" s="1"/>
  <c r="F58" i="13" a="1"/>
  <c r="F58" i="13" s="1"/>
  <c r="F59" i="13" a="1"/>
  <c r="F59" i="13" s="1"/>
  <c r="F60" i="13" a="1"/>
  <c r="F60" i="13" s="1"/>
  <c r="F61" i="13" a="1"/>
  <c r="F61" i="13" s="1"/>
  <c r="F62" i="13" a="1"/>
  <c r="F62" i="13" s="1"/>
  <c r="F63" i="13" a="1"/>
  <c r="F63" i="13" s="1"/>
  <c r="F64" i="13" a="1"/>
  <c r="F64" i="13" s="1"/>
  <c r="F65" i="13" a="1"/>
  <c r="F65" i="13" s="1"/>
  <c r="F66" i="13" a="1"/>
  <c r="F66" i="13" s="1"/>
  <c r="F67" i="13" a="1"/>
  <c r="F67" i="13" s="1"/>
  <c r="F68" i="13" a="1"/>
  <c r="F68" i="13" s="1"/>
  <c r="F69" i="13" a="1"/>
  <c r="F69" i="13" s="1"/>
  <c r="F70" i="13" a="1"/>
  <c r="F70" i="13" s="1"/>
  <c r="F71" i="13" a="1"/>
  <c r="F71" i="13" s="1"/>
  <c r="F72" i="13" a="1"/>
  <c r="F72" i="13" s="1"/>
  <c r="F73" i="13" a="1"/>
  <c r="F73" i="13" s="1"/>
  <c r="F74" i="13" a="1"/>
  <c r="F74" i="13" s="1"/>
  <c r="F75" i="13" a="1"/>
  <c r="F75" i="13" s="1"/>
  <c r="F76" i="13" a="1"/>
  <c r="F76" i="13" s="1"/>
  <c r="F77" i="13" a="1"/>
  <c r="F77" i="13" s="1"/>
  <c r="F78" i="13" a="1"/>
  <c r="F78" i="13" s="1"/>
  <c r="F79" i="13" a="1"/>
  <c r="F79" i="13" s="1"/>
  <c r="F80" i="13" a="1"/>
  <c r="F80" i="13" s="1"/>
  <c r="F81" i="13" a="1"/>
  <c r="F81" i="13" s="1"/>
  <c r="F82" i="13" a="1"/>
  <c r="F82" i="13" s="1"/>
  <c r="F83" i="13" a="1"/>
  <c r="F83" i="13" s="1"/>
  <c r="F84" i="13" a="1"/>
  <c r="F84" i="13" s="1"/>
  <c r="F85" i="13" a="1"/>
  <c r="F85" i="13" s="1"/>
  <c r="F86" i="13" a="1"/>
  <c r="F86" i="13" s="1"/>
  <c r="F87" i="13" a="1"/>
  <c r="F87" i="13" s="1"/>
  <c r="F88" i="13" a="1"/>
  <c r="F88" i="13" s="1"/>
  <c r="F89" i="13" a="1"/>
  <c r="F89" i="13" s="1"/>
  <c r="F90" i="13" a="1"/>
  <c r="F90" i="13" s="1"/>
  <c r="F91" i="13" a="1"/>
  <c r="F91" i="13" s="1"/>
  <c r="F92" i="13" a="1"/>
  <c r="F92" i="13" s="1"/>
  <c r="F93" i="13" a="1"/>
  <c r="F93" i="13" s="1"/>
  <c r="F94" i="13" a="1"/>
  <c r="F94" i="13" s="1"/>
  <c r="F95" i="13" a="1"/>
  <c r="F95" i="13" s="1"/>
  <c r="F96" i="13" a="1"/>
  <c r="F96" i="13" s="1"/>
  <c r="F97" i="13" a="1"/>
  <c r="F97" i="13" s="1"/>
  <c r="F98" i="13" a="1"/>
  <c r="F98" i="13" s="1"/>
  <c r="F99" i="13" a="1"/>
  <c r="F99" i="13" s="1"/>
  <c r="F100" i="13" a="1"/>
  <c r="F100" i="13" s="1"/>
  <c r="F101" i="13" a="1"/>
  <c r="F101" i="13" s="1"/>
  <c r="F102" i="13" a="1"/>
  <c r="F102" i="13" s="1"/>
  <c r="F103" i="13" a="1"/>
  <c r="F103" i="13" s="1"/>
  <c r="F104" i="13" a="1"/>
  <c r="F104" i="13" s="1"/>
  <c r="F105" i="13" a="1"/>
  <c r="F105" i="13" s="1"/>
  <c r="F106" i="13" a="1"/>
  <c r="F106" i="13" s="1"/>
  <c r="F107" i="13" a="1"/>
  <c r="F107" i="13" s="1"/>
  <c r="F108" i="13" a="1"/>
  <c r="F108" i="13" s="1"/>
  <c r="F109" i="13" a="1"/>
  <c r="F109" i="13" s="1"/>
  <c r="F110" i="13" a="1"/>
  <c r="F110" i="13" s="1"/>
  <c r="F111" i="13" a="1"/>
  <c r="F111" i="13" s="1"/>
  <c r="F112" i="13" a="1"/>
  <c r="F112" i="13" s="1"/>
  <c r="F113" i="13" a="1"/>
  <c r="F113" i="13" s="1"/>
  <c r="F114" i="13" a="1"/>
  <c r="F114" i="13" s="1"/>
  <c r="F115" i="13" a="1"/>
  <c r="F115" i="13" s="1"/>
  <c r="F116" i="13" a="1"/>
  <c r="F116" i="13" s="1"/>
  <c r="F117" i="13" a="1"/>
  <c r="F117" i="13" s="1"/>
  <c r="F118" i="13" a="1"/>
  <c r="F118" i="13" s="1"/>
  <c r="F119" i="13" a="1"/>
  <c r="F119" i="13" s="1"/>
  <c r="F120" i="13" a="1"/>
  <c r="F120" i="13" s="1"/>
  <c r="F121" i="13" a="1"/>
  <c r="F121" i="13" s="1"/>
  <c r="F122" i="13" a="1"/>
  <c r="F122" i="13" s="1"/>
  <c r="F123" i="13" a="1"/>
  <c r="F123" i="13" s="1"/>
  <c r="F124" i="13" a="1"/>
  <c r="F124" i="13" s="1"/>
  <c r="F125" i="13" a="1"/>
  <c r="F125" i="13" s="1"/>
  <c r="F126" i="13" a="1"/>
  <c r="F126" i="13" s="1"/>
  <c r="F127" i="13" a="1"/>
  <c r="F127" i="13" s="1"/>
  <c r="F128" i="13" a="1"/>
  <c r="F128" i="13" s="1"/>
  <c r="F129" i="13" a="1"/>
  <c r="F129" i="13" s="1"/>
  <c r="F130" i="13" a="1"/>
  <c r="F130" i="13" s="1"/>
  <c r="F131" i="13" a="1"/>
  <c r="F131" i="13" s="1"/>
  <c r="F132" i="13" a="1"/>
  <c r="F132" i="13" s="1"/>
  <c r="F133" i="13" a="1"/>
  <c r="F133" i="13" s="1"/>
  <c r="F134" i="13" a="1"/>
  <c r="F134" i="13" s="1"/>
  <c r="F135" i="13" a="1"/>
  <c r="F135" i="13" s="1"/>
  <c r="F136" i="13" a="1"/>
  <c r="F136" i="13" s="1"/>
  <c r="F137" i="13" a="1"/>
  <c r="F137" i="13" s="1"/>
  <c r="F138" i="13" a="1"/>
  <c r="F138" i="13" s="1"/>
  <c r="F139" i="13" a="1"/>
  <c r="F139" i="13" s="1"/>
  <c r="F140" i="13" a="1"/>
  <c r="F140" i="13" s="1"/>
  <c r="F141" i="13" a="1"/>
  <c r="F141" i="13" s="1"/>
  <c r="F142" i="13" a="1"/>
  <c r="F142" i="13" s="1"/>
  <c r="F143" i="13" a="1"/>
  <c r="F143" i="13" s="1"/>
  <c r="F144" i="13" a="1"/>
  <c r="F144" i="13" s="1"/>
  <c r="F145" i="13" a="1"/>
  <c r="F145" i="13" s="1"/>
  <c r="F146" i="13" a="1"/>
  <c r="F146" i="13" s="1"/>
  <c r="F147" i="13" a="1"/>
  <c r="F147" i="13" s="1"/>
  <c r="F148" i="13" a="1"/>
  <c r="F148" i="13" s="1"/>
  <c r="F149" i="13" a="1"/>
  <c r="F149" i="13" s="1"/>
  <c r="F150" i="13" a="1"/>
  <c r="F150" i="13" s="1"/>
  <c r="F151" i="13" a="1"/>
  <c r="F151" i="13" s="1"/>
  <c r="F152" i="13" a="1"/>
  <c r="F152" i="13" s="1"/>
  <c r="F153" i="13" a="1"/>
  <c r="F153" i="13" s="1"/>
  <c r="F154" i="13" a="1"/>
  <c r="F154" i="13" s="1"/>
  <c r="F155" i="13" a="1"/>
  <c r="F155" i="13" s="1"/>
  <c r="F156" i="13" a="1"/>
  <c r="F156" i="13" s="1"/>
  <c r="F157" i="13" a="1"/>
  <c r="F157" i="13" s="1"/>
  <c r="F158" i="13" a="1"/>
  <c r="F158" i="13" s="1"/>
  <c r="F159" i="13" a="1"/>
  <c r="F159" i="13" s="1"/>
  <c r="F160" i="13" a="1"/>
  <c r="F160" i="13" s="1"/>
  <c r="F161" i="13" a="1"/>
  <c r="F161" i="13" s="1"/>
  <c r="F162" i="13" a="1"/>
  <c r="F162" i="13" s="1"/>
  <c r="F163" i="13" a="1"/>
  <c r="F163" i="13" s="1"/>
  <c r="F164" i="13" a="1"/>
  <c r="F164" i="13" s="1"/>
  <c r="F165" i="13" a="1"/>
  <c r="F165" i="13" s="1"/>
  <c r="F166" i="13" a="1"/>
  <c r="F166" i="13" s="1"/>
  <c r="F167" i="13" a="1"/>
  <c r="F167" i="13" s="1"/>
  <c r="F168" i="13" a="1"/>
  <c r="F168" i="13" s="1"/>
  <c r="F169" i="13" a="1"/>
  <c r="F169" i="13" s="1"/>
  <c r="F170" i="13" a="1"/>
  <c r="F170" i="13" s="1"/>
  <c r="F171" i="13" a="1"/>
  <c r="F171" i="13" s="1"/>
  <c r="F172" i="13" a="1"/>
  <c r="F172" i="13" s="1"/>
  <c r="F173" i="13" a="1"/>
  <c r="F173" i="13" s="1"/>
  <c r="F174" i="13" a="1"/>
  <c r="F174" i="13" s="1"/>
  <c r="F175" i="13" a="1"/>
  <c r="F175" i="13" s="1"/>
  <c r="F176" i="13" a="1"/>
  <c r="F176" i="13" s="1"/>
  <c r="F177" i="13" a="1"/>
  <c r="F177" i="13" s="1"/>
  <c r="F178" i="13" a="1"/>
  <c r="F178" i="13" s="1"/>
  <c r="F179" i="13" a="1"/>
  <c r="F179" i="13" s="1"/>
  <c r="F180" i="13" a="1"/>
  <c r="F180" i="13" s="1"/>
  <c r="F181" i="13" a="1"/>
  <c r="F181" i="13" s="1"/>
  <c r="F182" i="13" a="1"/>
  <c r="F182" i="13" s="1"/>
  <c r="F183" i="13" a="1"/>
  <c r="F183" i="13" s="1"/>
  <c r="F184" i="13" a="1"/>
  <c r="F184" i="13" s="1"/>
  <c r="F185" i="13" a="1"/>
  <c r="F185" i="13" s="1"/>
  <c r="F186" i="13" a="1"/>
  <c r="F186" i="13" s="1"/>
  <c r="F187" i="13" a="1"/>
  <c r="F187" i="13" s="1"/>
  <c r="F188" i="13" a="1"/>
  <c r="F188" i="13" s="1"/>
  <c r="F189" i="13" a="1"/>
  <c r="F189" i="13" s="1"/>
  <c r="F190" i="13" a="1"/>
  <c r="F190" i="13" s="1"/>
  <c r="F191" i="13" a="1"/>
  <c r="F191" i="13" s="1"/>
  <c r="F192" i="13" a="1"/>
  <c r="F192" i="13" s="1"/>
  <c r="F193" i="13" a="1"/>
  <c r="F193" i="13" s="1"/>
  <c r="F194" i="13" a="1"/>
  <c r="F194" i="13" s="1"/>
  <c r="F195" i="13" a="1"/>
  <c r="F195" i="13" s="1"/>
  <c r="F196" i="13" a="1"/>
  <c r="F196" i="13" s="1"/>
  <c r="F197" i="13" a="1"/>
  <c r="F197" i="13" s="1"/>
  <c r="F198" i="13" a="1"/>
  <c r="F198" i="13" s="1"/>
  <c r="F199" i="13" a="1"/>
  <c r="F199" i="13" s="1"/>
  <c r="F200" i="13" a="1"/>
  <c r="F200" i="13" s="1"/>
  <c r="F201" i="13" a="1"/>
  <c r="F201" i="13" s="1"/>
  <c r="F202" i="13" a="1"/>
  <c r="F202" i="13" s="1"/>
  <c r="F203" i="13" a="1"/>
  <c r="F203" i="13" s="1"/>
  <c r="F204" i="13" a="1"/>
  <c r="F204" i="13" s="1"/>
  <c r="F205" i="13" a="1"/>
  <c r="F205" i="13" s="1"/>
  <c r="F206" i="13" a="1"/>
  <c r="F206" i="13" s="1"/>
  <c r="F207" i="13" a="1"/>
  <c r="F207" i="13" s="1"/>
  <c r="F208" i="13" a="1"/>
  <c r="F208" i="13" s="1"/>
  <c r="F209" i="13" a="1"/>
  <c r="F209" i="13" s="1"/>
  <c r="F210" i="13" a="1"/>
  <c r="F210" i="13" s="1"/>
  <c r="F211" i="13" a="1"/>
  <c r="F211" i="13" s="1"/>
  <c r="F212" i="13" a="1"/>
  <c r="F212" i="13" s="1"/>
  <c r="F213" i="13" a="1"/>
  <c r="F213" i="13" s="1"/>
  <c r="F214" i="13" a="1"/>
  <c r="F214" i="13" s="1"/>
  <c r="F215" i="13" a="1"/>
  <c r="F215" i="13" s="1"/>
  <c r="F216" i="13" a="1"/>
  <c r="F216" i="13" s="1"/>
  <c r="F217" i="13" a="1"/>
  <c r="F217" i="13" s="1"/>
  <c r="F218" i="13" a="1"/>
  <c r="F218" i="13" s="1"/>
  <c r="F219" i="13" a="1"/>
  <c r="F219" i="13" s="1"/>
  <c r="F220" i="13" a="1"/>
  <c r="F220" i="13" s="1"/>
  <c r="F221" i="13" a="1"/>
  <c r="F221" i="13" s="1"/>
  <c r="F222" i="13" a="1"/>
  <c r="F222" i="13" s="1"/>
  <c r="F223" i="13" a="1"/>
  <c r="F223" i="13" s="1"/>
  <c r="F224" i="13" a="1"/>
  <c r="F224" i="13" s="1"/>
  <c r="F225" i="13" a="1"/>
  <c r="F225" i="13" s="1"/>
  <c r="F226" i="13" a="1"/>
  <c r="F226" i="13" s="1"/>
  <c r="F227" i="13" a="1"/>
  <c r="F227" i="13" s="1"/>
  <c r="F228" i="13" a="1"/>
  <c r="F228" i="13" s="1"/>
  <c r="F229" i="13" a="1"/>
  <c r="F229" i="13" s="1"/>
  <c r="F230" i="13" a="1"/>
  <c r="F230" i="13" s="1"/>
  <c r="F231" i="13" a="1"/>
  <c r="F231" i="13" s="1"/>
  <c r="F232" i="13" a="1"/>
  <c r="F232" i="13" s="1"/>
  <c r="F233" i="13" a="1"/>
  <c r="F233" i="13" s="1"/>
  <c r="F234" i="13" a="1"/>
  <c r="F234" i="13" s="1"/>
  <c r="F235" i="13" a="1"/>
  <c r="F235" i="13" s="1"/>
  <c r="F236" i="13" a="1"/>
  <c r="F236" i="13" s="1"/>
  <c r="F237" i="13" a="1"/>
  <c r="F237" i="13" s="1"/>
  <c r="F238" i="13" a="1"/>
  <c r="F238" i="13" s="1"/>
  <c r="F239" i="13" a="1"/>
  <c r="F239" i="13" s="1"/>
  <c r="F240" i="13" a="1"/>
  <c r="F240" i="13" s="1"/>
  <c r="F241" i="13" a="1"/>
  <c r="F241" i="13" s="1"/>
  <c r="F242" i="13" a="1"/>
  <c r="F242" i="13" s="1"/>
  <c r="F243" i="13" a="1"/>
  <c r="F243" i="13" s="1"/>
  <c r="F244" i="13" a="1"/>
  <c r="F244" i="13" s="1"/>
  <c r="F245" i="13" a="1"/>
  <c r="F245" i="13" s="1"/>
  <c r="F246" i="13" a="1"/>
  <c r="F246" i="13" s="1"/>
  <c r="F247" i="13" a="1"/>
  <c r="F247" i="13" s="1"/>
  <c r="F248" i="13" a="1"/>
  <c r="F248" i="13" s="1"/>
  <c r="F249" i="13" a="1"/>
  <c r="F249" i="13" s="1"/>
  <c r="F250" i="13" a="1"/>
  <c r="F250" i="13" s="1"/>
  <c r="F251" i="13" a="1"/>
  <c r="F251" i="13" s="1"/>
  <c r="F252" i="13" a="1"/>
  <c r="F252" i="13" s="1"/>
  <c r="F253" i="13" a="1"/>
  <c r="F253" i="13" s="1"/>
  <c r="F254" i="13" a="1"/>
  <c r="F254" i="13" s="1"/>
  <c r="F255" i="13" a="1"/>
  <c r="F255" i="13" s="1"/>
  <c r="F256" i="13" a="1"/>
  <c r="F256" i="13" s="1"/>
  <c r="F257" i="13" a="1"/>
  <c r="F257" i="13" s="1"/>
  <c r="F258" i="13" a="1"/>
  <c r="F258" i="13" s="1"/>
  <c r="F259" i="13" a="1"/>
  <c r="F259" i="13" s="1"/>
  <c r="F260" i="13" a="1"/>
  <c r="F260" i="13" s="1"/>
  <c r="F261" i="13" a="1"/>
  <c r="F261" i="13" s="1"/>
  <c r="F262" i="13" a="1"/>
  <c r="F262" i="13" s="1"/>
  <c r="F263" i="13" a="1"/>
  <c r="F263" i="13" s="1"/>
  <c r="F264" i="13" a="1"/>
  <c r="F264" i="13" s="1"/>
  <c r="F265" i="13" a="1"/>
  <c r="F265" i="13" s="1"/>
  <c r="F266" i="13" a="1"/>
  <c r="F266" i="13" s="1"/>
  <c r="F267" i="13" a="1"/>
  <c r="F267" i="13" s="1"/>
  <c r="F268" i="13" a="1"/>
  <c r="F268" i="13" s="1"/>
  <c r="F269" i="13" a="1"/>
  <c r="F269" i="13" s="1"/>
  <c r="F270" i="13" a="1"/>
  <c r="F270" i="13" s="1"/>
  <c r="F271" i="13" a="1"/>
  <c r="F271" i="13" s="1"/>
  <c r="F272" i="13" a="1"/>
  <c r="F272" i="13" s="1"/>
  <c r="F273" i="13" a="1"/>
  <c r="F273" i="13" s="1"/>
  <c r="F274" i="13" a="1"/>
  <c r="F274" i="13" s="1"/>
  <c r="F275" i="13" a="1"/>
  <c r="F275" i="13" s="1"/>
  <c r="F276" i="13" a="1"/>
  <c r="F276" i="13" s="1"/>
  <c r="F277" i="13" a="1"/>
  <c r="F277" i="13" s="1"/>
  <c r="F278" i="13" a="1"/>
  <c r="F278" i="13" s="1"/>
  <c r="F279" i="13" a="1"/>
  <c r="F279" i="13" s="1"/>
  <c r="F280" i="13" a="1"/>
  <c r="F280" i="13" s="1"/>
  <c r="F281" i="13" a="1"/>
  <c r="F281" i="13" s="1"/>
  <c r="F282" i="13" a="1"/>
  <c r="F282" i="13" s="1"/>
  <c r="F283" i="13" a="1"/>
  <c r="F283" i="13" s="1"/>
  <c r="F284" i="13" a="1"/>
  <c r="F284" i="13" s="1"/>
  <c r="F285" i="13" a="1"/>
  <c r="F285" i="13" s="1"/>
  <c r="F286" i="13" a="1"/>
  <c r="F286" i="13" s="1"/>
  <c r="F287" i="13" a="1"/>
  <c r="F287" i="13" s="1"/>
  <c r="F288" i="13" a="1"/>
  <c r="F288" i="13" s="1"/>
  <c r="F289" i="13" a="1"/>
  <c r="F289" i="13" s="1"/>
  <c r="F290" i="13" a="1"/>
  <c r="F290" i="13" s="1"/>
  <c r="F291" i="13" a="1"/>
  <c r="F291" i="13" s="1"/>
  <c r="F292" i="13" a="1"/>
  <c r="F292" i="13" s="1"/>
  <c r="F293" i="13" a="1"/>
  <c r="F293" i="13" s="1"/>
  <c r="F294" i="13" a="1"/>
  <c r="F294" i="13" s="1"/>
  <c r="F295" i="13" a="1"/>
  <c r="F295" i="13" s="1"/>
  <c r="F296" i="13" a="1"/>
  <c r="F296" i="13" s="1"/>
  <c r="F297" i="13" a="1"/>
  <c r="F297" i="13" s="1"/>
  <c r="F298" i="13" a="1"/>
  <c r="F298" i="13" s="1"/>
  <c r="F299" i="13" a="1"/>
  <c r="F299" i="13" s="1"/>
  <c r="F300" i="13" a="1"/>
  <c r="F300" i="13" s="1"/>
  <c r="F301" i="13" a="1"/>
  <c r="F301" i="13" s="1"/>
  <c r="F302" i="13" a="1"/>
  <c r="F302" i="13" s="1"/>
  <c r="F303" i="13" a="1"/>
  <c r="F303" i="13" s="1"/>
  <c r="F304" i="13" a="1"/>
  <c r="F304" i="13" s="1"/>
  <c r="F305" i="13" a="1"/>
  <c r="F305" i="13" s="1"/>
  <c r="F306" i="13" a="1"/>
  <c r="F306" i="13" s="1"/>
  <c r="F307" i="13" a="1"/>
  <c r="F307" i="13" s="1"/>
  <c r="F308" i="13" a="1"/>
  <c r="F308" i="13" s="1"/>
  <c r="F309" i="13" a="1"/>
  <c r="F309" i="13" s="1"/>
  <c r="F310" i="13" a="1"/>
  <c r="F310" i="13" s="1"/>
  <c r="F311" i="13" a="1"/>
  <c r="F311" i="13" s="1"/>
  <c r="F312" i="13" a="1"/>
  <c r="F312" i="13" s="1"/>
  <c r="F313" i="13" a="1"/>
  <c r="F313" i="13" s="1"/>
  <c r="F314" i="13" a="1"/>
  <c r="F314" i="13" s="1"/>
  <c r="F315" i="13" a="1"/>
  <c r="F315" i="13" s="1"/>
  <c r="F316" i="13" a="1"/>
  <c r="F316" i="13" s="1"/>
  <c r="F317" i="13" a="1"/>
  <c r="F317" i="13" s="1"/>
  <c r="F318" i="13" a="1"/>
  <c r="F318" i="13" s="1"/>
  <c r="F319" i="13" a="1"/>
  <c r="F319" i="13" s="1"/>
  <c r="F320" i="13" a="1"/>
  <c r="F320" i="13" s="1"/>
  <c r="F321" i="13" a="1"/>
  <c r="F321" i="13" s="1"/>
  <c r="F322" i="13" a="1"/>
  <c r="F322" i="13" s="1"/>
  <c r="F323" i="13" a="1"/>
  <c r="F323" i="13" s="1"/>
  <c r="F324" i="13" a="1"/>
  <c r="F324" i="13" s="1"/>
  <c r="F325" i="13" a="1"/>
  <c r="F325" i="13" s="1"/>
  <c r="F326" i="13" a="1"/>
  <c r="F326" i="13" s="1"/>
  <c r="F327" i="13" a="1"/>
  <c r="F327" i="13" s="1"/>
  <c r="F328" i="13" a="1"/>
  <c r="F328" i="13" s="1"/>
  <c r="F329" i="13" a="1"/>
  <c r="F329" i="13" s="1"/>
  <c r="F330" i="13" a="1"/>
  <c r="F330" i="13" s="1"/>
  <c r="F331" i="13" a="1"/>
  <c r="F331" i="13" s="1"/>
  <c r="F332" i="13" a="1"/>
  <c r="F332" i="13" s="1"/>
  <c r="F333" i="13" a="1"/>
  <c r="F333" i="13" s="1"/>
  <c r="F334" i="13" a="1"/>
  <c r="F334" i="13" s="1"/>
  <c r="F335" i="13" a="1"/>
  <c r="F335" i="13" s="1"/>
  <c r="F336" i="13" a="1"/>
  <c r="F336" i="13" s="1"/>
  <c r="F337" i="13" a="1"/>
  <c r="F337" i="13" s="1"/>
  <c r="F338" i="13" a="1"/>
  <c r="F338" i="13" s="1"/>
  <c r="F339" i="13" a="1"/>
  <c r="F339" i="13" s="1"/>
  <c r="F340" i="13" a="1"/>
  <c r="F340" i="13" s="1"/>
  <c r="F341" i="13" a="1"/>
  <c r="F341" i="13" s="1"/>
  <c r="F342" i="13" a="1"/>
  <c r="F342" i="13" s="1"/>
  <c r="F343" i="13" a="1"/>
  <c r="F343" i="13" s="1"/>
  <c r="F344" i="13" a="1"/>
  <c r="F344" i="13" s="1"/>
  <c r="F345" i="13" a="1"/>
  <c r="F345" i="13" s="1"/>
  <c r="F346" i="13" a="1"/>
  <c r="F346" i="13" s="1"/>
  <c r="F347" i="13" a="1"/>
  <c r="F347" i="13" s="1"/>
  <c r="F348" i="13" a="1"/>
  <c r="F348" i="13" s="1"/>
  <c r="F349" i="13" a="1"/>
  <c r="F349" i="13" s="1"/>
  <c r="F350" i="13" a="1"/>
  <c r="F350" i="13" s="1"/>
  <c r="F351" i="13" a="1"/>
  <c r="F351" i="13" s="1"/>
  <c r="F352" i="13" a="1"/>
  <c r="F352" i="13" s="1"/>
  <c r="F353" i="13" a="1"/>
  <c r="F353" i="13" s="1"/>
  <c r="F354" i="13" a="1"/>
  <c r="F354" i="13" s="1"/>
  <c r="F355" i="13" a="1"/>
  <c r="F355" i="13" s="1"/>
  <c r="F356" i="13" a="1"/>
  <c r="F356" i="13" s="1"/>
  <c r="F357" i="13" a="1"/>
  <c r="F357" i="13" s="1"/>
  <c r="F358" i="13" a="1"/>
  <c r="F358" i="13" s="1"/>
  <c r="F359" i="13" a="1"/>
  <c r="F359" i="13" s="1"/>
  <c r="F360" i="13" a="1"/>
  <c r="F360" i="13" s="1"/>
  <c r="F361" i="13" a="1"/>
  <c r="F361" i="13" s="1"/>
  <c r="F362" i="13" a="1"/>
  <c r="F362" i="13" s="1"/>
  <c r="F363" i="13" a="1"/>
  <c r="F363" i="13" s="1"/>
  <c r="F364" i="13" a="1"/>
  <c r="F364" i="13" s="1"/>
  <c r="F365" i="13" a="1"/>
  <c r="F365" i="13" s="1"/>
  <c r="F366" i="13" a="1"/>
  <c r="F366" i="13" s="1"/>
  <c r="F367" i="13" a="1"/>
  <c r="F367" i="13" s="1"/>
  <c r="F368" i="13" a="1"/>
  <c r="F368" i="13" s="1"/>
  <c r="F369" i="13" a="1"/>
  <c r="F369" i="13" s="1"/>
  <c r="F370" i="13" a="1"/>
  <c r="F370" i="13" s="1"/>
  <c r="F371" i="13" a="1"/>
  <c r="F371" i="13" s="1"/>
  <c r="F372" i="13" a="1"/>
  <c r="F372" i="13" s="1"/>
  <c r="F373" i="13" a="1"/>
  <c r="F373" i="13" s="1"/>
  <c r="F374" i="13" a="1"/>
  <c r="F374" i="13" s="1"/>
  <c r="F375" i="13" a="1"/>
  <c r="F375" i="13" s="1"/>
  <c r="F376" i="13" a="1"/>
  <c r="F376" i="13" s="1"/>
  <c r="F377" i="13" a="1"/>
  <c r="F377" i="13" s="1"/>
  <c r="F378" i="13" a="1"/>
  <c r="F378" i="13" s="1"/>
  <c r="F379" i="13" a="1"/>
  <c r="F379" i="13" s="1"/>
  <c r="F380" i="13" a="1"/>
  <c r="F380" i="13" s="1"/>
  <c r="F381" i="13" a="1"/>
  <c r="F381" i="13" s="1"/>
  <c r="F382" i="13" a="1"/>
  <c r="F382" i="13" s="1"/>
  <c r="F383" i="13" a="1"/>
  <c r="F383" i="13" s="1"/>
  <c r="F384" i="13" a="1"/>
  <c r="F384" i="13" s="1"/>
  <c r="F385" i="13" a="1"/>
  <c r="F385" i="13" s="1"/>
  <c r="F386" i="13" a="1"/>
  <c r="F386" i="13" s="1"/>
  <c r="F387" i="13" a="1"/>
  <c r="F387" i="13" s="1"/>
  <c r="F388" i="13" a="1"/>
  <c r="F388" i="13" s="1"/>
  <c r="F389" i="13" a="1"/>
  <c r="F389" i="13" s="1"/>
  <c r="F390" i="13" a="1"/>
  <c r="F390" i="13" s="1"/>
  <c r="F391" i="13" a="1"/>
  <c r="F391" i="13" s="1"/>
  <c r="F392" i="13" a="1"/>
  <c r="F392" i="13" s="1"/>
  <c r="F393" i="13" a="1"/>
  <c r="F393" i="13" s="1"/>
  <c r="F394" i="13" a="1"/>
  <c r="F394" i="13" s="1"/>
  <c r="F395" i="13" a="1"/>
  <c r="F395" i="13" s="1"/>
  <c r="F396" i="13" a="1"/>
  <c r="F396" i="13" s="1"/>
  <c r="F397" i="13" a="1"/>
  <c r="F397" i="13" s="1"/>
  <c r="F398" i="13" a="1"/>
  <c r="F398" i="13" s="1"/>
  <c r="F399" i="13" a="1"/>
  <c r="F399" i="13" s="1"/>
  <c r="F400" i="13" a="1"/>
  <c r="F400" i="13" s="1"/>
  <c r="F401" i="13" a="1"/>
  <c r="F401" i="13" s="1"/>
  <c r="F402" i="13" a="1"/>
  <c r="F402" i="13" s="1"/>
  <c r="F403" i="13" a="1"/>
  <c r="F403" i="13" s="1"/>
  <c r="F404" i="13" a="1"/>
  <c r="F404" i="13" s="1"/>
  <c r="F405" i="13" a="1"/>
  <c r="F405" i="13" s="1"/>
  <c r="F406" i="13" a="1"/>
  <c r="F406" i="13" s="1"/>
  <c r="F407" i="13" a="1"/>
  <c r="F407" i="13" s="1"/>
  <c r="F408" i="13" a="1"/>
  <c r="F408" i="13" s="1"/>
  <c r="F409" i="13" a="1"/>
  <c r="F409" i="13" s="1"/>
  <c r="F410" i="13" a="1"/>
  <c r="F410" i="13" s="1"/>
  <c r="F411" i="13" a="1"/>
  <c r="F411" i="13" s="1"/>
  <c r="F412" i="13" a="1"/>
  <c r="F412" i="13" s="1"/>
  <c r="F413" i="13" a="1"/>
  <c r="F413" i="13" s="1"/>
  <c r="F414" i="13" a="1"/>
  <c r="F414" i="13" s="1"/>
  <c r="F415" i="13" a="1"/>
  <c r="F415" i="13" s="1"/>
  <c r="F416" i="13" a="1"/>
  <c r="F416" i="13" s="1"/>
  <c r="F417" i="13" a="1"/>
  <c r="F417" i="13" s="1"/>
  <c r="F418" i="13" a="1"/>
  <c r="F418" i="13" s="1"/>
  <c r="F419" i="13" a="1"/>
  <c r="F419" i="13" s="1"/>
  <c r="F420" i="13" a="1"/>
  <c r="F420" i="13" s="1"/>
  <c r="F421" i="13" a="1"/>
  <c r="F421" i="13" s="1"/>
  <c r="F422" i="13" a="1"/>
  <c r="F422" i="13" s="1"/>
  <c r="F423" i="13" a="1"/>
  <c r="F423" i="13" s="1"/>
  <c r="F424" i="13" a="1"/>
  <c r="F424" i="13" s="1"/>
  <c r="F425" i="13" a="1"/>
  <c r="F425" i="13" s="1"/>
  <c r="F426" i="13" a="1"/>
  <c r="F426" i="13" s="1"/>
  <c r="F427" i="13" a="1"/>
  <c r="F427" i="13" s="1"/>
  <c r="F428" i="13" a="1"/>
  <c r="F428" i="13" s="1"/>
  <c r="F429" i="13" a="1"/>
  <c r="F429" i="13" s="1"/>
  <c r="F430" i="13" a="1"/>
  <c r="F430" i="13" s="1"/>
  <c r="F431" i="13" a="1"/>
  <c r="F431" i="13" s="1"/>
  <c r="F432" i="13" a="1"/>
  <c r="F432" i="13" s="1"/>
  <c r="F433" i="13" a="1"/>
  <c r="F433" i="13" s="1"/>
  <c r="F434" i="13" a="1"/>
  <c r="F434" i="13" s="1"/>
  <c r="F435" i="13" a="1"/>
  <c r="F435" i="13" s="1"/>
  <c r="F436" i="13" a="1"/>
  <c r="F436" i="13" s="1"/>
  <c r="F437" i="13" a="1"/>
  <c r="F437" i="13" s="1"/>
  <c r="F438" i="13" a="1"/>
  <c r="F438" i="13" s="1"/>
  <c r="F439" i="13" a="1"/>
  <c r="F439" i="13" s="1"/>
  <c r="F440" i="13" a="1"/>
  <c r="F440" i="13" s="1"/>
  <c r="F441" i="13" a="1"/>
  <c r="F441" i="13" s="1"/>
  <c r="F442" i="13" a="1"/>
  <c r="F442" i="13" s="1"/>
  <c r="F443" i="13" a="1"/>
  <c r="F443" i="13" s="1"/>
  <c r="F444" i="13" a="1"/>
  <c r="F444" i="13" s="1"/>
  <c r="F445" i="13" a="1"/>
  <c r="F445" i="13" s="1"/>
  <c r="F446" i="13" a="1"/>
  <c r="F446" i="13" s="1"/>
  <c r="F447" i="13" a="1"/>
  <c r="F447" i="13" s="1"/>
  <c r="F448" i="13" a="1"/>
  <c r="F448" i="13" s="1"/>
  <c r="F449" i="13" a="1"/>
  <c r="F449" i="13" s="1"/>
  <c r="F450" i="13" a="1"/>
  <c r="F450" i="13" s="1"/>
  <c r="F451" i="13" a="1"/>
  <c r="F451" i="13" s="1"/>
  <c r="F452" i="13" a="1"/>
  <c r="F452" i="13" s="1"/>
  <c r="F453" i="13" a="1"/>
  <c r="F453" i="13" s="1"/>
  <c r="F454" i="13" a="1"/>
  <c r="F454" i="13" s="1"/>
  <c r="F455" i="13" a="1"/>
  <c r="F455" i="13" s="1"/>
  <c r="F456" i="13" a="1"/>
  <c r="F456" i="13" s="1"/>
  <c r="F457" i="13" a="1"/>
  <c r="F457" i="13" s="1"/>
  <c r="F458" i="13" a="1"/>
  <c r="F458" i="13" s="1"/>
  <c r="F459" i="13" a="1"/>
  <c r="F459" i="13" s="1"/>
  <c r="F460" i="13" a="1"/>
  <c r="F460" i="13" s="1"/>
  <c r="F461" i="13" a="1"/>
  <c r="F461" i="13" s="1"/>
  <c r="F462" i="13" a="1"/>
  <c r="F462" i="13" s="1"/>
  <c r="F463" i="13" a="1"/>
  <c r="F463" i="13" s="1"/>
  <c r="F464" i="13" a="1"/>
  <c r="F464" i="13" s="1"/>
  <c r="F465" i="13" a="1"/>
  <c r="F465" i="13" s="1"/>
  <c r="F466" i="13" a="1"/>
  <c r="F466" i="13" s="1"/>
  <c r="F467" i="13" a="1"/>
  <c r="F467" i="13" s="1"/>
  <c r="F468" i="13" a="1"/>
  <c r="F468" i="13" s="1"/>
  <c r="F469" i="13" a="1"/>
  <c r="F469" i="13" s="1"/>
  <c r="F470" i="13" a="1"/>
  <c r="F470" i="13" s="1"/>
  <c r="F471" i="13" a="1"/>
  <c r="F471" i="13" s="1"/>
  <c r="F472" i="13" a="1"/>
  <c r="F472" i="13" s="1"/>
  <c r="F473" i="13" a="1"/>
  <c r="F473" i="13" s="1"/>
  <c r="F474" i="13" a="1"/>
  <c r="F474" i="13" s="1"/>
  <c r="F475" i="13" a="1"/>
  <c r="F475" i="13" s="1"/>
  <c r="F476" i="13" a="1"/>
  <c r="F476" i="13" s="1"/>
  <c r="F477" i="13" a="1"/>
  <c r="F477" i="13" s="1"/>
  <c r="F478" i="13" a="1"/>
  <c r="F478" i="13" s="1"/>
  <c r="F479" i="13" a="1"/>
  <c r="F479" i="13" s="1"/>
  <c r="F480" i="13" a="1"/>
  <c r="F480" i="13" s="1"/>
  <c r="F481" i="13" a="1"/>
  <c r="F481" i="13" s="1"/>
  <c r="F482" i="13" a="1"/>
  <c r="F482" i="13" s="1"/>
  <c r="F483" i="13" a="1"/>
  <c r="F483" i="13" s="1"/>
  <c r="F484" i="13" a="1"/>
  <c r="F484" i="13" s="1"/>
  <c r="F485" i="13" a="1"/>
  <c r="F485" i="13" s="1"/>
  <c r="F486" i="13" a="1"/>
  <c r="F486" i="13" s="1"/>
  <c r="F487" i="13" a="1"/>
  <c r="F487" i="13" s="1"/>
  <c r="F488" i="13" a="1"/>
  <c r="F488" i="13" s="1"/>
  <c r="F489" i="13" a="1"/>
  <c r="F489" i="13" s="1"/>
  <c r="F490" i="13" a="1"/>
  <c r="F490" i="13" s="1"/>
  <c r="F491" i="13" a="1"/>
  <c r="F491" i="13" s="1"/>
  <c r="F492" i="13" a="1"/>
  <c r="F492" i="13" s="1"/>
  <c r="F493" i="13" a="1"/>
  <c r="F493" i="13" s="1"/>
  <c r="F494" i="13" a="1"/>
  <c r="F494" i="13" s="1"/>
  <c r="F495" i="13" a="1"/>
  <c r="F495" i="13" s="1"/>
  <c r="F496" i="13" a="1"/>
  <c r="F496" i="13" s="1"/>
  <c r="F497" i="13" a="1"/>
  <c r="F497" i="13" s="1"/>
  <c r="F498" i="13" a="1"/>
  <c r="F498" i="13" s="1"/>
  <c r="F499" i="13" a="1"/>
  <c r="F499" i="13" s="1"/>
  <c r="F500" i="13" a="1"/>
  <c r="F500" i="13" s="1"/>
  <c r="F501" i="13" a="1"/>
  <c r="F501" i="13" s="1"/>
  <c r="F502" i="13" a="1"/>
  <c r="F502" i="13" s="1"/>
  <c r="F503" i="13" a="1"/>
  <c r="F503" i="13" s="1"/>
  <c r="F504" i="13" a="1"/>
  <c r="F504" i="13" s="1"/>
  <c r="F505" i="13" a="1"/>
  <c r="F505" i="13" s="1"/>
  <c r="F506" i="13" a="1"/>
  <c r="F506" i="13" s="1"/>
  <c r="F507" i="13" a="1"/>
  <c r="F507" i="13" s="1"/>
  <c r="F508" i="13" a="1"/>
  <c r="F508" i="13" s="1"/>
  <c r="F509" i="13" a="1"/>
  <c r="F509" i="13" s="1"/>
  <c r="F510" i="13" a="1"/>
  <c r="F510" i="13" s="1"/>
  <c r="F511" i="13" a="1"/>
  <c r="F511" i="13" s="1"/>
  <c r="F512" i="13" a="1"/>
  <c r="F512" i="13" s="1"/>
  <c r="F513" i="13" a="1"/>
  <c r="F513" i="13" s="1"/>
  <c r="F514" i="13" a="1"/>
  <c r="F514" i="13" s="1"/>
  <c r="F515" i="13" a="1"/>
  <c r="F515" i="13" s="1"/>
  <c r="F516" i="13" a="1"/>
  <c r="F516" i="13" s="1"/>
  <c r="F517" i="13" a="1"/>
  <c r="F517" i="13" s="1"/>
  <c r="F518" i="13" a="1"/>
  <c r="F518" i="13" s="1"/>
  <c r="F519" i="13" a="1"/>
  <c r="F519" i="13" s="1"/>
  <c r="F520" i="13" a="1"/>
  <c r="F520" i="13" s="1"/>
  <c r="F521" i="13" a="1"/>
  <c r="F521" i="13" s="1"/>
  <c r="F522" i="13" a="1"/>
  <c r="F522" i="13" s="1"/>
  <c r="F523" i="13" a="1"/>
  <c r="F523" i="13" s="1"/>
  <c r="F524" i="13" a="1"/>
  <c r="F524" i="13" s="1"/>
  <c r="F525" i="13" a="1"/>
  <c r="F525" i="13" s="1"/>
  <c r="F526" i="13" a="1"/>
  <c r="F526" i="13" s="1"/>
  <c r="F527" i="13" a="1"/>
  <c r="F527" i="13" s="1"/>
  <c r="F528" i="13" a="1"/>
  <c r="F528" i="13" s="1"/>
  <c r="F529" i="13" a="1"/>
  <c r="F529" i="13" s="1"/>
  <c r="F530" i="13" a="1"/>
  <c r="F530" i="13" s="1"/>
  <c r="F531" i="13" a="1"/>
  <c r="F531" i="13" s="1"/>
  <c r="F532" i="13" a="1"/>
  <c r="F532" i="13" s="1"/>
  <c r="F533" i="13" a="1"/>
  <c r="F533" i="13" s="1"/>
  <c r="F534" i="13" a="1"/>
  <c r="F534" i="13" s="1"/>
  <c r="F535" i="13" a="1"/>
  <c r="F535" i="13" s="1"/>
  <c r="F536" i="13" a="1"/>
  <c r="F536" i="13" s="1"/>
  <c r="F537" i="13" a="1"/>
  <c r="F537" i="13" s="1"/>
  <c r="F538" i="13" a="1"/>
  <c r="F538" i="13" s="1"/>
  <c r="F539" i="13" a="1"/>
  <c r="F539" i="13" s="1"/>
  <c r="F540" i="13" a="1"/>
  <c r="F540" i="13" s="1"/>
  <c r="F541" i="13" a="1"/>
  <c r="F541" i="13" s="1"/>
  <c r="F542" i="13" a="1"/>
  <c r="F542" i="13" s="1"/>
  <c r="F543" i="13" a="1"/>
  <c r="F543" i="13" s="1"/>
  <c r="F544" i="13" a="1"/>
  <c r="F544" i="13" s="1"/>
  <c r="F545" i="13" a="1"/>
  <c r="F545" i="13" s="1"/>
  <c r="F546" i="13" a="1"/>
  <c r="F546" i="13" s="1"/>
  <c r="F547" i="13" a="1"/>
  <c r="F547" i="13" s="1"/>
  <c r="F548" i="13" a="1"/>
  <c r="F548" i="13" s="1"/>
  <c r="F549" i="13" a="1"/>
  <c r="F549" i="13" s="1"/>
  <c r="F550" i="13" a="1"/>
  <c r="F550" i="13" s="1"/>
  <c r="F551" i="13" a="1"/>
  <c r="F551" i="13" s="1"/>
  <c r="F552" i="13" a="1"/>
  <c r="F552" i="13" s="1"/>
  <c r="F553" i="13" a="1"/>
  <c r="F553" i="13" s="1"/>
  <c r="F554" i="13" a="1"/>
  <c r="F554" i="13" s="1"/>
  <c r="F555" i="13" a="1"/>
  <c r="F555" i="13" s="1"/>
  <c r="F556" i="13" a="1"/>
  <c r="F556" i="13" s="1"/>
  <c r="F557" i="13" a="1"/>
  <c r="F557" i="13" s="1"/>
  <c r="F558" i="13" a="1"/>
  <c r="F558" i="13" s="1"/>
  <c r="F559" i="13" a="1"/>
  <c r="F559" i="13" s="1"/>
  <c r="F560" i="13" a="1"/>
  <c r="F560" i="13" s="1"/>
  <c r="F561" i="13" a="1"/>
  <c r="F561" i="13" s="1"/>
  <c r="F562" i="13" a="1"/>
  <c r="F562" i="13" s="1"/>
  <c r="F563" i="13" a="1"/>
  <c r="F563" i="13" s="1"/>
  <c r="F564" i="13" a="1"/>
  <c r="F564" i="13" s="1"/>
  <c r="F565" i="13" a="1"/>
  <c r="F565" i="13" s="1"/>
  <c r="F566" i="13" a="1"/>
  <c r="F566" i="13" s="1"/>
  <c r="F567" i="13" a="1"/>
  <c r="F567" i="13" s="1"/>
  <c r="F568" i="13" a="1"/>
  <c r="F568" i="13" s="1"/>
  <c r="F569" i="13" a="1"/>
  <c r="F569" i="13" s="1"/>
  <c r="F570" i="13" a="1"/>
  <c r="F570" i="13" s="1"/>
  <c r="F571" i="13" a="1"/>
  <c r="F571" i="13" s="1"/>
  <c r="F572" i="13" a="1"/>
  <c r="F572" i="13" s="1"/>
  <c r="F573" i="13" a="1"/>
  <c r="F573" i="13" s="1"/>
  <c r="F574" i="13" a="1"/>
  <c r="F574" i="13" s="1"/>
  <c r="F575" i="13" a="1"/>
  <c r="F575" i="13" s="1"/>
  <c r="F576" i="13" a="1"/>
  <c r="F576" i="13" s="1"/>
  <c r="F577" i="13" a="1"/>
  <c r="F577" i="13" s="1"/>
  <c r="F578" i="13" a="1"/>
  <c r="F578" i="13" s="1"/>
  <c r="F579" i="13" a="1"/>
  <c r="F579" i="13" s="1"/>
  <c r="F580" i="13" a="1"/>
  <c r="F580" i="13" s="1"/>
  <c r="F581" i="13" a="1"/>
  <c r="F581" i="13" s="1"/>
  <c r="F582" i="13" a="1"/>
  <c r="F582" i="13" s="1"/>
  <c r="F583" i="13" a="1"/>
  <c r="F583" i="13" s="1"/>
  <c r="F584" i="13" a="1"/>
  <c r="F584" i="13" s="1"/>
  <c r="F585" i="13" a="1"/>
  <c r="F585" i="13" s="1"/>
  <c r="F586" i="13" a="1"/>
  <c r="F586" i="13" s="1"/>
  <c r="F587" i="13" a="1"/>
  <c r="F587" i="13" s="1"/>
  <c r="F588" i="13" a="1"/>
  <c r="F588" i="13" s="1"/>
  <c r="F589" i="13" a="1"/>
  <c r="F589" i="13" s="1"/>
  <c r="F590" i="13" a="1"/>
  <c r="F590" i="13" s="1"/>
  <c r="F591" i="13" a="1"/>
  <c r="F591" i="13" s="1"/>
  <c r="F592" i="13" a="1"/>
  <c r="F592" i="13" s="1"/>
  <c r="F593" i="13" a="1"/>
  <c r="F593" i="13" s="1"/>
  <c r="F594" i="13" a="1"/>
  <c r="F594" i="13" s="1"/>
  <c r="F595" i="13" a="1"/>
  <c r="F595" i="13" s="1"/>
  <c r="F596" i="13" a="1"/>
  <c r="F596" i="13" s="1"/>
  <c r="F597" i="13" a="1"/>
  <c r="F597" i="13" s="1"/>
  <c r="F598" i="13" a="1"/>
  <c r="F598" i="13" s="1"/>
  <c r="F599" i="13" a="1"/>
  <c r="F599" i="13" s="1"/>
  <c r="F600" i="13" a="1"/>
  <c r="F600" i="13" s="1"/>
  <c r="F601" i="13" a="1"/>
  <c r="F601" i="13" s="1"/>
  <c r="F602" i="13" a="1"/>
  <c r="F602" i="13" s="1"/>
  <c r="F603" i="13" a="1"/>
  <c r="F603" i="13" s="1"/>
  <c r="F604" i="13" a="1"/>
  <c r="F604" i="13" s="1"/>
  <c r="F605" i="13" a="1"/>
  <c r="F605" i="13" s="1"/>
  <c r="F606" i="13" a="1"/>
  <c r="F606" i="13" s="1"/>
  <c r="F607" i="13" a="1"/>
  <c r="F607" i="13" s="1"/>
  <c r="F608" i="13" a="1"/>
  <c r="F608" i="13" s="1"/>
  <c r="F609" i="13" a="1"/>
  <c r="F609" i="13" s="1"/>
  <c r="F610" i="13" a="1"/>
  <c r="F610" i="13" s="1"/>
  <c r="F611" i="13" a="1"/>
  <c r="F611" i="13" s="1"/>
  <c r="F612" i="13" a="1"/>
  <c r="F612" i="13" s="1"/>
  <c r="F613" i="13" a="1"/>
  <c r="F613" i="13" s="1"/>
  <c r="F614" i="13" a="1"/>
  <c r="F614" i="13" s="1"/>
  <c r="F615" i="13" a="1"/>
  <c r="F615" i="13" s="1"/>
  <c r="F616" i="13" a="1"/>
  <c r="F616" i="13" s="1"/>
  <c r="F617" i="13" a="1"/>
  <c r="F617" i="13" s="1"/>
  <c r="F618" i="13" a="1"/>
  <c r="F618" i="13" s="1"/>
  <c r="F619" i="13" a="1"/>
  <c r="F619" i="13" s="1"/>
  <c r="F620" i="13" a="1"/>
  <c r="F620" i="13" s="1"/>
  <c r="F621" i="13" a="1"/>
  <c r="F621" i="13" s="1"/>
  <c r="F622" i="13" a="1"/>
  <c r="F622" i="13" s="1"/>
  <c r="F623" i="13" a="1"/>
  <c r="F623" i="13" s="1"/>
  <c r="F624" i="13" a="1"/>
  <c r="F624" i="13" s="1"/>
  <c r="F625" i="13" a="1"/>
  <c r="F625" i="13" s="1"/>
  <c r="F626" i="13" a="1"/>
  <c r="F626" i="13" s="1"/>
  <c r="F627" i="13" a="1"/>
  <c r="F627" i="13" s="1"/>
  <c r="F628" i="13" a="1"/>
  <c r="F628" i="13" s="1"/>
  <c r="F629" i="13" a="1"/>
  <c r="F629" i="13" s="1"/>
  <c r="F630" i="13" a="1"/>
  <c r="F630" i="13" s="1"/>
  <c r="F631" i="13" a="1"/>
  <c r="F631" i="13" s="1"/>
  <c r="F632" i="13" a="1"/>
  <c r="F632" i="13" s="1"/>
  <c r="F633" i="13" a="1"/>
  <c r="F633" i="13" s="1"/>
  <c r="F634" i="13" a="1"/>
  <c r="F634" i="13" s="1"/>
  <c r="F635" i="13" a="1"/>
  <c r="F635" i="13" s="1"/>
  <c r="F636" i="13" a="1"/>
  <c r="F636" i="13" s="1"/>
  <c r="F637" i="13" a="1"/>
  <c r="F637" i="13" s="1"/>
  <c r="F638" i="13" a="1"/>
  <c r="F638" i="13" s="1"/>
  <c r="F639" i="13" a="1"/>
  <c r="F639" i="13" s="1"/>
  <c r="F640" i="13" a="1"/>
  <c r="F640" i="13" s="1"/>
  <c r="F641" i="13" a="1"/>
  <c r="F641" i="13" s="1"/>
  <c r="F642" i="13" a="1"/>
  <c r="F642" i="13" s="1"/>
  <c r="F643" i="13" a="1"/>
  <c r="F643" i="13" s="1"/>
  <c r="F644" i="13" a="1"/>
  <c r="F644" i="13" s="1"/>
  <c r="F645" i="13" a="1"/>
  <c r="F645" i="13" s="1"/>
  <c r="F646" i="13" a="1"/>
  <c r="F646" i="13" s="1"/>
  <c r="F647" i="13" a="1"/>
  <c r="F647" i="13" s="1"/>
  <c r="F648" i="13" a="1"/>
  <c r="F648" i="13" s="1"/>
  <c r="F649" i="13" a="1"/>
  <c r="F649" i="13" s="1"/>
  <c r="F650" i="13" a="1"/>
  <c r="F650" i="13" s="1"/>
  <c r="F651" i="13" a="1"/>
  <c r="F651" i="13" s="1"/>
  <c r="F652" i="13" a="1"/>
  <c r="F652" i="13" s="1"/>
  <c r="F653" i="13" a="1"/>
  <c r="F653" i="13" s="1"/>
  <c r="F654" i="13" a="1"/>
  <c r="F654" i="13" s="1"/>
  <c r="F655" i="13" a="1"/>
  <c r="F655" i="13"/>
  <c r="F656" i="13" a="1"/>
  <c r="F656" i="13" s="1"/>
  <c r="F657" i="13" a="1"/>
  <c r="F657" i="13" s="1"/>
  <c r="F658" i="13" a="1"/>
  <c r="F658" i="13" s="1"/>
  <c r="F659" i="13" a="1"/>
  <c r="F659" i="13" s="1"/>
  <c r="F660" i="13" a="1"/>
  <c r="F660" i="13" s="1"/>
  <c r="F661" i="13" a="1"/>
  <c r="F661" i="13" s="1"/>
  <c r="F662" i="13" a="1"/>
  <c r="F662" i="13" s="1"/>
  <c r="F663" i="13" a="1"/>
  <c r="F663" i="13" s="1"/>
  <c r="F664" i="13" a="1"/>
  <c r="F664" i="13" s="1"/>
  <c r="F665" i="13" a="1"/>
  <c r="F665" i="13" s="1"/>
  <c r="F666" i="13" a="1"/>
  <c r="F666" i="13" s="1"/>
  <c r="F667" i="13" a="1"/>
  <c r="F667" i="13" s="1"/>
  <c r="F668" i="13" a="1"/>
  <c r="F668" i="13" s="1"/>
  <c r="F669" i="13" a="1"/>
  <c r="F669" i="13" s="1"/>
  <c r="F670" i="13" a="1"/>
  <c r="F670" i="13" s="1"/>
  <c r="F671" i="13" a="1"/>
  <c r="F671" i="13" s="1"/>
  <c r="F672" i="13" a="1"/>
  <c r="F672" i="13" s="1"/>
  <c r="F673" i="13" a="1"/>
  <c r="F673" i="13" s="1"/>
  <c r="F674" i="13" a="1"/>
  <c r="F674" i="13" s="1"/>
  <c r="F675" i="13" a="1"/>
  <c r="F675" i="13" s="1"/>
  <c r="F676" i="13" a="1"/>
  <c r="F676" i="13" s="1"/>
  <c r="F677" i="13" a="1"/>
  <c r="F677" i="13" s="1"/>
  <c r="F678" i="13" a="1"/>
  <c r="F678" i="13" s="1"/>
  <c r="F679" i="13" a="1"/>
  <c r="F679" i="13" s="1"/>
  <c r="F680" i="13" a="1"/>
  <c r="F680" i="13" s="1"/>
  <c r="F681" i="13" a="1"/>
  <c r="F681" i="13" s="1"/>
  <c r="F682" i="13" a="1"/>
  <c r="F682" i="13" s="1"/>
  <c r="F683" i="13" a="1"/>
  <c r="F683" i="13" s="1"/>
  <c r="F684" i="13" a="1"/>
  <c r="F684" i="13" s="1"/>
  <c r="F685" i="13" a="1"/>
  <c r="F685" i="13" s="1"/>
  <c r="F686" i="13" a="1"/>
  <c r="F686" i="13" s="1"/>
  <c r="F687" i="13" a="1"/>
  <c r="F687" i="13" s="1"/>
  <c r="F688" i="13" a="1"/>
  <c r="F688" i="13" s="1"/>
  <c r="F689" i="13" a="1"/>
  <c r="F689" i="13" s="1"/>
  <c r="F690" i="13" a="1"/>
  <c r="F690" i="13" s="1"/>
  <c r="F691" i="13" a="1"/>
  <c r="F691" i="13" s="1"/>
  <c r="F692" i="13" a="1"/>
  <c r="F692" i="13" s="1"/>
  <c r="F693" i="13" a="1"/>
  <c r="F693" i="13" s="1"/>
  <c r="F694" i="13" a="1"/>
  <c r="F694" i="13" s="1"/>
  <c r="F695" i="13" a="1"/>
  <c r="F695" i="13" s="1"/>
  <c r="F696" i="13" a="1"/>
  <c r="F696" i="13" s="1"/>
  <c r="F697" i="13" a="1"/>
  <c r="F697" i="13" s="1"/>
  <c r="F698" i="13" a="1"/>
  <c r="F698" i="13" s="1"/>
  <c r="F699" i="13" a="1"/>
  <c r="F699" i="13" s="1"/>
  <c r="F700" i="13" a="1"/>
  <c r="F700" i="13" s="1"/>
  <c r="F701" i="13" a="1"/>
  <c r="F701" i="13" s="1"/>
  <c r="F702" i="13" a="1"/>
  <c r="F702" i="13" s="1"/>
  <c r="F703" i="13" a="1"/>
  <c r="F703" i="13" s="1"/>
  <c r="F704" i="13" a="1"/>
  <c r="F704" i="13" s="1"/>
  <c r="F705" i="13" a="1"/>
  <c r="F705" i="13" s="1"/>
  <c r="F706" i="13" a="1"/>
  <c r="F706" i="13" s="1"/>
  <c r="F707" i="13" a="1"/>
  <c r="F707" i="13" s="1"/>
  <c r="F708" i="13" a="1"/>
  <c r="F708" i="13" s="1"/>
  <c r="F709" i="13" a="1"/>
  <c r="F709" i="13" s="1"/>
  <c r="F710" i="13" a="1"/>
  <c r="F710" i="13" s="1"/>
  <c r="F711" i="13" a="1"/>
  <c r="F711" i="13" s="1"/>
  <c r="F712" i="13" a="1"/>
  <c r="F712" i="13" s="1"/>
  <c r="F713" i="13" a="1"/>
  <c r="F713" i="13" s="1"/>
  <c r="F714" i="13" a="1"/>
  <c r="F714" i="13" s="1"/>
  <c r="F715" i="13" a="1"/>
  <c r="F715" i="13" s="1"/>
  <c r="F716" i="13" a="1"/>
  <c r="F716" i="13" s="1"/>
  <c r="F717" i="13" a="1"/>
  <c r="F717" i="13" s="1"/>
  <c r="F718" i="13" a="1"/>
  <c r="F718" i="13" s="1"/>
  <c r="F719" i="13" a="1"/>
  <c r="F719" i="13" s="1"/>
  <c r="F720" i="13" a="1"/>
  <c r="F720" i="13" s="1"/>
  <c r="F721" i="13" a="1"/>
  <c r="F721" i="13" s="1"/>
  <c r="F722" i="13" a="1"/>
  <c r="F722" i="13" s="1"/>
  <c r="F723" i="13" a="1"/>
  <c r="F723" i="13" s="1"/>
  <c r="F724" i="13" a="1"/>
  <c r="F724" i="13" s="1"/>
  <c r="F725" i="13" a="1"/>
  <c r="F725" i="13" s="1"/>
  <c r="F726" i="13" a="1"/>
  <c r="F726" i="13" s="1"/>
  <c r="F727" i="13" a="1"/>
  <c r="F727" i="13" s="1"/>
  <c r="F728" i="13" a="1"/>
  <c r="F728" i="13" s="1"/>
  <c r="F729" i="13" a="1"/>
  <c r="F729" i="13" s="1"/>
  <c r="F730" i="13" a="1"/>
  <c r="F730" i="13" s="1"/>
  <c r="F731" i="13" a="1"/>
  <c r="F731" i="13" s="1"/>
  <c r="F732" i="13" a="1"/>
  <c r="F732" i="13" s="1"/>
  <c r="F733" i="13" a="1"/>
  <c r="F733" i="13" s="1"/>
  <c r="F734" i="13" a="1"/>
  <c r="F734" i="13" s="1"/>
  <c r="F735" i="13" a="1"/>
  <c r="F735" i="13" s="1"/>
  <c r="F736" i="13" a="1"/>
  <c r="F736" i="13" s="1"/>
  <c r="F737" i="13" a="1"/>
  <c r="F737" i="13" s="1"/>
  <c r="F738" i="13" a="1"/>
  <c r="F738" i="13" s="1"/>
  <c r="F739" i="13" a="1"/>
  <c r="F739" i="13" s="1"/>
  <c r="F740" i="13" a="1"/>
  <c r="F740" i="13" s="1"/>
  <c r="F741" i="13" a="1"/>
  <c r="F741" i="13" s="1"/>
  <c r="F742" i="13" a="1"/>
  <c r="F742" i="13" s="1"/>
  <c r="F743" i="13" a="1"/>
  <c r="F743" i="13" s="1"/>
  <c r="F744" i="13" a="1"/>
  <c r="F744" i="13" s="1"/>
  <c r="F745" i="13" a="1"/>
  <c r="F745" i="13" s="1"/>
  <c r="F746" i="13" a="1"/>
  <c r="F746" i="13" s="1"/>
  <c r="F747" i="13" a="1"/>
  <c r="F747" i="13" s="1"/>
  <c r="F748" i="13" a="1"/>
  <c r="F748" i="13" s="1"/>
  <c r="F749" i="13" a="1"/>
  <c r="F749" i="13" s="1"/>
  <c r="F750" i="13" a="1"/>
  <c r="F750" i="13" s="1"/>
  <c r="F751" i="13" a="1"/>
  <c r="F751" i="13" s="1"/>
  <c r="F752" i="13" a="1"/>
  <c r="F752" i="13" s="1"/>
  <c r="F753" i="13" a="1"/>
  <c r="F753" i="13" s="1"/>
  <c r="F754" i="13" a="1"/>
  <c r="F754" i="13" s="1"/>
  <c r="F755" i="13" a="1"/>
  <c r="F755" i="13" s="1"/>
  <c r="F756" i="13" a="1"/>
  <c r="F756" i="13" s="1"/>
  <c r="F757" i="13" a="1"/>
  <c r="F757" i="13" s="1"/>
  <c r="F758" i="13" a="1"/>
  <c r="F758" i="13" s="1"/>
  <c r="F759" i="13" a="1"/>
  <c r="F759" i="13" s="1"/>
  <c r="F760" i="13" a="1"/>
  <c r="F760" i="13" s="1"/>
  <c r="F761" i="13" a="1"/>
  <c r="F761" i="13" s="1"/>
  <c r="F762" i="13" a="1"/>
  <c r="F762" i="13" s="1"/>
  <c r="F763" i="13" a="1"/>
  <c r="F763" i="13" s="1"/>
  <c r="F764" i="13" a="1"/>
  <c r="F764" i="13" s="1"/>
  <c r="F765" i="13" a="1"/>
  <c r="F765" i="13" s="1"/>
  <c r="F766" i="13" a="1"/>
  <c r="F766" i="13" s="1"/>
  <c r="F767" i="13" a="1"/>
  <c r="F767" i="13" s="1"/>
  <c r="F768" i="13" a="1"/>
  <c r="F768" i="13" s="1"/>
  <c r="F769" i="13" a="1"/>
  <c r="F769" i="13" s="1"/>
  <c r="F770" i="13" a="1"/>
  <c r="F770" i="13" s="1"/>
  <c r="F771" i="13" a="1"/>
  <c r="F771" i="13" s="1"/>
  <c r="F772" i="13" a="1"/>
  <c r="F772" i="13" s="1"/>
  <c r="F773" i="13" a="1"/>
  <c r="F773" i="13" s="1"/>
  <c r="F774" i="13" a="1"/>
  <c r="F774" i="13" s="1"/>
  <c r="F775" i="13" a="1"/>
  <c r="F775" i="13" s="1"/>
  <c r="F776" i="13" a="1"/>
  <c r="F776" i="13" s="1"/>
  <c r="F777" i="13" a="1"/>
  <c r="F777" i="13" s="1"/>
  <c r="F778" i="13" a="1"/>
  <c r="F778" i="13" s="1"/>
  <c r="F779" i="13" a="1"/>
  <c r="F779" i="13" s="1"/>
  <c r="F780" i="13" a="1"/>
  <c r="F780" i="13" s="1"/>
  <c r="F781" i="13" a="1"/>
  <c r="F781" i="13" s="1"/>
  <c r="F782" i="13" a="1"/>
  <c r="F782" i="13" s="1"/>
  <c r="F783" i="13" a="1"/>
  <c r="F783" i="13" s="1"/>
  <c r="F784" i="13" a="1"/>
  <c r="F784" i="13" s="1"/>
  <c r="F785" i="13" a="1"/>
  <c r="F785" i="13" s="1"/>
  <c r="F786" i="13" a="1"/>
  <c r="F786" i="13" s="1"/>
  <c r="F787" i="13" a="1"/>
  <c r="F787" i="13" s="1"/>
  <c r="F788" i="13" a="1"/>
  <c r="F788" i="13" s="1"/>
  <c r="F789" i="13" a="1"/>
  <c r="F789" i="13" s="1"/>
  <c r="F790" i="13" a="1"/>
  <c r="F790" i="13" s="1"/>
  <c r="F791" i="13" a="1"/>
  <c r="F791" i="13" s="1"/>
  <c r="F792" i="13" a="1"/>
  <c r="F792" i="13" s="1"/>
  <c r="F793" i="13" a="1"/>
  <c r="F793" i="13" s="1"/>
  <c r="F794" i="13" a="1"/>
  <c r="F794" i="13" s="1"/>
  <c r="F795" i="13" a="1"/>
  <c r="F795" i="13" s="1"/>
  <c r="F796" i="13" a="1"/>
  <c r="F796" i="13" s="1"/>
  <c r="F797" i="13" a="1"/>
  <c r="F797" i="13" s="1"/>
  <c r="F798" i="13" a="1"/>
  <c r="F798" i="13" s="1"/>
  <c r="F799" i="13" a="1"/>
  <c r="F799" i="13" s="1"/>
  <c r="F800" i="13" a="1"/>
  <c r="F800" i="13" s="1"/>
  <c r="F801" i="13" a="1"/>
  <c r="F801" i="13" s="1"/>
  <c r="F802" i="13" a="1"/>
  <c r="F802" i="13" s="1"/>
  <c r="F803" i="13" a="1"/>
  <c r="F803" i="13" s="1"/>
  <c r="F804" i="13" a="1"/>
  <c r="F804" i="13" s="1"/>
  <c r="F805" i="13" a="1"/>
  <c r="F805" i="13" s="1"/>
  <c r="F806" i="13" a="1"/>
  <c r="F806" i="13" s="1"/>
  <c r="F807" i="13" a="1"/>
  <c r="F807" i="13" s="1"/>
  <c r="F808" i="13" a="1"/>
  <c r="F808" i="13" s="1"/>
  <c r="F809" i="13" a="1"/>
  <c r="F809" i="13" s="1"/>
  <c r="F810" i="13" a="1"/>
  <c r="F810" i="13" s="1"/>
  <c r="F811" i="13" a="1"/>
  <c r="F811" i="13" s="1"/>
  <c r="F812" i="13" a="1"/>
  <c r="F812" i="13" s="1"/>
  <c r="F813" i="13" a="1"/>
  <c r="F813" i="13" s="1"/>
  <c r="F814" i="13" a="1"/>
  <c r="F814" i="13" s="1"/>
  <c r="F815" i="13" a="1"/>
  <c r="F815" i="13" s="1"/>
  <c r="F816" i="13" a="1"/>
  <c r="F816" i="13" s="1"/>
  <c r="F817" i="13" a="1"/>
  <c r="F817" i="13" s="1"/>
  <c r="F818" i="13" a="1"/>
  <c r="F818" i="13" s="1"/>
  <c r="F819" i="13" a="1"/>
  <c r="F819" i="13" s="1"/>
  <c r="F820" i="13" a="1"/>
  <c r="F820" i="13" s="1"/>
  <c r="F821" i="13" a="1"/>
  <c r="F821" i="13" s="1"/>
  <c r="F822" i="13" a="1"/>
  <c r="F822" i="13" s="1"/>
  <c r="F823" i="13" a="1"/>
  <c r="F823" i="13" s="1"/>
  <c r="F824" i="13" a="1"/>
  <c r="F824" i="13" s="1"/>
  <c r="F825" i="13" a="1"/>
  <c r="F825" i="13" s="1"/>
  <c r="F826" i="13" a="1"/>
  <c r="F826" i="13" s="1"/>
  <c r="F827" i="13" a="1"/>
  <c r="F827" i="13" s="1"/>
  <c r="F828" i="13" a="1"/>
  <c r="F828" i="13" s="1"/>
  <c r="F829" i="13" a="1"/>
  <c r="F829" i="13" s="1"/>
  <c r="F830" i="13" a="1"/>
  <c r="F830" i="13" s="1"/>
  <c r="F831" i="13" a="1"/>
  <c r="F831" i="13" s="1"/>
  <c r="F832" i="13" a="1"/>
  <c r="F832" i="13" s="1"/>
  <c r="F833" i="13" a="1"/>
  <c r="F833" i="13" s="1"/>
  <c r="F834" i="13" a="1"/>
  <c r="F834" i="13" s="1"/>
  <c r="F835" i="13" a="1"/>
  <c r="F835" i="13" s="1"/>
  <c r="F836" i="13" a="1"/>
  <c r="F836" i="13" s="1"/>
  <c r="F837" i="13" a="1"/>
  <c r="F837" i="13" s="1"/>
  <c r="F838" i="13" a="1"/>
  <c r="F838" i="13" s="1"/>
  <c r="F839" i="13" a="1"/>
  <c r="F839" i="13" s="1"/>
  <c r="F840" i="13" a="1"/>
  <c r="F840" i="13" s="1"/>
  <c r="F841" i="13" a="1"/>
  <c r="F841" i="13" s="1"/>
  <c r="F842" i="13" a="1"/>
  <c r="F842" i="13" s="1"/>
  <c r="F843" i="13" a="1"/>
  <c r="F843" i="13" s="1"/>
  <c r="F844" i="13" a="1"/>
  <c r="F844" i="13" s="1"/>
  <c r="F845" i="13" a="1"/>
  <c r="F845" i="13" s="1"/>
  <c r="F846" i="13" a="1"/>
  <c r="F846" i="13" s="1"/>
  <c r="F847" i="13" a="1"/>
  <c r="F847" i="13" s="1"/>
  <c r="F848" i="13" a="1"/>
  <c r="F848" i="13" s="1"/>
  <c r="F849" i="13" a="1"/>
  <c r="F849" i="13" s="1"/>
  <c r="F850" i="13" a="1"/>
  <c r="F850" i="13" s="1"/>
  <c r="F851" i="13" a="1"/>
  <c r="F851" i="13" s="1"/>
  <c r="F852" i="13" a="1"/>
  <c r="F852" i="13" s="1"/>
  <c r="F853" i="13" a="1"/>
  <c r="F853" i="13" s="1"/>
  <c r="F854" i="13" a="1"/>
  <c r="F854" i="13" s="1"/>
  <c r="F855" i="13" a="1"/>
  <c r="F855" i="13" s="1"/>
  <c r="F856" i="13" a="1"/>
  <c r="F856" i="13" s="1"/>
  <c r="F857" i="13" a="1"/>
  <c r="F857" i="13" s="1"/>
  <c r="F858" i="13" a="1"/>
  <c r="F858" i="13" s="1"/>
  <c r="F859" i="13" a="1"/>
  <c r="F859" i="13" s="1"/>
  <c r="F860" i="13" a="1"/>
  <c r="F860" i="13" s="1"/>
  <c r="F861" i="13" a="1"/>
  <c r="F861" i="13" s="1"/>
  <c r="F862" i="13" a="1"/>
  <c r="F862" i="13" s="1"/>
  <c r="F863" i="13" a="1"/>
  <c r="F863" i="13" s="1"/>
  <c r="F864" i="13" a="1"/>
  <c r="F864" i="13" s="1"/>
  <c r="F865" i="13" a="1"/>
  <c r="F865" i="13" s="1"/>
  <c r="F866" i="13" a="1"/>
  <c r="F866" i="13" s="1"/>
  <c r="F867" i="13" a="1"/>
  <c r="F867" i="13" s="1"/>
  <c r="F868" i="13" a="1"/>
  <c r="F868" i="13" s="1"/>
  <c r="F869" i="13" a="1"/>
  <c r="F869" i="13" s="1"/>
  <c r="F870" i="13" a="1"/>
  <c r="F870" i="13" s="1"/>
  <c r="F871" i="13" a="1"/>
  <c r="F871" i="13" s="1"/>
  <c r="F872" i="13" a="1"/>
  <c r="F872" i="13" s="1"/>
  <c r="F873" i="13" a="1"/>
  <c r="F873" i="13" s="1"/>
  <c r="F874" i="13" a="1"/>
  <c r="F874" i="13" s="1"/>
  <c r="F875" i="13" a="1"/>
  <c r="F875" i="13" s="1"/>
  <c r="F876" i="13" a="1"/>
  <c r="F876" i="13" s="1"/>
  <c r="F877" i="13" a="1"/>
  <c r="F877" i="13" s="1"/>
  <c r="F878" i="13" a="1"/>
  <c r="F878" i="13" s="1"/>
  <c r="F879" i="13" a="1"/>
  <c r="F879" i="13" s="1"/>
  <c r="F880" i="13" a="1"/>
  <c r="F880" i="13" s="1"/>
  <c r="F881" i="13" a="1"/>
  <c r="F881" i="13" s="1"/>
  <c r="F882" i="13" a="1"/>
  <c r="F882" i="13" s="1"/>
  <c r="F883" i="13" a="1"/>
  <c r="F883" i="13" s="1"/>
  <c r="F884" i="13" a="1"/>
  <c r="F884" i="13" s="1"/>
  <c r="F885" i="13" a="1"/>
  <c r="F885" i="13" s="1"/>
  <c r="F886" i="13" a="1"/>
  <c r="F886" i="13" s="1"/>
  <c r="F887" i="13" a="1"/>
  <c r="F887" i="13" s="1"/>
  <c r="F888" i="13" a="1"/>
  <c r="F888" i="13" s="1"/>
  <c r="F889" i="13" a="1"/>
  <c r="F889" i="13" s="1"/>
  <c r="F890" i="13" a="1"/>
  <c r="F890" i="13" s="1"/>
  <c r="F891" i="13" a="1"/>
  <c r="F891" i="13" s="1"/>
  <c r="F892" i="13" a="1"/>
  <c r="F892" i="13" s="1"/>
  <c r="F893" i="13" a="1"/>
  <c r="F893" i="13" s="1"/>
  <c r="F894" i="13" a="1"/>
  <c r="F894" i="13" s="1"/>
  <c r="F895" i="13" a="1"/>
  <c r="F895" i="13" s="1"/>
  <c r="F896" i="13" a="1"/>
  <c r="F896" i="13" s="1"/>
  <c r="F897" i="13" a="1"/>
  <c r="F897" i="13" s="1"/>
  <c r="F898" i="13" a="1"/>
  <c r="F898" i="13" s="1"/>
  <c r="F899" i="13" a="1"/>
  <c r="F899" i="13" s="1"/>
  <c r="F900" i="13" a="1"/>
  <c r="F900" i="13" s="1"/>
  <c r="F901" i="13" a="1"/>
  <c r="F901" i="13" s="1"/>
  <c r="F902" i="13" a="1"/>
  <c r="F902" i="13" s="1"/>
  <c r="F903" i="13" a="1"/>
  <c r="F903" i="13" s="1"/>
  <c r="F904" i="13" a="1"/>
  <c r="F904" i="13" s="1"/>
  <c r="F905" i="13" a="1"/>
  <c r="F905" i="13" s="1"/>
  <c r="F906" i="13" a="1"/>
  <c r="F906" i="13" s="1"/>
  <c r="F907" i="13" a="1"/>
  <c r="F907" i="13" s="1"/>
  <c r="F908" i="13" a="1"/>
  <c r="F908" i="13" s="1"/>
  <c r="F909" i="13" a="1"/>
  <c r="F909" i="13" s="1"/>
  <c r="F910" i="13" a="1"/>
  <c r="F910" i="13" s="1"/>
  <c r="F911" i="13" a="1"/>
  <c r="F911" i="13" s="1"/>
  <c r="F912" i="13" a="1"/>
  <c r="F912" i="13" s="1"/>
  <c r="F913" i="13" a="1"/>
  <c r="F913" i="13" s="1"/>
  <c r="F914" i="13" a="1"/>
  <c r="F914" i="13" s="1"/>
  <c r="F915" i="13" a="1"/>
  <c r="F915" i="13" s="1"/>
  <c r="F916" i="13" a="1"/>
  <c r="F916" i="13" s="1"/>
  <c r="F917" i="13" a="1"/>
  <c r="F917" i="13" s="1"/>
  <c r="F918" i="13" a="1"/>
  <c r="F918" i="13" s="1"/>
  <c r="F919" i="13" a="1"/>
  <c r="F919" i="13" s="1"/>
  <c r="F920" i="13" a="1"/>
  <c r="F920" i="13" s="1"/>
  <c r="F921" i="13" a="1"/>
  <c r="F921" i="13" s="1"/>
  <c r="F922" i="13" a="1"/>
  <c r="F922" i="13" s="1"/>
  <c r="F923" i="13" a="1"/>
  <c r="F923" i="13" s="1"/>
  <c r="F924" i="13" a="1"/>
  <c r="F924" i="13" s="1"/>
  <c r="F925" i="13" a="1"/>
  <c r="F925" i="13" s="1"/>
  <c r="F926" i="13" a="1"/>
  <c r="F926" i="13" s="1"/>
  <c r="F927" i="13" a="1"/>
  <c r="F927" i="13" s="1"/>
  <c r="F928" i="13" a="1"/>
  <c r="F928" i="13" s="1"/>
  <c r="F929" i="13" a="1"/>
  <c r="F929" i="13" s="1"/>
  <c r="F930" i="13" a="1"/>
  <c r="F930" i="13" s="1"/>
  <c r="F931" i="13" a="1"/>
  <c r="F931" i="13" s="1"/>
  <c r="F932" i="13" a="1"/>
  <c r="F932" i="13" s="1"/>
  <c r="F933" i="13" a="1"/>
  <c r="F933" i="13" s="1"/>
  <c r="F934" i="13" a="1"/>
  <c r="F934" i="13" s="1"/>
  <c r="F935" i="13" a="1"/>
  <c r="F935" i="13" s="1"/>
  <c r="F936" i="13" a="1"/>
  <c r="F936" i="13" s="1"/>
  <c r="F937" i="13" a="1"/>
  <c r="F937" i="13" s="1"/>
  <c r="F938" i="13" a="1"/>
  <c r="F938" i="13" s="1"/>
  <c r="F939" i="13" a="1"/>
  <c r="F939" i="13" s="1"/>
  <c r="F940" i="13" a="1"/>
  <c r="F940" i="13" s="1"/>
  <c r="F941" i="13" a="1"/>
  <c r="F941" i="13" s="1"/>
  <c r="F942" i="13" a="1"/>
  <c r="F942" i="13" s="1"/>
  <c r="F943" i="13" a="1"/>
  <c r="F943" i="13" s="1"/>
  <c r="F944" i="13" a="1"/>
  <c r="F944" i="13" s="1"/>
  <c r="F945" i="13" a="1"/>
  <c r="F945" i="13" s="1"/>
  <c r="F946" i="13" a="1"/>
  <c r="F946" i="13" s="1"/>
  <c r="F947" i="13" a="1"/>
  <c r="F947" i="13" s="1"/>
  <c r="F948" i="13" a="1"/>
  <c r="F948" i="13" s="1"/>
  <c r="F949" i="13" a="1"/>
  <c r="F949" i="13" s="1"/>
  <c r="F950" i="13" a="1"/>
  <c r="F950" i="13" s="1"/>
  <c r="F951" i="13" a="1"/>
  <c r="F951" i="13" s="1"/>
  <c r="F952" i="13" a="1"/>
  <c r="F952" i="13" s="1"/>
  <c r="F953" i="13" a="1"/>
  <c r="F953" i="13" s="1"/>
  <c r="F954" i="13" a="1"/>
  <c r="F954" i="13" s="1"/>
  <c r="F955" i="13" a="1"/>
  <c r="F955" i="13" s="1"/>
  <c r="F956" i="13" a="1"/>
  <c r="F956" i="13" s="1"/>
  <c r="F957" i="13" a="1"/>
  <c r="F957" i="13" s="1"/>
  <c r="F958" i="13" a="1"/>
  <c r="F958" i="13" s="1"/>
  <c r="F959" i="13" a="1"/>
  <c r="F959" i="13" s="1"/>
  <c r="F960" i="13" a="1"/>
  <c r="F960" i="13" s="1"/>
  <c r="F961" i="13" a="1"/>
  <c r="F961" i="13" s="1"/>
  <c r="F962" i="13" a="1"/>
  <c r="F962" i="13" s="1"/>
  <c r="F963" i="13" a="1"/>
  <c r="F963" i="13" s="1"/>
  <c r="F964" i="13" a="1"/>
  <c r="F964" i="13" s="1"/>
  <c r="F965" i="13" a="1"/>
  <c r="F965" i="13" s="1"/>
  <c r="F966" i="13" a="1"/>
  <c r="F966" i="13" s="1"/>
  <c r="F967" i="13" a="1"/>
  <c r="F967" i="13" s="1"/>
  <c r="F968" i="13" a="1"/>
  <c r="F968" i="13" s="1"/>
  <c r="F969" i="13" a="1"/>
  <c r="F969" i="13" s="1"/>
  <c r="F970" i="13" a="1"/>
  <c r="F970" i="13" s="1"/>
  <c r="F971" i="13" a="1"/>
  <c r="F971" i="13" s="1"/>
  <c r="F972" i="13" a="1"/>
  <c r="F972" i="13" s="1"/>
  <c r="F973" i="13" a="1"/>
  <c r="F973" i="13" s="1"/>
  <c r="F974" i="13" a="1"/>
  <c r="F974" i="13" s="1"/>
  <c r="F975" i="13" a="1"/>
  <c r="F975" i="13" s="1"/>
  <c r="F976" i="13" a="1"/>
  <c r="F976" i="13" s="1"/>
  <c r="F977" i="13" a="1"/>
  <c r="F977" i="13" s="1"/>
  <c r="F978" i="13" a="1"/>
  <c r="F978" i="13" s="1"/>
  <c r="F979" i="13" a="1"/>
  <c r="F979" i="13" s="1"/>
  <c r="F980" i="13" a="1"/>
  <c r="F980" i="13" s="1"/>
  <c r="F981" i="13" a="1"/>
  <c r="F981" i="13" s="1"/>
  <c r="F982" i="13" a="1"/>
  <c r="F982" i="13" s="1"/>
  <c r="F983" i="13" a="1"/>
  <c r="F983" i="13" s="1"/>
  <c r="F984" i="13" a="1"/>
  <c r="F984" i="13" s="1"/>
  <c r="F985" i="13" a="1"/>
  <c r="F985" i="13" s="1"/>
  <c r="F986" i="13" a="1"/>
  <c r="F986" i="13" s="1"/>
  <c r="F987" i="13" a="1"/>
  <c r="F987" i="13" s="1"/>
  <c r="F988" i="13" a="1"/>
  <c r="F988" i="13" s="1"/>
  <c r="F989" i="13" a="1"/>
  <c r="F989" i="13" s="1"/>
  <c r="F990" i="13" a="1"/>
  <c r="F990" i="13" s="1"/>
  <c r="F991" i="13" a="1"/>
  <c r="F991" i="13" s="1"/>
  <c r="F992" i="13" a="1"/>
  <c r="F992" i="13" s="1"/>
  <c r="F993" i="13" a="1"/>
  <c r="F993" i="13" s="1"/>
  <c r="F994" i="13" a="1"/>
  <c r="F994" i="13" s="1"/>
  <c r="F995" i="13" a="1"/>
  <c r="F995" i="13" s="1"/>
  <c r="F996" i="13" a="1"/>
  <c r="F996" i="13" s="1"/>
  <c r="F997" i="13" a="1"/>
  <c r="F997" i="13" s="1"/>
  <c r="F998" i="13" a="1"/>
  <c r="F998" i="13" s="1"/>
  <c r="F999" i="13" a="1"/>
  <c r="F999" i="13" s="1"/>
  <c r="F1000" i="13" a="1"/>
  <c r="F1000" i="13" s="1"/>
  <c r="F1001" i="13" a="1"/>
  <c r="F1001" i="13" s="1"/>
  <c r="F31" i="13" a="1"/>
  <c r="F31" i="13" s="1"/>
  <c r="F32" i="13" a="1"/>
  <c r="F32" i="13" s="1"/>
  <c r="F33" i="13" a="1"/>
  <c r="F33" i="13" s="1"/>
  <c r="F34" i="13" a="1"/>
  <c r="F34" i="13" s="1"/>
  <c r="F35" i="13" a="1"/>
  <c r="F35" i="13" s="1"/>
  <c r="F36" i="13" a="1"/>
  <c r="F36" i="13" s="1"/>
  <c r="F37" i="13" a="1"/>
  <c r="F37" i="13" s="1"/>
  <c r="F38" i="13" a="1"/>
  <c r="F38" i="13" s="1"/>
  <c r="F39" i="13" a="1"/>
  <c r="F39" i="13" s="1"/>
  <c r="F40" i="13" a="1"/>
  <c r="F40" i="13" s="1"/>
  <c r="F41" i="13" a="1"/>
  <c r="F41" i="13" s="1"/>
  <c r="F42" i="13" a="1"/>
  <c r="F42" i="13" s="1"/>
  <c r="F43" i="13" a="1"/>
  <c r="F43" i="13" s="1"/>
  <c r="F44" i="13" a="1"/>
  <c r="F44" i="13" s="1"/>
  <c r="F45" i="13" a="1"/>
  <c r="F45" i="13" s="1"/>
  <c r="F46" i="13" a="1"/>
  <c r="F46" i="13" s="1"/>
  <c r="F47" i="13" a="1"/>
  <c r="F47" i="13" s="1"/>
  <c r="F48" i="13" a="1"/>
  <c r="F48" i="13" s="1"/>
  <c r="F49" i="13" a="1"/>
  <c r="F49" i="13" s="1"/>
  <c r="F16" i="13" a="1"/>
  <c r="F16" i="13" s="1"/>
  <c r="F17" i="13" a="1"/>
  <c r="F17" i="13" s="1"/>
  <c r="F18" i="13" a="1"/>
  <c r="F18" i="13" s="1"/>
  <c r="F19" i="13" a="1"/>
  <c r="F19" i="13" s="1"/>
  <c r="F20" i="13" a="1"/>
  <c r="F20" i="13" s="1"/>
  <c r="F21" i="13" a="1"/>
  <c r="F21" i="13" s="1"/>
  <c r="F22" i="13" a="1"/>
  <c r="F22" i="13" s="1"/>
  <c r="F23" i="13" a="1"/>
  <c r="F23" i="13" s="1"/>
  <c r="F24" i="13" a="1"/>
  <c r="F24" i="13" s="1"/>
  <c r="F25" i="13" a="1"/>
  <c r="F25" i="13" s="1"/>
  <c r="F26" i="13" a="1"/>
  <c r="F26" i="13" s="1"/>
  <c r="F27" i="13" a="1"/>
  <c r="F27" i="13" s="1"/>
  <c r="F28" i="13" a="1"/>
  <c r="F28" i="13" s="1"/>
  <c r="F29" i="13" a="1"/>
  <c r="F29" i="13" s="1"/>
  <c r="F30" i="13" a="1"/>
  <c r="F30" i="13" s="1"/>
  <c r="F3" i="13" a="1"/>
  <c r="F3" i="13" s="1"/>
  <c r="F4" i="13" a="1"/>
  <c r="F4" i="13" s="1"/>
  <c r="F5" i="13" a="1"/>
  <c r="F5" i="13" s="1"/>
  <c r="F6" i="13" a="1"/>
  <c r="F6" i="13" s="1"/>
  <c r="F7" i="13" a="1"/>
  <c r="F7" i="13" s="1"/>
  <c r="F8" i="13" a="1"/>
  <c r="F8" i="13" s="1"/>
  <c r="F9" i="13" a="1"/>
  <c r="F9" i="13" s="1"/>
  <c r="F10" i="13" a="1"/>
  <c r="F10" i="13" s="1"/>
  <c r="F11" i="13" a="1"/>
  <c r="F11" i="13" s="1"/>
  <c r="F12" i="13" a="1"/>
  <c r="F12" i="13" s="1"/>
  <c r="F13" i="13" a="1"/>
  <c r="F13" i="13" s="1"/>
  <c r="F14" i="13" a="1"/>
  <c r="F14" i="13" s="1"/>
  <c r="F15" i="13" a="1"/>
  <c r="F15" i="13" s="1"/>
  <c r="F2" i="13" a="1"/>
  <c r="F2" i="13" s="1"/>
  <c r="K3" i="13"/>
  <c r="J3" i="13"/>
  <c r="I3" i="13"/>
  <c r="H3" i="13"/>
  <c r="G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301" i="13"/>
  <c r="G302" i="13"/>
  <c r="G303" i="13"/>
  <c r="G304" i="13"/>
  <c r="G305" i="13"/>
  <c r="G306" i="13"/>
  <c r="G307" i="13"/>
  <c r="G308" i="13"/>
  <c r="G309" i="13"/>
  <c r="G310" i="13"/>
  <c r="G311" i="13"/>
  <c r="G312" i="13"/>
  <c r="G313" i="13"/>
  <c r="G314" i="13"/>
  <c r="G315" i="13"/>
  <c r="G316" i="13"/>
  <c r="G317" i="13"/>
  <c r="G318" i="13"/>
  <c r="G319" i="13"/>
  <c r="G320" i="13"/>
  <c r="G321" i="13"/>
  <c r="G322" i="13"/>
  <c r="G323" i="13"/>
  <c r="G324" i="13"/>
  <c r="G325" i="13"/>
  <c r="G326" i="13"/>
  <c r="G327" i="13"/>
  <c r="G328" i="13"/>
  <c r="G329" i="13"/>
  <c r="G330" i="13"/>
  <c r="G331" i="13"/>
  <c r="G332" i="13"/>
  <c r="G333" i="13"/>
  <c r="G334" i="13"/>
  <c r="G335" i="13"/>
  <c r="G336" i="13"/>
  <c r="G337" i="13"/>
  <c r="G338" i="13"/>
  <c r="G339" i="13"/>
  <c r="G340" i="13"/>
  <c r="G341" i="13"/>
  <c r="G342" i="13"/>
  <c r="G343" i="13"/>
  <c r="G344" i="13"/>
  <c r="G345" i="13"/>
  <c r="G346" i="13"/>
  <c r="G347" i="13"/>
  <c r="G348" i="13"/>
  <c r="G349" i="13"/>
  <c r="G350" i="13"/>
  <c r="G351" i="13"/>
  <c r="G352" i="13"/>
  <c r="G353" i="13"/>
  <c r="G354" i="13"/>
  <c r="G355" i="13"/>
  <c r="G356" i="13"/>
  <c r="G357" i="13"/>
  <c r="G358" i="13"/>
  <c r="G359" i="13"/>
  <c r="G360" i="13"/>
  <c r="G361" i="13"/>
  <c r="G362" i="13"/>
  <c r="G363" i="13"/>
  <c r="G364" i="13"/>
  <c r="G365" i="13"/>
  <c r="G366" i="13"/>
  <c r="G367" i="13"/>
  <c r="G368" i="13"/>
  <c r="G369" i="13"/>
  <c r="G370" i="13"/>
  <c r="G371" i="13"/>
  <c r="G372" i="13"/>
  <c r="G373" i="13"/>
  <c r="G374" i="13"/>
  <c r="G375" i="13"/>
  <c r="G376" i="13"/>
  <c r="G377" i="13"/>
  <c r="G378" i="13"/>
  <c r="G379" i="13"/>
  <c r="G380" i="13"/>
  <c r="G381" i="13"/>
  <c r="G382" i="13"/>
  <c r="G383" i="13"/>
  <c r="G384" i="13"/>
  <c r="G385" i="13"/>
  <c r="G386" i="13"/>
  <c r="G387" i="13"/>
  <c r="G388" i="13"/>
  <c r="G389" i="13"/>
  <c r="G390" i="13"/>
  <c r="G391" i="13"/>
  <c r="G392" i="13"/>
  <c r="G393" i="13"/>
  <c r="G394" i="13"/>
  <c r="G395" i="13"/>
  <c r="G396" i="13"/>
  <c r="G397" i="13"/>
  <c r="G398" i="13"/>
  <c r="G399" i="13"/>
  <c r="G400" i="13"/>
  <c r="G401" i="13"/>
  <c r="G402" i="13"/>
  <c r="G403" i="13"/>
  <c r="G404" i="13"/>
  <c r="G405" i="13"/>
  <c r="G406" i="13"/>
  <c r="G407" i="13"/>
  <c r="G408" i="13"/>
  <c r="G409" i="13"/>
  <c r="G410" i="13"/>
  <c r="G411" i="13"/>
  <c r="G412" i="13"/>
  <c r="G413" i="13"/>
  <c r="G414" i="13"/>
  <c r="G415" i="13"/>
  <c r="G416" i="13"/>
  <c r="G417" i="13"/>
  <c r="G418" i="13"/>
  <c r="G419" i="13"/>
  <c r="G420" i="13"/>
  <c r="G421" i="13"/>
  <c r="G422" i="13"/>
  <c r="G423" i="13"/>
  <c r="G424" i="13"/>
  <c r="G425" i="13"/>
  <c r="G426" i="13"/>
  <c r="G427" i="13"/>
  <c r="G428" i="13"/>
  <c r="G429" i="13"/>
  <c r="G430" i="13"/>
  <c r="G431" i="13"/>
  <c r="G432" i="13"/>
  <c r="G433" i="13"/>
  <c r="G434" i="13"/>
  <c r="G435" i="13"/>
  <c r="G436" i="13"/>
  <c r="G437" i="13"/>
  <c r="G438" i="13"/>
  <c r="G439" i="13"/>
  <c r="G440" i="13"/>
  <c r="G441" i="13"/>
  <c r="G442" i="13"/>
  <c r="G443" i="13"/>
  <c r="G444" i="13"/>
  <c r="G445" i="13"/>
  <c r="G446" i="13"/>
  <c r="G447" i="13"/>
  <c r="G448" i="13"/>
  <c r="G449" i="13"/>
  <c r="G450" i="13"/>
  <c r="G451" i="13"/>
  <c r="G452" i="13"/>
  <c r="G453" i="13"/>
  <c r="G454" i="13"/>
  <c r="G455" i="13"/>
  <c r="G456" i="13"/>
  <c r="G457" i="13"/>
  <c r="G458" i="13"/>
  <c r="G459" i="13"/>
  <c r="G460" i="13"/>
  <c r="G461" i="13"/>
  <c r="G462" i="13"/>
  <c r="G463" i="13"/>
  <c r="G464" i="13"/>
  <c r="G465" i="13"/>
  <c r="G466" i="13"/>
  <c r="G467" i="13"/>
  <c r="G468" i="13"/>
  <c r="G469" i="13"/>
  <c r="G470" i="13"/>
  <c r="G471" i="13"/>
  <c r="G472" i="13"/>
  <c r="G473" i="13"/>
  <c r="G474" i="13"/>
  <c r="G475" i="13"/>
  <c r="G476" i="13"/>
  <c r="G477" i="13"/>
  <c r="G478" i="13"/>
  <c r="G479" i="13"/>
  <c r="G480" i="13"/>
  <c r="G481" i="13"/>
  <c r="G482" i="13"/>
  <c r="G483" i="13"/>
  <c r="G484" i="13"/>
  <c r="G485" i="13"/>
  <c r="G486" i="13"/>
  <c r="G487" i="13"/>
  <c r="G488" i="13"/>
  <c r="G489" i="13"/>
  <c r="G490" i="13"/>
  <c r="G491" i="13"/>
  <c r="G492" i="13"/>
  <c r="G493" i="13"/>
  <c r="G494" i="13"/>
  <c r="G495" i="13"/>
  <c r="G496" i="13"/>
  <c r="G497" i="13"/>
  <c r="G498" i="13"/>
  <c r="G499" i="13"/>
  <c r="G500" i="13"/>
  <c r="G501" i="13"/>
  <c r="G502" i="13"/>
  <c r="G503" i="13"/>
  <c r="G504" i="13"/>
  <c r="G505" i="13"/>
  <c r="G506" i="13"/>
  <c r="G507" i="13"/>
  <c r="G508" i="13"/>
  <c r="G509" i="13"/>
  <c r="G510" i="13"/>
  <c r="G511" i="13"/>
  <c r="G512" i="13"/>
  <c r="G513" i="13"/>
  <c r="G514" i="13"/>
  <c r="G515" i="13"/>
  <c r="G516" i="13"/>
  <c r="G517" i="13"/>
  <c r="G518" i="13"/>
  <c r="G519" i="13"/>
  <c r="G520" i="13"/>
  <c r="G521" i="13"/>
  <c r="G522" i="13"/>
  <c r="G523" i="13"/>
  <c r="G524" i="13"/>
  <c r="G525" i="13"/>
  <c r="G526" i="13"/>
  <c r="G527" i="13"/>
  <c r="G528" i="13"/>
  <c r="G529" i="13"/>
  <c r="G530" i="13"/>
  <c r="G531" i="13"/>
  <c r="G532" i="13"/>
  <c r="G533" i="13"/>
  <c r="G534" i="13"/>
  <c r="G535" i="13"/>
  <c r="G536" i="13"/>
  <c r="G537" i="13"/>
  <c r="G538" i="13"/>
  <c r="G539" i="13"/>
  <c r="G540" i="13"/>
  <c r="G541" i="13"/>
  <c r="G542" i="13"/>
  <c r="G543" i="13"/>
  <c r="G544" i="13"/>
  <c r="G545" i="13"/>
  <c r="G546" i="13"/>
  <c r="G547" i="13"/>
  <c r="G548" i="13"/>
  <c r="G549" i="13"/>
  <c r="G550" i="13"/>
  <c r="G551" i="13"/>
  <c r="G552" i="13"/>
  <c r="G553" i="13"/>
  <c r="G554" i="13"/>
  <c r="G555" i="13"/>
  <c r="G556" i="13"/>
  <c r="G557" i="13"/>
  <c r="G558" i="13"/>
  <c r="G559" i="13"/>
  <c r="G560" i="13"/>
  <c r="G561" i="13"/>
  <c r="G562" i="13"/>
  <c r="G563" i="13"/>
  <c r="G564" i="13"/>
  <c r="G565" i="13"/>
  <c r="G566" i="13"/>
  <c r="G567" i="13"/>
  <c r="G568" i="13"/>
  <c r="G569" i="13"/>
  <c r="G570" i="13"/>
  <c r="G571" i="13"/>
  <c r="G572" i="13"/>
  <c r="G573" i="13"/>
  <c r="G574" i="13"/>
  <c r="G575" i="13"/>
  <c r="G576" i="13"/>
  <c r="G577" i="13"/>
  <c r="G578" i="13"/>
  <c r="G579" i="13"/>
  <c r="G580" i="13"/>
  <c r="G581" i="13"/>
  <c r="G582" i="13"/>
  <c r="G583" i="13"/>
  <c r="G584" i="13"/>
  <c r="G585" i="13"/>
  <c r="G586" i="13"/>
  <c r="G587" i="13"/>
  <c r="G588" i="13"/>
  <c r="G589" i="13"/>
  <c r="G590" i="13"/>
  <c r="G591" i="13"/>
  <c r="G592" i="13"/>
  <c r="G593" i="13"/>
  <c r="G594" i="13"/>
  <c r="G595" i="13"/>
  <c r="G596" i="13"/>
  <c r="G597" i="13"/>
  <c r="G598" i="13"/>
  <c r="G599" i="13"/>
  <c r="G600" i="13"/>
  <c r="G601" i="13"/>
  <c r="G602" i="13"/>
  <c r="G603" i="13"/>
  <c r="G604" i="13"/>
  <c r="G605" i="13"/>
  <c r="G606" i="13"/>
  <c r="G607" i="13"/>
  <c r="G608" i="13"/>
  <c r="G609" i="13"/>
  <c r="G610" i="13"/>
  <c r="G611" i="13"/>
  <c r="G612" i="13"/>
  <c r="G613" i="13"/>
  <c r="G614" i="13"/>
  <c r="G615" i="13"/>
  <c r="G616" i="13"/>
  <c r="G617" i="13"/>
  <c r="G618" i="13"/>
  <c r="G619" i="13"/>
  <c r="G620" i="13"/>
  <c r="G621" i="13"/>
  <c r="G622" i="13"/>
  <c r="G623" i="13"/>
  <c r="G624" i="13"/>
  <c r="G625" i="13"/>
  <c r="G626" i="13"/>
  <c r="G627" i="13"/>
  <c r="G628" i="13"/>
  <c r="G629" i="13"/>
  <c r="G630" i="13"/>
  <c r="G631" i="13"/>
  <c r="G632" i="13"/>
  <c r="G633" i="13"/>
  <c r="G634" i="13"/>
  <c r="G635" i="13"/>
  <c r="G636" i="13"/>
  <c r="G637" i="13"/>
  <c r="G638" i="13"/>
  <c r="G639" i="13"/>
  <c r="G640" i="13"/>
  <c r="G641" i="13"/>
  <c r="G642" i="13"/>
  <c r="G643" i="13"/>
  <c r="G644" i="13"/>
  <c r="G645" i="13"/>
  <c r="G646" i="13"/>
  <c r="G647" i="13"/>
  <c r="G648" i="13"/>
  <c r="G649" i="13"/>
  <c r="G650" i="13"/>
  <c r="G651" i="13"/>
  <c r="G652" i="13"/>
  <c r="G653" i="13"/>
  <c r="G654" i="13"/>
  <c r="G655" i="13"/>
  <c r="G656" i="13"/>
  <c r="G657" i="13"/>
  <c r="G658" i="13"/>
  <c r="G659" i="13"/>
  <c r="G660" i="13"/>
  <c r="G661" i="13"/>
  <c r="G662" i="13"/>
  <c r="G663" i="13"/>
  <c r="G664" i="13"/>
  <c r="G665" i="13"/>
  <c r="G666" i="13"/>
  <c r="G667" i="13"/>
  <c r="G668" i="13"/>
  <c r="G669" i="13"/>
  <c r="G670" i="13"/>
  <c r="G671" i="13"/>
  <c r="G672" i="13"/>
  <c r="G673" i="13"/>
  <c r="G674" i="13"/>
  <c r="G675" i="13"/>
  <c r="G676" i="13"/>
  <c r="G677" i="13"/>
  <c r="G678" i="13"/>
  <c r="G679" i="13"/>
  <c r="G680" i="13"/>
  <c r="G681" i="13"/>
  <c r="G682" i="13"/>
  <c r="G683" i="13"/>
  <c r="G684" i="13"/>
  <c r="G685" i="13"/>
  <c r="G686" i="13"/>
  <c r="G687" i="13"/>
  <c r="G688" i="13"/>
  <c r="G689" i="13"/>
  <c r="G690" i="13"/>
  <c r="G691" i="13"/>
  <c r="G692" i="13"/>
  <c r="G693" i="13"/>
  <c r="G694" i="13"/>
  <c r="G695" i="13"/>
  <c r="G696" i="13"/>
  <c r="G697" i="13"/>
  <c r="G698" i="13"/>
  <c r="G699" i="13"/>
  <c r="G700" i="13"/>
  <c r="G701" i="13"/>
  <c r="G702" i="13"/>
  <c r="G703" i="13"/>
  <c r="G704" i="13"/>
  <c r="G705" i="13"/>
  <c r="G706" i="13"/>
  <c r="G707" i="13"/>
  <c r="G708" i="13"/>
  <c r="G709" i="13"/>
  <c r="G710" i="13"/>
  <c r="G711" i="13"/>
  <c r="G712" i="13"/>
  <c r="G713" i="13"/>
  <c r="G714" i="13"/>
  <c r="G715" i="13"/>
  <c r="G716" i="13"/>
  <c r="G717" i="13"/>
  <c r="G718" i="13"/>
  <c r="G719" i="13"/>
  <c r="G720" i="13"/>
  <c r="G721" i="13"/>
  <c r="G722" i="13"/>
  <c r="G723" i="13"/>
  <c r="G724" i="13"/>
  <c r="G725" i="13"/>
  <c r="G726" i="13"/>
  <c r="G727" i="13"/>
  <c r="G728" i="13"/>
  <c r="G729" i="13"/>
  <c r="G730" i="13"/>
  <c r="G731" i="13"/>
  <c r="G732" i="13"/>
  <c r="G733" i="13"/>
  <c r="G734" i="13"/>
  <c r="G735" i="13"/>
  <c r="G736" i="13"/>
  <c r="G737" i="13"/>
  <c r="G738" i="13"/>
  <c r="G739" i="13"/>
  <c r="G740" i="13"/>
  <c r="G741" i="13"/>
  <c r="G742" i="13"/>
  <c r="G743" i="13"/>
  <c r="G744" i="13"/>
  <c r="G745" i="13"/>
  <c r="G746" i="13"/>
  <c r="G747" i="13"/>
  <c r="G748" i="13"/>
  <c r="G749" i="13"/>
  <c r="G750" i="13"/>
  <c r="G751" i="13"/>
  <c r="G752" i="13"/>
  <c r="G753" i="13"/>
  <c r="G754" i="13"/>
  <c r="G755" i="13"/>
  <c r="G756" i="13"/>
  <c r="G757" i="13"/>
  <c r="G758" i="13"/>
  <c r="G759" i="13"/>
  <c r="G760" i="13"/>
  <c r="G761" i="13"/>
  <c r="G762" i="13"/>
  <c r="G763" i="13"/>
  <c r="G764" i="13"/>
  <c r="G765" i="13"/>
  <c r="G766" i="13"/>
  <c r="G767" i="13"/>
  <c r="G768" i="13"/>
  <c r="G769" i="13"/>
  <c r="G770" i="13"/>
  <c r="G771" i="13"/>
  <c r="G772" i="13"/>
  <c r="G773" i="13"/>
  <c r="G774" i="13"/>
  <c r="G775" i="13"/>
  <c r="G776" i="13"/>
  <c r="G777" i="13"/>
  <c r="G778" i="13"/>
  <c r="G779" i="13"/>
  <c r="G780" i="13"/>
  <c r="G781" i="13"/>
  <c r="G782" i="13"/>
  <c r="G783" i="13"/>
  <c r="G784" i="13"/>
  <c r="G785" i="13"/>
  <c r="G786" i="13"/>
  <c r="G787" i="13"/>
  <c r="G788" i="13"/>
  <c r="G789" i="13"/>
  <c r="G790" i="13"/>
  <c r="G791" i="13"/>
  <c r="G792" i="13"/>
  <c r="G793" i="13"/>
  <c r="G794" i="13"/>
  <c r="G795" i="13"/>
  <c r="G796" i="13"/>
  <c r="G797" i="13"/>
  <c r="G798" i="13"/>
  <c r="G799" i="13"/>
  <c r="G800" i="13"/>
  <c r="G801" i="13"/>
  <c r="G802" i="13"/>
  <c r="G803" i="13"/>
  <c r="G804" i="13"/>
  <c r="G805" i="13"/>
  <c r="G806" i="13"/>
  <c r="G807" i="13"/>
  <c r="G808" i="13"/>
  <c r="G809" i="13"/>
  <c r="G810" i="13"/>
  <c r="G811" i="13"/>
  <c r="G812" i="13"/>
  <c r="G813" i="13"/>
  <c r="G814" i="13"/>
  <c r="G815" i="13"/>
  <c r="G816" i="13"/>
  <c r="G817" i="13"/>
  <c r="G818" i="13"/>
  <c r="G819" i="13"/>
  <c r="G820" i="13"/>
  <c r="G821" i="13"/>
  <c r="G822" i="13"/>
  <c r="G823" i="13"/>
  <c r="G824" i="13"/>
  <c r="G825" i="13"/>
  <c r="G826" i="13"/>
  <c r="G827" i="13"/>
  <c r="G828" i="13"/>
  <c r="G829" i="13"/>
  <c r="G830" i="13"/>
  <c r="G831" i="13"/>
  <c r="G832" i="13"/>
  <c r="G833" i="13"/>
  <c r="G834" i="13"/>
  <c r="G835" i="13"/>
  <c r="G836" i="13"/>
  <c r="G837" i="13"/>
  <c r="G838" i="13"/>
  <c r="G839" i="13"/>
  <c r="G840" i="13"/>
  <c r="G841" i="13"/>
  <c r="G842" i="13"/>
  <c r="G843" i="13"/>
  <c r="G844" i="13"/>
  <c r="G845" i="13"/>
  <c r="G846" i="13"/>
  <c r="G847" i="13"/>
  <c r="G848" i="13"/>
  <c r="G849" i="13"/>
  <c r="G850" i="13"/>
  <c r="G851" i="13"/>
  <c r="G852" i="13"/>
  <c r="G853" i="13"/>
  <c r="G854" i="13"/>
  <c r="G855" i="13"/>
  <c r="G856" i="13"/>
  <c r="G857" i="13"/>
  <c r="G858" i="13"/>
  <c r="G859" i="13"/>
  <c r="G860" i="13"/>
  <c r="G861" i="13"/>
  <c r="G862" i="13"/>
  <c r="G863" i="13"/>
  <c r="G864" i="13"/>
  <c r="G865" i="13"/>
  <c r="G866" i="13"/>
  <c r="G867" i="13"/>
  <c r="G868" i="13"/>
  <c r="G869" i="13"/>
  <c r="G870" i="13"/>
  <c r="G871" i="13"/>
  <c r="G872" i="13"/>
  <c r="G873" i="13"/>
  <c r="G874" i="13"/>
  <c r="G875" i="13"/>
  <c r="G876" i="13"/>
  <c r="G877" i="13"/>
  <c r="G878" i="13"/>
  <c r="G879" i="13"/>
  <c r="G880" i="13"/>
  <c r="G881" i="13"/>
  <c r="G882" i="13"/>
  <c r="G883" i="13"/>
  <c r="G884" i="13"/>
  <c r="G885" i="13"/>
  <c r="G886" i="13"/>
  <c r="G887" i="13"/>
  <c r="G888" i="13"/>
  <c r="G889" i="13"/>
  <c r="G890" i="13"/>
  <c r="G891" i="13"/>
  <c r="G892" i="13"/>
  <c r="G893" i="13"/>
  <c r="G894" i="13"/>
  <c r="G895" i="13"/>
  <c r="G896" i="13"/>
  <c r="G897" i="13"/>
  <c r="G898" i="13"/>
  <c r="G899" i="13"/>
  <c r="G900" i="13"/>
  <c r="G901" i="13"/>
  <c r="G902" i="13"/>
  <c r="G903" i="13"/>
  <c r="G904" i="13"/>
  <c r="G905" i="13"/>
  <c r="G906" i="13"/>
  <c r="G907" i="13"/>
  <c r="G908" i="13"/>
  <c r="G909" i="13"/>
  <c r="G910" i="13"/>
  <c r="G911" i="13"/>
  <c r="G912" i="13"/>
  <c r="G913" i="13"/>
  <c r="G914" i="13"/>
  <c r="G915" i="13"/>
  <c r="G916" i="13"/>
  <c r="G917" i="13"/>
  <c r="G918" i="13"/>
  <c r="G919" i="13"/>
  <c r="G920" i="13"/>
  <c r="G921" i="13"/>
  <c r="G922" i="13"/>
  <c r="G923" i="13"/>
  <c r="G924" i="13"/>
  <c r="G925" i="13"/>
  <c r="G926" i="13"/>
  <c r="G927" i="13"/>
  <c r="G928" i="13"/>
  <c r="G929" i="13"/>
  <c r="G930" i="13"/>
  <c r="G931" i="13"/>
  <c r="G932" i="13"/>
  <c r="G933" i="13"/>
  <c r="G934" i="13"/>
  <c r="G935" i="13"/>
  <c r="G936" i="13"/>
  <c r="G937" i="13"/>
  <c r="G938" i="13"/>
  <c r="G939" i="13"/>
  <c r="G940" i="13"/>
  <c r="G941" i="13"/>
  <c r="G942" i="13"/>
  <c r="G943" i="13"/>
  <c r="G944" i="13"/>
  <c r="G945" i="13"/>
  <c r="G946" i="13"/>
  <c r="G947" i="13"/>
  <c r="G948" i="13"/>
  <c r="G949" i="13"/>
  <c r="G950" i="13"/>
  <c r="G951" i="13"/>
  <c r="G952" i="13"/>
  <c r="G953" i="13"/>
  <c r="G954" i="13"/>
  <c r="G955" i="13"/>
  <c r="G956" i="13"/>
  <c r="G957" i="13"/>
  <c r="G958" i="13"/>
  <c r="G959" i="13"/>
  <c r="G960" i="13"/>
  <c r="G961" i="13"/>
  <c r="G962" i="13"/>
  <c r="G963" i="13"/>
  <c r="G964" i="13"/>
  <c r="G965" i="13"/>
  <c r="G966" i="13"/>
  <c r="G967" i="13"/>
  <c r="G968" i="13"/>
  <c r="G969" i="13"/>
  <c r="G970" i="13"/>
  <c r="G971" i="13"/>
  <c r="G972" i="13"/>
  <c r="G973" i="13"/>
  <c r="G974" i="13"/>
  <c r="G975" i="13"/>
  <c r="G976" i="13"/>
  <c r="G977" i="13"/>
  <c r="G978" i="13"/>
  <c r="G979" i="13"/>
  <c r="G980" i="13"/>
  <c r="G981" i="13"/>
  <c r="G982" i="13"/>
  <c r="G983" i="13"/>
  <c r="G984" i="13"/>
  <c r="G985" i="13"/>
  <c r="G986" i="13"/>
  <c r="G987" i="13"/>
  <c r="G988" i="13"/>
  <c r="G989" i="13"/>
  <c r="G990" i="13"/>
  <c r="G991" i="13"/>
  <c r="G992" i="13"/>
  <c r="G993" i="13"/>
  <c r="G994" i="13"/>
  <c r="G995" i="13"/>
  <c r="G996" i="13"/>
  <c r="G997" i="13"/>
  <c r="G998" i="13"/>
  <c r="G999" i="13"/>
  <c r="G1000" i="13"/>
  <c r="G1001" i="13"/>
  <c r="E262" i="13"/>
  <c r="E265" i="13"/>
  <c r="E975" i="13"/>
  <c r="E400" i="13"/>
  <c r="E546" i="13"/>
  <c r="E298" i="13"/>
  <c r="E785" i="13"/>
  <c r="E626" i="13"/>
  <c r="E747" i="13"/>
  <c r="E866" i="13"/>
  <c r="E712" i="13"/>
  <c r="E950" i="13"/>
  <c r="E140" i="13"/>
  <c r="E540" i="13"/>
  <c r="E649" i="13"/>
  <c r="E368" i="13"/>
  <c r="E628" i="13"/>
  <c r="E771" i="13"/>
  <c r="E740" i="13"/>
  <c r="E339" i="13"/>
  <c r="E745" i="13"/>
  <c r="E578" i="13"/>
  <c r="E6" i="13"/>
  <c r="E238" i="13"/>
  <c r="E205" i="13"/>
  <c r="E622" i="13"/>
  <c r="E132" i="13"/>
  <c r="E246" i="13"/>
  <c r="E569" i="13"/>
  <c r="E32" i="13"/>
  <c r="E158" i="13"/>
  <c r="E233" i="13"/>
  <c r="E982" i="13"/>
  <c r="E942" i="13"/>
  <c r="E183" i="13"/>
  <c r="E53" i="13"/>
  <c r="E122" i="13"/>
  <c r="E240" i="13"/>
  <c r="E10" i="13"/>
  <c r="E543" i="13"/>
  <c r="E666" i="13"/>
  <c r="E928" i="13"/>
  <c r="E88" i="13"/>
  <c r="E766" i="13"/>
  <c r="E858" i="13"/>
  <c r="E190" i="13"/>
  <c r="E333" i="13"/>
  <c r="E522" i="13"/>
  <c r="E601" i="13"/>
  <c r="E808" i="13"/>
  <c r="E813" i="13"/>
  <c r="E558" i="13"/>
  <c r="E161" i="13"/>
  <c r="E597" i="13"/>
  <c r="E92" i="13"/>
  <c r="E16" i="13"/>
  <c r="E580" i="13"/>
  <c r="E707" i="13"/>
  <c r="E943" i="13"/>
  <c r="E41" i="13"/>
  <c r="E409" i="13"/>
  <c r="E61" i="13"/>
  <c r="E913" i="13"/>
  <c r="E329" i="13"/>
  <c r="E610" i="13"/>
  <c r="E69" i="13"/>
  <c r="E376" i="13"/>
  <c r="E788" i="13"/>
  <c r="E110" i="13"/>
  <c r="E833" i="13"/>
  <c r="E702" i="13"/>
  <c r="E877" i="13"/>
  <c r="E723" i="13"/>
  <c r="E307" i="13"/>
  <c r="E89" i="13"/>
  <c r="E169" i="13"/>
  <c r="E226" i="13"/>
  <c r="E446" i="13"/>
  <c r="E920" i="13"/>
  <c r="E422" i="13"/>
  <c r="E958" i="13"/>
  <c r="E792" i="13"/>
  <c r="E217" i="13"/>
  <c r="E127" i="13"/>
  <c r="E817" i="13"/>
  <c r="E743" i="13"/>
  <c r="E134" i="13"/>
  <c r="E656" i="13"/>
  <c r="E332" i="13"/>
  <c r="E128" i="13"/>
  <c r="E604" i="13"/>
  <c r="E116" i="13"/>
  <c r="E38" i="13"/>
  <c r="E405" i="13"/>
  <c r="E395" i="13"/>
  <c r="E809" i="13"/>
  <c r="E473" i="13"/>
  <c r="E930" i="13"/>
  <c r="E282" i="13"/>
  <c r="E681" i="13"/>
  <c r="E581" i="13"/>
  <c r="E433" i="13"/>
  <c r="E719" i="13"/>
  <c r="E561" i="13"/>
  <c r="E334" i="13"/>
  <c r="E181" i="13"/>
  <c r="E191" i="13"/>
  <c r="E761" i="13"/>
  <c r="E588" i="13"/>
  <c r="E605" i="13"/>
  <c r="E219" i="13"/>
  <c r="E526" i="13"/>
  <c r="E857" i="13"/>
  <c r="E386" i="13"/>
  <c r="E260" i="13"/>
  <c r="E245" i="13"/>
  <c r="E732" i="13"/>
  <c r="E736" i="13"/>
  <c r="E840" i="13"/>
  <c r="E934" i="13"/>
  <c r="E524" i="13"/>
  <c r="E613" i="13"/>
  <c r="E995" i="13"/>
  <c r="E141" i="13"/>
  <c r="E781" i="13"/>
  <c r="E614" i="13"/>
  <c r="E73" i="13"/>
  <c r="E436" i="13"/>
  <c r="E855" i="13"/>
  <c r="E748" i="13"/>
  <c r="E679" i="13"/>
  <c r="E753" i="13"/>
  <c r="E249" i="13"/>
  <c r="E346" i="13"/>
  <c r="E804" i="13"/>
  <c r="E864" i="13"/>
  <c r="E297" i="13"/>
  <c r="E392" i="13"/>
  <c r="E888" i="13"/>
  <c r="E322" i="13"/>
  <c r="E919" i="13"/>
  <c r="E146" i="13"/>
  <c r="E461" i="13"/>
  <c r="E350" i="13"/>
  <c r="E892" i="13"/>
  <c r="E568" i="13"/>
  <c r="E567" i="13"/>
  <c r="E168" i="13"/>
  <c r="E762" i="13"/>
  <c r="E977" i="13"/>
  <c r="E789" i="13"/>
  <c r="E112" i="13"/>
  <c r="E51" i="13"/>
  <c r="E504" i="13"/>
  <c r="E551" i="13"/>
  <c r="E776" i="13"/>
  <c r="E638" i="13"/>
  <c r="E673" i="13"/>
  <c r="E754" i="13"/>
  <c r="E870" i="13"/>
  <c r="E263" i="13"/>
  <c r="E166" i="13"/>
  <c r="E816" i="13"/>
  <c r="E951" i="13"/>
  <c r="E363" i="13"/>
  <c r="E427" i="13"/>
  <c r="E665" i="13"/>
  <c r="E881" i="13"/>
  <c r="E922" i="13"/>
  <c r="E186" i="13"/>
  <c r="E872" i="13"/>
  <c r="E624" i="13"/>
  <c r="E14" i="13"/>
  <c r="E42" i="13"/>
  <c r="E746" i="13"/>
  <c r="E821" i="13"/>
  <c r="E595" i="13"/>
  <c r="E770" i="13"/>
  <c r="E308" i="13"/>
  <c r="E879" i="13"/>
  <c r="E174" i="13"/>
  <c r="E204" i="13"/>
  <c r="E520" i="13"/>
  <c r="E494" i="13"/>
  <c r="E403" i="13"/>
  <c r="E756" i="13"/>
  <c r="E415" i="13"/>
  <c r="E960" i="13"/>
  <c r="E345" i="13"/>
  <c r="E566" i="13"/>
  <c r="E659" i="13"/>
  <c r="E136" i="13"/>
  <c r="E717" i="13"/>
  <c r="E908" i="13"/>
  <c r="E33" i="13"/>
  <c r="E530" i="13"/>
  <c r="E643" i="13"/>
  <c r="E797" i="13"/>
  <c r="E111" i="13"/>
  <c r="E31" i="13"/>
  <c r="E448" i="13"/>
  <c r="E11" i="13"/>
  <c r="E349" i="13"/>
  <c r="E482" i="13"/>
  <c r="E23" i="13"/>
  <c r="E845" i="13"/>
  <c r="E727" i="13"/>
  <c r="E742" i="13"/>
  <c r="E160" i="13"/>
  <c r="E455" i="13"/>
  <c r="E231" i="13"/>
  <c r="E123" i="13"/>
  <c r="E139" i="13"/>
  <c r="E257" i="13"/>
  <c r="E499" i="13"/>
  <c r="E35" i="13"/>
  <c r="E900" i="13"/>
  <c r="E593" i="13"/>
  <c r="E214" i="13"/>
  <c r="E303" i="13"/>
  <c r="E625" i="13"/>
  <c r="E967" i="13"/>
  <c r="E5" i="13"/>
  <c r="E235" i="13"/>
  <c r="E300" i="13"/>
  <c r="E201" i="13"/>
  <c r="E571" i="13"/>
  <c r="E315" i="13"/>
  <c r="E915" i="13"/>
  <c r="E81" i="13"/>
  <c r="E362" i="13"/>
  <c r="E94" i="13"/>
  <c r="E832" i="13"/>
  <c r="E703" i="13"/>
  <c r="E154" i="13"/>
  <c r="E889" i="13"/>
  <c r="E708" i="13"/>
  <c r="E733" i="13"/>
  <c r="E222" i="13"/>
  <c r="E365" i="13"/>
  <c r="E91" i="13"/>
  <c r="E968" i="13"/>
  <c r="E86" i="13"/>
  <c r="E801" i="13"/>
  <c r="E749" i="13"/>
  <c r="E195" i="13"/>
  <c r="E242" i="13"/>
  <c r="E641" i="13"/>
  <c r="E457" i="13"/>
  <c r="E419" i="13"/>
  <c r="E518" i="13"/>
  <c r="E366" i="13"/>
  <c r="E875" i="13"/>
  <c r="E9" i="13"/>
  <c r="E104" i="13"/>
  <c r="E636" i="13"/>
  <c r="E341" i="13"/>
  <c r="E970" i="13"/>
  <c r="E557" i="13"/>
  <c r="E20" i="13"/>
  <c r="E606" i="13"/>
  <c r="E906" i="13"/>
  <c r="E211" i="13"/>
  <c r="E795" i="13"/>
  <c r="E675" i="13"/>
  <c r="E135" i="13"/>
  <c r="E755" i="13"/>
  <c r="E860" i="13"/>
  <c r="E682" i="13"/>
  <c r="E863" i="13"/>
  <c r="E512" i="13"/>
  <c r="E489" i="13"/>
  <c r="E357" i="13"/>
  <c r="E150" i="13"/>
  <c r="E287" i="13"/>
  <c r="E683" i="13"/>
  <c r="E731" i="13"/>
  <c r="E463" i="13"/>
  <c r="E203" i="13"/>
  <c r="E542" i="13"/>
  <c r="E173" i="13"/>
  <c r="E691" i="13"/>
  <c r="E45" i="13"/>
  <c r="E167" i="13"/>
  <c r="E258" i="13"/>
  <c r="E941" i="13"/>
  <c r="E650" i="13"/>
  <c r="E402" i="13"/>
  <c r="E483" i="13"/>
  <c r="E151" i="13"/>
  <c r="E232" i="13"/>
  <c r="E30" i="13"/>
  <c r="E815" i="13"/>
  <c r="E994" i="13"/>
  <c r="E846" i="13"/>
  <c r="E786" i="13"/>
  <c r="E835" i="13"/>
  <c r="E408" i="13"/>
  <c r="E241" i="13"/>
  <c r="E559" i="13"/>
  <c r="E560" i="13"/>
  <c r="E883" i="13"/>
  <c r="E321" i="13"/>
  <c r="E780" i="13"/>
  <c r="E698" i="13"/>
  <c r="E715" i="13"/>
  <c r="E253" i="13"/>
  <c r="E462" i="13"/>
  <c r="E608" i="13"/>
  <c r="E531" i="13"/>
  <c r="E575" i="13"/>
  <c r="E878" i="13"/>
  <c r="E197" i="13"/>
  <c r="E565" i="13"/>
  <c r="E412" i="13"/>
  <c r="E254" i="13"/>
  <c r="E918" i="13"/>
  <c r="E655" i="13"/>
  <c r="E842" i="13"/>
  <c r="E837" i="13"/>
  <c r="E528" i="13"/>
  <c r="E838" i="13"/>
  <c r="E372" i="13"/>
  <c r="E484" i="13"/>
  <c r="E965" i="13"/>
  <c r="E355" i="13"/>
  <c r="E423" i="13"/>
  <c r="E344" i="13"/>
  <c r="E839" i="13"/>
  <c r="E187" i="13"/>
  <c r="E354" i="13"/>
  <c r="E12" i="13"/>
  <c r="E78" i="13"/>
  <c r="E319" i="13"/>
  <c r="E674" i="13"/>
  <c r="E276" i="13"/>
  <c r="E421" i="13"/>
  <c r="E34" i="13"/>
  <c r="E290" i="13"/>
  <c r="E630" i="13"/>
  <c r="E903" i="13"/>
  <c r="E642" i="13"/>
  <c r="E52" i="13"/>
  <c r="E2" i="13"/>
  <c r="E155" i="13"/>
  <c r="E118" i="13"/>
  <c r="E830" i="13"/>
  <c r="E592" i="13"/>
  <c r="E722" i="13"/>
  <c r="E765" i="13"/>
  <c r="E320" i="13"/>
  <c r="E220" i="13"/>
  <c r="E198" i="13"/>
  <c r="E360" i="13"/>
  <c r="E145" i="13"/>
  <c r="E735" i="13"/>
  <c r="E54" i="13"/>
  <c r="E67" i="13"/>
  <c r="E492" i="13"/>
  <c r="E632" i="13"/>
  <c r="E159" i="13"/>
  <c r="E963" i="13"/>
  <c r="E549" i="13"/>
  <c r="E750" i="13"/>
  <c r="E221" i="13"/>
  <c r="E948" i="13"/>
  <c r="E886" i="13"/>
  <c r="E426" i="13"/>
  <c r="E1000" i="13"/>
  <c r="E585" i="13"/>
  <c r="E46" i="13"/>
  <c r="E957" i="13"/>
  <c r="E252" i="13"/>
  <c r="E763" i="13"/>
  <c r="E953" i="13"/>
  <c r="E21" i="13"/>
  <c r="E937" i="13"/>
  <c r="E800" i="13"/>
  <c r="E63" i="13"/>
  <c r="E966" i="13"/>
  <c r="E131" i="13"/>
  <c r="E867" i="13"/>
  <c r="E261" i="13"/>
  <c r="E497" i="13"/>
  <c r="E744" i="13"/>
  <c r="E573" i="13"/>
  <c r="E894" i="13"/>
  <c r="E554" i="13"/>
  <c r="E653" i="13"/>
  <c r="E4" i="13"/>
  <c r="E327" i="13"/>
  <c r="E199" i="13"/>
  <c r="E149" i="13"/>
  <c r="E932" i="13"/>
  <c r="E48" i="13"/>
  <c r="E49" i="13"/>
  <c r="E428" i="13"/>
  <c r="E347" i="13"/>
  <c r="E266" i="13"/>
  <c r="E874" i="13"/>
  <c r="E7" i="13"/>
  <c r="E868" i="13"/>
  <c r="E95" i="13"/>
  <c r="E330" i="13"/>
  <c r="E144" i="13"/>
  <c r="E773" i="13"/>
  <c r="E207" i="13"/>
  <c r="E430" i="13"/>
  <c r="E105" i="13"/>
  <c r="E3" i="13"/>
  <c r="E179" i="13"/>
  <c r="E359" i="13"/>
  <c r="E661" i="13"/>
  <c r="E490" i="13"/>
  <c r="E836" i="13"/>
  <c r="E62" i="13"/>
  <c r="E98" i="13"/>
  <c r="E367" i="13"/>
  <c r="E385" i="13"/>
  <c r="E60" i="13"/>
  <c r="E279" i="13"/>
  <c r="E914" i="13"/>
  <c r="E584" i="13"/>
  <c r="E714" i="13"/>
  <c r="E192" i="13"/>
  <c r="E927" i="13"/>
  <c r="E587" i="13"/>
  <c r="E393" i="13"/>
  <c r="E28" i="13"/>
  <c r="E439" i="13"/>
  <c r="E869" i="13"/>
  <c r="E902" i="13"/>
  <c r="E582" i="13"/>
  <c r="E278" i="13"/>
  <c r="E8" i="13"/>
  <c r="E495" i="13"/>
  <c r="E536" i="13"/>
  <c r="E651" i="13"/>
  <c r="E404" i="13"/>
  <c r="E990" i="13"/>
  <c r="E106" i="13"/>
  <c r="E952" i="13"/>
  <c r="E444" i="13"/>
  <c r="E545" i="13"/>
  <c r="E29" i="13"/>
  <c r="E441" i="13"/>
  <c r="E398" i="13"/>
  <c r="E962" i="13"/>
  <c r="E537" i="13"/>
  <c r="E688" i="13"/>
  <c r="E668" i="13"/>
  <c r="E184" i="13"/>
  <c r="E24" i="13"/>
  <c r="E515" i="13"/>
  <c r="E510" i="13"/>
  <c r="E973" i="13"/>
  <c r="E562" i="13"/>
  <c r="E304" i="13"/>
  <c r="E291" i="13"/>
  <c r="E469" i="13"/>
  <c r="E83" i="13"/>
  <c r="E390" i="13"/>
  <c r="E440" i="13"/>
  <c r="E292" i="13"/>
  <c r="E657" i="13"/>
  <c r="E429" i="13"/>
  <c r="E44" i="13"/>
  <c r="E718" i="13"/>
  <c r="E338" i="13"/>
  <c r="E172" i="13"/>
  <c r="E887" i="13"/>
  <c r="E328" i="13"/>
  <c r="E899" i="13"/>
  <c r="E316" i="13"/>
  <c r="E27" i="13"/>
  <c r="E511" i="13"/>
  <c r="E721" i="13"/>
  <c r="E769" i="13"/>
  <c r="E107" i="13"/>
  <c r="E210" i="13"/>
  <c r="E988" i="13"/>
  <c r="E539" i="13"/>
  <c r="E521" i="13"/>
  <c r="E829" i="13"/>
  <c r="E985" i="13"/>
  <c r="E323" i="13"/>
  <c r="E138" i="13"/>
  <c r="E677" i="13"/>
  <c r="E19" i="13"/>
  <c r="E992" i="13"/>
  <c r="E243" i="13"/>
  <c r="E277" i="13"/>
  <c r="E302" i="13"/>
  <c r="E696" i="13"/>
  <c r="E361" i="13"/>
  <c r="E778" i="13"/>
  <c r="E538" i="13"/>
  <c r="E82" i="13"/>
  <c r="E121" i="13"/>
  <c r="E293" i="13"/>
  <c r="E171" i="13"/>
  <c r="E676" i="13"/>
  <c r="E284" i="13"/>
  <c r="E556" i="13"/>
  <c r="E477" i="13"/>
  <c r="E529" i="13"/>
  <c r="E751" i="13"/>
  <c r="E926" i="13"/>
  <c r="E453" i="13"/>
  <c r="E972" i="13"/>
  <c r="E228" i="13"/>
  <c r="E550" i="13"/>
  <c r="E314" i="13"/>
  <c r="E818" i="13"/>
  <c r="E164" i="13"/>
  <c r="E324" i="13"/>
  <c r="E760" i="13"/>
  <c r="E810" i="13"/>
  <c r="E384" i="13"/>
  <c r="E931" i="13"/>
  <c r="E326" i="13"/>
  <c r="E602" i="13"/>
  <c r="E848" i="13"/>
  <c r="E685" i="13"/>
  <c r="E119" i="13"/>
  <c r="E730" i="13"/>
  <c r="E498" i="13"/>
  <c r="E686" i="13"/>
  <c r="E701" i="13"/>
  <c r="E147" i="13"/>
  <c r="E79" i="13"/>
  <c r="E466" i="13"/>
  <c r="E798" i="13"/>
  <c r="E905" i="13"/>
  <c r="E629" i="13"/>
  <c r="E193" i="13"/>
  <c r="E124" i="13"/>
  <c r="E790" i="13"/>
  <c r="E80" i="13"/>
  <c r="E445" i="13"/>
  <c r="E458" i="13"/>
  <c r="E647" i="13"/>
  <c r="E196" i="13"/>
  <c r="E637" i="13"/>
  <c r="E129" i="13"/>
  <c r="E443" i="13"/>
  <c r="E807" i="13"/>
  <c r="E165" i="13"/>
  <c r="E229" i="13"/>
  <c r="E825" i="13"/>
  <c r="E281" i="13"/>
  <c r="E13" i="13"/>
  <c r="E55" i="13"/>
  <c r="E852" i="13"/>
  <c r="E989" i="13"/>
  <c r="E381" i="13"/>
  <c r="E993" i="13"/>
  <c r="E468" i="13"/>
  <c r="E491" i="13"/>
  <c r="E77" i="13"/>
  <c r="E377" i="13"/>
  <c r="E202" i="13"/>
  <c r="E532" i="13"/>
  <c r="E312" i="13"/>
  <c r="E598" i="13"/>
  <c r="E364" i="13"/>
  <c r="E153" i="13"/>
  <c r="E74" i="13"/>
  <c r="E514" i="13"/>
  <c r="E93" i="13"/>
  <c r="E984" i="13"/>
  <c r="E70" i="13"/>
  <c r="E764" i="13"/>
  <c r="E239" i="13"/>
  <c r="E256" i="13"/>
  <c r="E564" i="13"/>
  <c r="E227" i="13"/>
  <c r="E370" i="13"/>
  <c r="E648" i="13"/>
  <c r="E318" i="13"/>
  <c r="E709" i="13"/>
  <c r="E739" i="13"/>
  <c r="E690" i="13"/>
  <c r="E57" i="13"/>
  <c r="E897" i="13"/>
  <c r="E548" i="13"/>
  <c r="E907" i="13"/>
  <c r="E987" i="13"/>
  <c r="E275" i="13"/>
  <c r="E824" i="13"/>
  <c r="E500" i="13"/>
  <c r="E728" i="13"/>
  <c r="E644" i="13"/>
  <c r="E382" i="13"/>
  <c r="E697" i="13"/>
  <c r="E627" i="13"/>
  <c r="E572" i="13"/>
  <c r="E397" i="13"/>
  <c r="E819" i="13"/>
  <c r="E267" i="13"/>
  <c r="E631" i="13"/>
  <c r="E65" i="13"/>
  <c r="E979" i="13"/>
  <c r="E200" i="13"/>
  <c r="E850" i="13"/>
  <c r="E335" i="13"/>
  <c r="E547" i="13"/>
  <c r="E486" i="13"/>
  <c r="E296" i="13"/>
  <c r="E336" i="13"/>
  <c r="E954" i="13"/>
  <c r="E890" i="13"/>
  <c r="E481" i="13"/>
  <c r="E612" i="13"/>
  <c r="E508" i="13"/>
  <c r="E876" i="13"/>
  <c r="E662" i="13"/>
  <c r="E513" i="13"/>
  <c r="E933" i="13"/>
  <c r="E148" i="13"/>
  <c r="E475" i="13"/>
  <c r="E579" i="13"/>
  <c r="E373" i="13"/>
  <c r="E976" i="13"/>
  <c r="E574" i="13"/>
  <c r="E725" i="13"/>
  <c r="E811" i="13"/>
  <c r="E882" i="13"/>
  <c r="E615" i="13"/>
  <c r="E652" i="13"/>
  <c r="E76" i="13"/>
  <c r="E873" i="13"/>
  <c r="E633" i="13"/>
  <c r="E406" i="13"/>
  <c r="E505" i="13"/>
  <c r="E716" i="13"/>
  <c r="E379" i="13"/>
  <c r="E853" i="13"/>
  <c r="E310" i="13"/>
  <c r="E826" i="13"/>
  <c r="E971" i="13"/>
  <c r="E216" i="13"/>
  <c r="E880" i="13"/>
  <c r="E452" i="13"/>
  <c r="E706" i="13"/>
  <c r="E658" i="13"/>
  <c r="E223" i="13"/>
  <c r="E306" i="13"/>
  <c r="E849" i="13"/>
  <c r="E432" i="13"/>
  <c r="E26" i="13"/>
  <c r="E741" i="13"/>
  <c r="E75" i="13"/>
  <c r="E757" i="13"/>
  <c r="E503" i="13"/>
  <c r="E541" i="13"/>
  <c r="E248" i="13"/>
  <c r="E678" i="13"/>
  <c r="E369" i="13"/>
  <c r="E607" i="13"/>
  <c r="E738" i="13"/>
  <c r="E424" i="13"/>
  <c r="E949" i="13"/>
  <c r="E68" i="13"/>
  <c r="E1001" i="13"/>
  <c r="E108" i="13"/>
  <c r="E904" i="13"/>
  <c r="E635" i="13"/>
  <c r="E375" i="13"/>
  <c r="E294" i="13"/>
  <c r="E917" i="13"/>
  <c r="E991" i="13"/>
  <c r="E299" i="13"/>
  <c r="E620" i="13"/>
  <c r="E640" i="13"/>
  <c r="E224" i="13"/>
  <c r="E464" i="13"/>
  <c r="E654" i="13"/>
  <c r="E383" i="13"/>
  <c r="E96" i="13"/>
  <c r="E270" i="13"/>
  <c r="E206" i="13"/>
  <c r="E758" i="13"/>
  <c r="E794" i="13"/>
  <c r="E353" i="13"/>
  <c r="E885" i="13"/>
  <c r="E103" i="13"/>
  <c r="E859" i="13"/>
  <c r="E313" i="13"/>
  <c r="E414" i="13"/>
  <c r="E961" i="13"/>
  <c r="E720" i="13"/>
  <c r="E911" i="13"/>
  <c r="E694" i="13"/>
  <c r="E680" i="13"/>
  <c r="E271" i="13"/>
  <c r="E910" i="13"/>
  <c r="E387" i="13"/>
  <c r="E871" i="13"/>
  <c r="E496" i="13"/>
  <c r="E634" i="13"/>
  <c r="E669" i="13"/>
  <c r="E935" i="13"/>
  <c r="E480" i="13"/>
  <c r="E827" i="13"/>
  <c r="E100" i="13"/>
  <c r="E998" i="13"/>
  <c r="E517" i="13"/>
  <c r="E66" i="13"/>
  <c r="E684" i="13"/>
  <c r="E175" i="13"/>
  <c r="E325" i="13"/>
  <c r="E194" i="13"/>
  <c r="E117" i="13"/>
  <c r="E909" i="13"/>
  <c r="E802" i="13"/>
  <c r="E639" i="13"/>
  <c r="E234" i="13"/>
  <c r="E64" i="13"/>
  <c r="E660" i="13"/>
  <c r="E236" i="13"/>
  <c r="E796" i="13"/>
  <c r="E40" i="13"/>
  <c r="E955" i="13"/>
  <c r="E533" i="13"/>
  <c r="E856" i="13"/>
  <c r="E434" i="13"/>
  <c r="E713" i="13"/>
  <c r="E689" i="13"/>
  <c r="E56" i="13"/>
  <c r="E891" i="13"/>
  <c r="E596" i="13"/>
  <c r="E695" i="13"/>
  <c r="E834" i="13"/>
  <c r="E162" i="13"/>
  <c r="E288" i="13"/>
  <c r="E947" i="13"/>
  <c r="E974" i="13"/>
  <c r="E251" i="13"/>
  <c r="E898" i="13"/>
  <c r="E938" i="13"/>
  <c r="E178" i="13"/>
  <c r="E416" i="13"/>
  <c r="E805" i="13"/>
  <c r="E90" i="13"/>
  <c r="E59" i="13"/>
  <c r="E570" i="13"/>
  <c r="E621" i="13"/>
  <c r="E787" i="13"/>
  <c r="E553" i="13"/>
  <c r="E380" i="13"/>
  <c r="E591" i="13"/>
  <c r="E724" i="13"/>
  <c r="E358" i="13"/>
  <c r="E213" i="13"/>
  <c r="E215" i="13"/>
  <c r="E737" i="13"/>
  <c r="E782" i="13"/>
  <c r="E467" i="13"/>
  <c r="E759" i="13"/>
  <c r="E182" i="13"/>
  <c r="E152" i="13"/>
  <c r="E820" i="13"/>
  <c r="E978" i="13"/>
  <c r="E50" i="13"/>
  <c r="E502" i="13"/>
  <c r="E401" i="13"/>
  <c r="E671" i="13"/>
  <c r="E283" i="13"/>
  <c r="E841" i="13"/>
  <c r="E133" i="13"/>
  <c r="E417" i="13"/>
  <c r="E854" i="13"/>
  <c r="E348" i="13"/>
  <c r="E331" i="13"/>
  <c r="E268" i="13"/>
  <c r="E272" i="13"/>
  <c r="E399" i="13"/>
  <c r="E847" i="13"/>
  <c r="E18" i="13"/>
  <c r="E552" i="13"/>
  <c r="E301" i="13"/>
  <c r="E280" i="13"/>
  <c r="E269" i="13"/>
  <c r="E109" i="13"/>
  <c r="E170" i="13"/>
  <c r="E923" i="13"/>
  <c r="E687" i="13"/>
  <c r="E823" i="13"/>
  <c r="E451" i="13"/>
  <c r="E17" i="13"/>
  <c r="E58" i="13"/>
  <c r="E946" i="13"/>
  <c r="E594" i="13"/>
  <c r="E767" i="13"/>
  <c r="E449" i="13"/>
  <c r="E645" i="13"/>
  <c r="E176" i="13"/>
  <c r="E980" i="13"/>
  <c r="E516" i="13"/>
  <c r="E519" i="13"/>
  <c r="E618" i="13"/>
  <c r="E812" i="13"/>
  <c r="E525" i="13"/>
  <c r="E939" i="13"/>
  <c r="E189" i="13"/>
  <c r="E940" i="13"/>
  <c r="E309" i="13"/>
  <c r="E704" i="13"/>
  <c r="E431" i="13"/>
  <c r="E822" i="13"/>
  <c r="E865" i="13"/>
  <c r="E799" i="13"/>
  <c r="E85" i="13"/>
  <c r="E442" i="13"/>
  <c r="E534" i="13"/>
  <c r="E589" i="13"/>
  <c r="E437" i="13"/>
  <c r="E113" i="13"/>
  <c r="E342" i="13"/>
  <c r="E729" i="13"/>
  <c r="E609" i="13"/>
  <c r="E255" i="13"/>
  <c r="E667" i="13"/>
  <c r="E157" i="13"/>
  <c r="E700" i="13"/>
  <c r="E273" i="13"/>
  <c r="E791" i="13"/>
  <c r="E125" i="13"/>
  <c r="E693" i="13"/>
  <c r="E114" i="13"/>
  <c r="E120" i="13"/>
  <c r="E969" i="13"/>
  <c r="E734" i="13"/>
  <c r="E317" i="13"/>
  <c r="E410" i="13"/>
  <c r="E447" i="13"/>
  <c r="E250" i="13"/>
  <c r="E619" i="13"/>
  <c r="E351" i="13"/>
  <c r="E476" i="13"/>
  <c r="E352" i="13"/>
  <c r="E391" i="13"/>
  <c r="E97" i="13"/>
  <c r="E783" i="13"/>
  <c r="E896" i="13"/>
  <c r="E311" i="13"/>
  <c r="E15" i="13"/>
  <c r="E337" i="13"/>
  <c r="E474" i="13"/>
  <c r="E600" i="13"/>
  <c r="E340" i="13"/>
  <c r="E599" i="13"/>
  <c r="E274" i="13"/>
  <c r="E485" i="13"/>
  <c r="E901" i="13"/>
  <c r="E230" i="13"/>
  <c r="E775" i="13"/>
  <c r="E209" i="13"/>
  <c r="E418" i="13"/>
  <c r="E945" i="13"/>
  <c r="E493" i="13"/>
  <c r="E944" i="13"/>
  <c r="E664" i="13"/>
  <c r="E130" i="13"/>
  <c r="E670" i="13"/>
  <c r="E997" i="13"/>
  <c r="E425" i="13"/>
  <c r="E861" i="13"/>
  <c r="E576" i="13"/>
  <c r="E964" i="13"/>
  <c r="E102" i="13"/>
  <c r="E374" i="13"/>
  <c r="E692" i="13"/>
  <c r="E413" i="13"/>
  <c r="E705" i="13"/>
  <c r="E407" i="13"/>
  <c r="E663" i="13"/>
  <c r="E828" i="13"/>
  <c r="E772" i="13"/>
  <c r="E411" i="13"/>
  <c r="E289" i="13"/>
  <c r="E225" i="13"/>
  <c r="E343" i="13"/>
  <c r="E583" i="13"/>
  <c r="E752" i="13"/>
  <c r="E699" i="13"/>
  <c r="E396" i="13"/>
  <c r="E478" i="13"/>
  <c r="E212" i="13"/>
  <c r="E803" i="13"/>
  <c r="E295" i="13"/>
  <c r="E450" i="13"/>
  <c r="E768" i="13"/>
  <c r="E163" i="13"/>
  <c r="E218" i="13"/>
  <c r="E356" i="13"/>
  <c r="E527" i="13"/>
  <c r="E142" i="13"/>
  <c r="E264" i="13"/>
  <c r="E143" i="13"/>
  <c r="E99" i="13"/>
  <c r="E185" i="13"/>
  <c r="E603" i="13"/>
  <c r="E305" i="13"/>
  <c r="E884" i="13"/>
  <c r="E586" i="13"/>
  <c r="E388" i="13"/>
  <c r="E506" i="13"/>
  <c r="E563" i="13"/>
  <c r="E986" i="13"/>
  <c r="E471" i="13"/>
  <c r="E509" i="13"/>
  <c r="E101" i="13"/>
  <c r="E487" i="13"/>
  <c r="E921" i="13"/>
  <c r="E672" i="13"/>
  <c r="E774" i="13"/>
  <c r="E916" i="13"/>
  <c r="E137" i="13"/>
  <c r="E22" i="13"/>
  <c r="E590" i="13"/>
  <c r="E37" i="13"/>
  <c r="E47" i="13"/>
  <c r="E156" i="13"/>
  <c r="E285" i="13"/>
  <c r="E999" i="13"/>
  <c r="E472" i="13"/>
  <c r="E501" i="13"/>
  <c r="E389" i="13"/>
  <c r="E784" i="13"/>
  <c r="E237" i="13"/>
  <c r="E535" i="13"/>
  <c r="E465" i="13"/>
  <c r="E507" i="13"/>
  <c r="E893" i="13"/>
  <c r="E25" i="13"/>
  <c r="E36" i="13"/>
  <c r="E851" i="13"/>
  <c r="E371" i="13"/>
  <c r="E286" i="13"/>
  <c r="E488" i="13"/>
  <c r="E438" i="13"/>
  <c r="E188" i="13"/>
  <c r="E844" i="13"/>
  <c r="E247" i="13"/>
  <c r="E843" i="13"/>
  <c r="E244" i="13"/>
  <c r="E895" i="13"/>
  <c r="E479" i="13"/>
  <c r="E617" i="13"/>
  <c r="E259" i="13"/>
  <c r="E84" i="13"/>
  <c r="E711" i="13"/>
  <c r="E39" i="13"/>
  <c r="E577" i="13"/>
  <c r="E420" i="13"/>
  <c r="E523" i="13"/>
  <c r="E71" i="13"/>
  <c r="E208" i="13"/>
  <c r="E470" i="13"/>
  <c r="E831" i="13"/>
  <c r="E777" i="13"/>
  <c r="E646" i="13"/>
  <c r="E177" i="13"/>
  <c r="E555" i="13"/>
  <c r="E623" i="13"/>
  <c r="E454" i="13"/>
  <c r="E180" i="13"/>
  <c r="E956" i="13"/>
  <c r="E912" i="13"/>
  <c r="E460" i="13"/>
  <c r="E126" i="13"/>
  <c r="E456" i="13"/>
  <c r="E981" i="13"/>
  <c r="E924" i="13"/>
  <c r="E929" i="13"/>
  <c r="E616" i="13"/>
  <c r="E983" i="13"/>
  <c r="E936" i="13"/>
  <c r="E72" i="13"/>
  <c r="E394" i="13"/>
  <c r="E611" i="13"/>
  <c r="E459" i="13"/>
  <c r="E710" i="13"/>
  <c r="E43" i="13"/>
  <c r="E959" i="13"/>
  <c r="E793" i="13"/>
  <c r="E87" i="13"/>
  <c r="E779" i="13"/>
  <c r="E814" i="13"/>
  <c r="E925" i="13"/>
  <c r="E806" i="13"/>
  <c r="E862" i="13"/>
  <c r="E378" i="13"/>
  <c r="E544" i="13"/>
  <c r="E435" i="13"/>
  <c r="E996" i="13"/>
  <c r="E726" i="13"/>
  <c r="E115" i="13"/>
  <c r="F8" i="10"/>
  <c r="F6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2" i="10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F4" i="10"/>
  <c r="F2" i="10"/>
  <c r="E27" i="10"/>
  <c r="E28" i="10"/>
  <c r="E29" i="10"/>
  <c r="E30" i="10"/>
  <c r="E31" i="10"/>
  <c r="E32" i="10"/>
  <c r="E33" i="10"/>
  <c r="E34" i="10"/>
  <c r="E17" i="10"/>
  <c r="E18" i="10"/>
  <c r="E19" i="10"/>
  <c r="E20" i="10"/>
  <c r="E21" i="10"/>
  <c r="E22" i="10"/>
  <c r="E23" i="10"/>
  <c r="E24" i="10"/>
  <c r="E25" i="10"/>
  <c r="E26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2" i="10"/>
  <c r="I5" i="9"/>
  <c r="H5" i="9"/>
  <c r="E2" i="9"/>
  <c r="E4" i="9"/>
  <c r="E5" i="9"/>
  <c r="E6" i="9"/>
  <c r="E7" i="9"/>
  <c r="E8" i="9"/>
  <c r="E9" i="9"/>
  <c r="E10" i="9"/>
  <c r="E3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<sst xmlns="http://schemas.openxmlformats.org/spreadsheetml/2006/main" count="7179" uniqueCount="3981">
  <si>
    <t>Customer Name,Purchase Date,Product Category,Sale,Quantity,Discount Applied,Purchase Year,Purchase Month,Purchase Day,Price</t>
  </si>
  <si>
    <t>Allison Hill,2025-02-04,Electronics,372.07,1,True,2025,2,1,241.07</t>
  </si>
  <si>
    <t>Megan Mcclain,2025-01-14,Books,369.55,3,True,2025,1,1,103.55</t>
  </si>
  <si>
    <t>Allen Robinson,2025-03-20,Groceries,19.75,1,True,2025,3,3,16.75</t>
  </si>
  <si>
    <t>Cristian Santos,2025-03-27,Books,303.0,9,True,2025,3,3,83.0</t>
  </si>
  <si>
    <t>Kevin Pacheco,2025-01-02,Groceries,227.36,4,False,2025,1,3,78.36</t>
  </si>
  <si>
    <t>Melissa Peterson,2025-01-25,Electronics,350.58,3,False,2025,1,5,45.58</t>
  </si>
  <si>
    <t>Gabrielle Davis,2025-01-16,Clothing,111.58,3,False,2025,1,3,55.58</t>
  </si>
  <si>
    <t>Lindsey Roman,2025-04-24,Electronics,193.06,2,False,2025,4,3,175.06</t>
  </si>
  <si>
    <t>Valerie Gray,2025-03-28,Clothing,135.94,10,True,2025,3,4,121.94</t>
  </si>
  <si>
    <t>Lisa Hensley,2025-04-01,Groceries,66.79,9,False,2025,4,1,20.79</t>
  </si>
  <si>
    <t>Amber Perez,2025-02-15,Electronics,150.12,9,False,2025,2,5,17.12</t>
  </si>
  <si>
    <t>David Garcia,2025-02-13,Books,27.68,2,True,2025,2,3,24.68</t>
  </si>
  <si>
    <t>Holly Wood,2025-02-02,Clothing,428.38,2,True,2025,2,6,361.38</t>
  </si>
  <si>
    <t>Timothy Wong,2025-04-06,Groceries,229.44,5,False,2025,4,6,71.44</t>
  </si>
  <si>
    <t>Nicholas Martin,2025-03-01,Books,180.86,6,False,2025,3,5,47.86</t>
  </si>
  <si>
    <t>Margaret Hawkins DDS,2025-05-12,Electronics,319.31,10,True,2025,5,0,269.31</t>
  </si>
  <si>
    <t>Crystal Johnson,2025-02-19,Books,192.83,8,True,2025,2,2,146.83</t>
  </si>
  <si>
    <t>Daniel Hahn,2025-05-17,Clothing,118.38,1,True,2025,5,5,15.38</t>
  </si>
  <si>
    <t>Matthew Foster,2025-05-23,Clothing,137.53,7,True,2025,5,4,34.53</t>
  </si>
  <si>
    <t>Derek Wright,2025-03-29,Clothing,329.44,4,False,2025,3,5,50.44</t>
  </si>
  <si>
    <t>Kevin Hurst,2025-03-04,Groceries,136.12,3,True,2025,3,1,17.12</t>
  </si>
  <si>
    <t>Zachary Hicks,2025-01-15,Clothing,217.07,10,False,2025,1,2,15.07</t>
  </si>
  <si>
    <t>Brian Burton,2025-05-04,Clothing,498.68,4,True,2025,5,6,90.68</t>
  </si>
  <si>
    <t>Arthur James,2025-06-05,Groceries,379.11,2,True,2025,6,3,226.11</t>
  </si>
  <si>
    <t>Tricia Valencia,2025-01-02,Books,397.08,3,False,2025,1,3,149.08</t>
  </si>
  <si>
    <t>Melanie Herrera,2025-02-11,Electronics,193.9,7,False,2025,2,1,51.9</t>
  </si>
  <si>
    <t>Ashley Graham,2025-03-12,Clothing,431.09,9,True,2025,3,2,381.09</t>
  </si>
  <si>
    <t>Sherri Baker,2025-03-20,Electronics,376.68,9,False,2025,3,3,99.68</t>
  </si>
  <si>
    <t>Thomas Harrell,2025-02-16,Electronics,220.21,5,False,2025,2,6,54.21</t>
  </si>
  <si>
    <t>Lisa Hernandez,2025-04-30,Electronics,486.08,5,True,2025,4,2,431.08</t>
  </si>
  <si>
    <t>Paula Moreno,2025-01-01,Electronics,421.63,5,True,2025,1,2,286.63</t>
  </si>
  <si>
    <t>Alec Hickman,2025-05-18,Books,382.44,6,True,2025,5,6,131.44</t>
  </si>
  <si>
    <t>Elizabeth Brown,2025-05-18,Clothing,14.64,8,False,2025,5,6,13.64</t>
  </si>
  <si>
    <t>Angelica Tucker,2025-01-11,Clothing,33.67,4,True,2025,1,5,30.67</t>
  </si>
  <si>
    <t>Pamela Anderson,2025-03-16,Electronics,408.93,8,True,2025,3,6,85.93</t>
  </si>
  <si>
    <t>Deborah Brennan,2025-03-08,Books,473.69,8,True,2025,3,5,436.69</t>
  </si>
  <si>
    <t>Joshua Blair,2025-02-01,Clothing,436.85,9,False,2025,2,5,251.85</t>
  </si>
  <si>
    <t>Zachary Santos,2025-03-10,Books,378.86,9,True,2025,3,0,95.86</t>
  </si>
  <si>
    <t>Barbara Walker,2025-02-22,Clothing,497.6,7,False,2025,2,5,89.6</t>
  </si>
  <si>
    <t>Crystal Robinson,2025-01-12,Groceries,228.49,9,True,2025,1,6,216.49</t>
  </si>
  <si>
    <t>Crystal Whitehead,2025-05-15,Books,172.35,2,True,2025,5,3,42.35</t>
  </si>
  <si>
    <t>David Caldwell,2025-02-03,Books,40.14,1,True,2025,2,0,36.14</t>
  </si>
  <si>
    <t>Timothy Duncan,2025-03-15,Books,453.18,2,False,2025,3,5,181.18</t>
  </si>
  <si>
    <t>Rhonda Lee,2025-01-16,Electronics,122.81,9,False,2025,1,3,52.81</t>
  </si>
  <si>
    <t>Jeff Owens,2025-04-24,Books,70.49,9,False,2025,4,3,24.49</t>
  </si>
  <si>
    <t>Victoria Garcia,2025-03-04,Books,404.71,8,True,2025,3,1,19.71</t>
  </si>
  <si>
    <t>Scott Wright,2025-01-30,Electronics,331.2,2,False,2025,1,3,152.2</t>
  </si>
  <si>
    <t>Javier Ramirez,2025-02-09,Groceries,236.18,7,True,2025,2,6,119.18</t>
  </si>
  <si>
    <t>Jessica Callahan,2025-03-27,Electronics,204.3,1,False,2025,3,3,104.3</t>
  </si>
  <si>
    <t>Zachary Huff,2025-06-01,Electronics,99.84,4,False,2025,6,6,52.84</t>
  </si>
  <si>
    <t>Sarah Martin,2025-03-17,Books,95.83,7,False,2025,3,0,48.83</t>
  </si>
  <si>
    <t>James Brown,2025-03-01,Books,224.35,2,True,2025,3,5,172.35</t>
  </si>
  <si>
    <t>Mrs. Rachel Gibson,2025-03-08,Electronics,418.83,9,True,2025,3,5,390.83</t>
  </si>
  <si>
    <t>Whitney Peters,2025-04-23,Books,206.17,3,False,2025,4,2,19.17</t>
  </si>
  <si>
    <t>Edward Novak,2025-04-01,Books,451.71,7,True,2025,4,1,136.71</t>
  </si>
  <si>
    <t>Nicole Brown,2025-04-02,Groceries,492.73,1,False,2025,4,2,99.73</t>
  </si>
  <si>
    <t>Sarah Moore,2025-05-31,Groceries,214.39,5,False,2025,5,5,127.39</t>
  </si>
  <si>
    <t>Cody Larson,2025-04-16,Books,151.87,4,True,2025,4,2,75.87</t>
  </si>
  <si>
    <t>Bryan Zamora,2025-02-08,Electronics,33.3,6,False,2025,2,5,32.3</t>
  </si>
  <si>
    <t>Lisa Barnes,2025-04-02,Books,480.59,1,True,2025,4,2,148.59</t>
  </si>
  <si>
    <t>Taylor Harris,2025-04-22,Books,299.54,2,True,2025,4,1,47.54</t>
  </si>
  <si>
    <t>James Powers,2025-02-16,Groceries,471.09,2,True,2025,2,6,165.09</t>
  </si>
  <si>
    <t>Paul Jones,2025-03-13,Electronics,45.58,10,False,2025,3,3,43.58</t>
  </si>
  <si>
    <t>Dr. Angel Lewis MD,2025-05-26,Clothing,336.51,4,False,2025,5,0,33.51</t>
  </si>
  <si>
    <t>Sherry Wood,2025-01-25,Books,200.91,5,False,2025,1,5,177.91</t>
  </si>
  <si>
    <t>Michele Carr,2025-06-04,Groceries,464.86,6,True,2025,6,2,118.86</t>
  </si>
  <si>
    <t>Aimee Montoya,2025-02-16,Electronics,312.47,8,True,2025,2,6,153.47</t>
  </si>
  <si>
    <t>Teresa Taylor,2025-01-19,Electronics,110.51,9,False,2025,1,6,21.51</t>
  </si>
  <si>
    <t>Juan Nelson,2025-04-05,Books,441.03,6,True,2025,4,5,418.03</t>
  </si>
  <si>
    <t>Christina Walters,2025-02-11,Clothing,83.08,5,False,2025,2,1,37.08</t>
  </si>
  <si>
    <t>Taylor Mathis Jr.,2025-03-08,Electronics,153.19,9,True,2025,3,5,19.19</t>
  </si>
  <si>
    <t>Aaron Wise,2025-04-10,Books,62.14,5,True,2025,4,3,47.14</t>
  </si>
  <si>
    <t>Patrick Arnold,2025-03-08,Books,144.47,5,True,2025,3,5,118.47</t>
  </si>
  <si>
    <t>Benjamin Ware,2025-05-22,Clothing,345.31,4,False,2025,5,3,77.31</t>
  </si>
  <si>
    <t>Sandra Aguilar,2025-01-24,Groceries,453.14,5,True,2025,1,4,404.14</t>
  </si>
  <si>
    <t>Eric Nolan,2025-05-05,Electronics,415.53,7,True,2025,5,0,263.53</t>
  </si>
  <si>
    <t>Stephanie Clark,2025-02-08,Electronics,386.7,6,False,2025,2,5,247.7</t>
  </si>
  <si>
    <t>Richard Henson,2025-03-05,Books,278.08,8,False,2025,3,2,201.08</t>
  </si>
  <si>
    <t>Brittany Spears,2025-05-16,Electronics,42.25,2,True,2025,5,4,39.25</t>
  </si>
  <si>
    <t>Rita Keith,2025-01-04,Electronics,293.34,6,True,2025,1,5,143.34</t>
  </si>
  <si>
    <t>Evelyn Galvan,2025-05-06,Groceries,25.71,3,False,2025,5,1,22.71</t>
  </si>
  <si>
    <t>Rita Adams,2025-05-03,Electronics,108.99,6,True,2025,5,5,97.99</t>
  </si>
  <si>
    <t>Shane Garrison,2025-02-04,Electronics,391.16,6,False,2025,2,1,324.16</t>
  </si>
  <si>
    <t>Julia Torres,2025-05-05,Books,432.98,4,True,2025,5,0,113.98</t>
  </si>
  <si>
    <t>Alexander Lee,2025-02-21,Groceries,93.78,1,False,2025,2,4,61.78</t>
  </si>
  <si>
    <t>Tracy Ramirez,2025-04-11,Groceries,137.07,4,True,2025,4,4,11.07</t>
  </si>
  <si>
    <t>William Herrera,2025-05-27,Groceries,430.0,1,True,2025,5,1,118.0</t>
  </si>
  <si>
    <t>Wesley White,2025-05-31,Books,178.08,8,True,2025,5,5,130.08</t>
  </si>
  <si>
    <t>Brian Hamilton,2025-04-24,Books,331.72,1,False,2025,4,3,93.72</t>
  </si>
  <si>
    <t>Larry Dixon,2025-03-02,Clothing,432.85,5,False,2025,3,6,233.85</t>
  </si>
  <si>
    <t>Dawn Fletcher,2025-01-01,Clothing,202.84,9,False,2025,1,2,148.84</t>
  </si>
  <si>
    <t>Kimberly Ball,2025-04-26,Electronics,439.13,2,False,2025,4,5,296.13</t>
  </si>
  <si>
    <t>Helen Jones,2025-04-14,Books,481.45,10,False,2025,4,0,71.45</t>
  </si>
  <si>
    <t>Erik Charles,2025-04-23,Electronics,300.3,2,False,2025,4,2,170.3</t>
  </si>
  <si>
    <t>Eric Ortiz,2025-03-04,Clothing,305.07,7,True,2025,3,1,47.07</t>
  </si>
  <si>
    <t>Cameron Fisher,2025-05-27,Groceries,99.09,10,True,2025,5,1,66.09</t>
  </si>
  <si>
    <t>Stephanie Gilbert,2025-02-16,Groceries,262.36,1,True,2025,2,6,48.36</t>
  </si>
  <si>
    <t>April Mitchell,2025-03-09,Clothing,39.64,7,False,2025,3,6,38.64</t>
  </si>
  <si>
    <t>Mary Marshall,2025-03-11,Clothing,361.28,2,False,2025,3,1,176.28</t>
  </si>
  <si>
    <t>John Santana,2025-05-05,Clothing,166.46,7,False,2025,5,0,135.46</t>
  </si>
  <si>
    <t>Bradley Robertson,2025-04-09,Books,213.12,4,False,2025,4,2,166.12</t>
  </si>
  <si>
    <t>Robert Potter,2025-04-16,Books,286.71,10,False,2025,4,2,198.71</t>
  </si>
  <si>
    <t>Curtis Johnson,2025-02-08,Electronics,147.02,5,False,2025,2,5,11.02</t>
  </si>
  <si>
    <t>Samuel Jones,2025-03-06,Clothing,223.68,8,True,2025,3,3,21.68</t>
  </si>
  <si>
    <t>Cheyenne Horton,2025-03-19,Groceries,331.13,3,False,2025,3,2,110.13</t>
  </si>
  <si>
    <t>Matthew Smith,2025-04-28,Clothing,410.12,2,True,2025,4,0,204.12</t>
  </si>
  <si>
    <t>Ashley Coleman,2025-01-28,Clothing,404.25,4,True,2025,1,1,273.25</t>
  </si>
  <si>
    <t>Kelly Williams,2025-02-08,Electronics,126.2,1,False,2025,2,5,32.2</t>
  </si>
  <si>
    <t>Joyce Solis,2025-04-15,Electronics,210.15,8,True,2025,4,1,88.15</t>
  </si>
  <si>
    <t>Linda Dodson DVM,2025-04-06,Groceries,202.83,8,True,2025,4,6,29.83</t>
  </si>
  <si>
    <t>Kathy Rivas,2025-03-27,Electronics,390.32,2,True,2025,3,3,295.32</t>
  </si>
  <si>
    <t>Natasha Wells,2025-02-10,Books,234.95,9,True,2025,2,0,171.95</t>
  </si>
  <si>
    <t>Mark Cannon,2025-03-23,Electronics,71.0,8,False,2025,3,6,25.0</t>
  </si>
  <si>
    <t>Denise Jones,2025-02-14,Clothing,308.26,8,False,2025,2,4,122.26</t>
  </si>
  <si>
    <t>Francisco Fernandez,2025-01-22,Groceries,373.11,3,False,2025,1,2,336.11</t>
  </si>
  <si>
    <t>Michael Mccarthy,2025-01-11,Groceries,377.13,5,False,2025,1,5,39.13</t>
  </si>
  <si>
    <t>Joshua Perry,2025-02-02,Groceries,140.93,4,True,2025,2,6,97.93</t>
  </si>
  <si>
    <t>Taylor Silva,2025-04-19,Clothing,139.5,4,False,2025,4,5,33.5</t>
  </si>
  <si>
    <t>Pamela James,2025-01-01,Electronics,79.66,3,False,2025,1,2,17.66</t>
  </si>
  <si>
    <t>Paul Castaneda,2025-05-29,Books,36.79,4,False,2025,5,3,35.79</t>
  </si>
  <si>
    <t>Paul Payne,2025-04-05,Clothing,235.63,9,True,2025,4,5,212.63</t>
  </si>
  <si>
    <t>Daniel Graham,2025-01-05,Books,197.79,7,True,2025,1,6,145.79</t>
  </si>
  <si>
    <t>Michael Powell,2025-01-26,Groceries,7.92,8,False,2025,1,6,3.92</t>
  </si>
  <si>
    <t>Cameron Dean,2025-01-05,Clothing,427.46,7,False,2025,1,6,213.46</t>
  </si>
  <si>
    <t>Justin Johnson,2025-04-11,Books,113.61,8,False,2025,4,4,43.61</t>
  </si>
  <si>
    <t>Joel Williams,2025-03-01,Groceries,197.48,1,False,2025,3,5,110.48</t>
  </si>
  <si>
    <t>Gabriel Juarez,2025-03-01,Books,460.17,8,True,2025,3,5,207.17</t>
  </si>
  <si>
    <t>Sandra King,2025-01-13,Groceries,284.37,10,True,2025,1,0,155.37</t>
  </si>
  <si>
    <t>Joshua Cooke,2025-02-24,Electronics,72.17,7,False,2025,2,0,38.17</t>
  </si>
  <si>
    <t>Rachael Pearson,2025-04-28,Books,133.78,1,False,2025,4,0,36.78</t>
  </si>
  <si>
    <t>Christina Smith,2025-01-24,Books,166.79,8,False,2025,1,4,57.79</t>
  </si>
  <si>
    <t>Michael Elliott,2025-02-04,Clothing,129.87,7,True,2025,2,1,59.87</t>
  </si>
  <si>
    <t>Pamela Jackson,2025-04-05,Groceries,375.77,1,True,2025,4,5,231.77</t>
  </si>
  <si>
    <t>Ashley Weiss,2025-05-31,Clothing,326.82,4,True,2025,5,5,242.82</t>
  </si>
  <si>
    <t>Alexander Collins,2025-04-16,Electronics,103.68,4,True,2025,4,2,26.68</t>
  </si>
  <si>
    <t>Jennifer Espinoza,2025-01-12,Books,67.48,4,True,2025,1,6,30.48</t>
  </si>
  <si>
    <t>Lori Garcia,2025-05-01,Books,351.24,8,False,2025,5,3,335.24</t>
  </si>
  <si>
    <t>Lindsay Martinez,2025-06-03,Books,305.59,10,True,2025,6,1,148.59</t>
  </si>
  <si>
    <t>Hannah Patterson,2025-02-27,Books,58.51,5,True,2025,2,3,20.51</t>
  </si>
  <si>
    <t>Gloria Atkinson,2025-05-09,Clothing,340.29,10,False,2025,5,4,135.29</t>
  </si>
  <si>
    <t>Tyler Reid,2025-05-10,Groceries,42.62,4,True,2025,5,5,39.62</t>
  </si>
  <si>
    <t>Jessica Gross,2025-05-31,Electronics,425.9,5,True,2025,5,5,144.9</t>
  </si>
  <si>
    <t>Robert Medina,2025-03-17,Electronics,268.71,6,False,2025,3,0,84.71</t>
  </si>
  <si>
    <t>Nicholas Adams,2025-05-13,Electronics,325.53,9,True,2025,5,1,294.53</t>
  </si>
  <si>
    <t>Angelica Keith,2025-02-08,Groceries,57.24,8,False,2025,2,5,41.24</t>
  </si>
  <si>
    <t>Leonard Gray,2025-01-05,Groceries,220.57,3,False,2025,1,6,74.57</t>
  </si>
  <si>
    <t>Catherine Lewis,2025-05-05,Groceries,220.61,8,False,2025,5,0,47.61</t>
  </si>
  <si>
    <t>Spencer Haynes,2025-02-13,Clothing,416.21,4,True,2025,2,3,225.21</t>
  </si>
  <si>
    <t>Travis Miller,2025-04-23,Clothing,125.71,8,False,2025,4,2,60.71</t>
  </si>
  <si>
    <t>Peter Vaughn DDS,2025-03-18,Groceries,19.21,6,False,2025,3,1,16.21</t>
  </si>
  <si>
    <t>Anna Walker,2025-04-19,Books,110.0,8,False,2025,4,5,58.0</t>
  </si>
  <si>
    <t>Kevin Kennedy,2025-03-24,Clothing,440.76,5,False,2025,3,0,292.76</t>
  </si>
  <si>
    <t>Patrick Rivera,2025-04-20,Electronics,474.29,9,True,2025,4,6,328.29</t>
  </si>
  <si>
    <t>David Martinez,2025-01-31,Books,246.85,7,True,2025,1,4,31.85</t>
  </si>
  <si>
    <t>Joshua Gill,2025-01-29,Groceries,226.85,8,True,2025,1,2,191.85</t>
  </si>
  <si>
    <t>John Hardy,2025-06-02,Electronics,114.69,5,True,2025,6,0,72.69</t>
  </si>
  <si>
    <t>Diane Garcia,2025-01-31,Clothing,187.67,10,False,2025,1,4,10.67</t>
  </si>
  <si>
    <t>Christopher Smith,2025-03-25,Groceries,168.74,9,False,2025,3,1,9.74</t>
  </si>
  <si>
    <t>William Tran,2025-04-19,Clothing,129.44,5,True,2025,4,5,69.44</t>
  </si>
  <si>
    <t>Sean Henry,2025-05-17,Books,64.18,6,True,2025,5,5,25.18</t>
  </si>
  <si>
    <t>Julie Alexander,2025-01-29,Books,370.61,4,False,2025,1,2,15.61</t>
  </si>
  <si>
    <t>Todd Woods,2025-05-09,Clothing,417.15,2,False,2025,5,4,24.15</t>
  </si>
  <si>
    <t>Benjamin Soto,2025-01-09,Books,93.82,6,True,2025,1,3,53.82</t>
  </si>
  <si>
    <t>Justin Torres,2025-06-05,Books,27.53,5,True,2025,6,3,25.53</t>
  </si>
  <si>
    <t>Phillip Obrien,2025-05-04,Clothing,320.75,3,False,2025,5,6,44.75</t>
  </si>
  <si>
    <t>Joseph Hayes,2025-03-11,Electronics,289.16,1,False,2025,3,1,107.16</t>
  </si>
  <si>
    <t>Wanda Torres,2025-04-07,Groceries,173.65,8,True,2025,4,0,117.65</t>
  </si>
  <si>
    <t>Natalie Meza,2025-02-02,Clothing,61.47,8,True,2025,2,6,31.47</t>
  </si>
  <si>
    <t>Matthew Moore,2025-01-28,Groceries,41.67,8,True,2025,1,1,40.67</t>
  </si>
  <si>
    <t>Aaron Hayes,2025-04-03,Books,406.52,3,False,2025,4,3,52.52</t>
  </si>
  <si>
    <t>David Mann,2025-04-20,Electronics,63.63,4,False,2025,4,6,53.63</t>
  </si>
  <si>
    <t>Michael Bradshaw,2025-05-04,Books,193.29,9,False,2025,5,6,166.29</t>
  </si>
  <si>
    <t>Mary Peck,2025-03-08,Clothing,495.07,10,False,2025,3,5,479.07</t>
  </si>
  <si>
    <t>Maria Kerr,2025-05-10,Electronics,480.25,10,True,2025,5,5,260.25</t>
  </si>
  <si>
    <t>Christopher Parker,2025-04-27,Books,136.0,4,True,2025,4,6,114.0</t>
  </si>
  <si>
    <t>Donna Martinez,2025-04-18,Books,91.04,4,True,2025,4,4,14.04</t>
  </si>
  <si>
    <t>Terri Mason,2025-03-19,Books,207.22,1,False,2025,3,2,171.22</t>
  </si>
  <si>
    <t>Andrew Reynolds,2025-02-20,Clothing,119.58,1,False,2025,2,3,22.58</t>
  </si>
  <si>
    <t>Brandon Hayden,2025-05-11,Groceries,345.26,2,False,2025,5,6,107.26</t>
  </si>
  <si>
    <t>Tiffany Key,2025-04-15,Books,61.81,7,True,2025,4,1,29.81</t>
  </si>
  <si>
    <t>Andrew Avila,2025-03-15,Books,414.18,5,True,2025,3,5,292.18</t>
  </si>
  <si>
    <t>Sydney White,2025-04-02,Electronics,397.35,3,False,2025,4,2,16.35</t>
  </si>
  <si>
    <t>Katherine Davis,2025-02-24,Groceries,237.01,2,False,2025,2,0,155.01</t>
  </si>
  <si>
    <t>Michael Hodge,2025-02-21,Groceries,252.73,5,False,2025,2,4,178.73</t>
  </si>
  <si>
    <t>Donna Landry,2025-05-08,Groceries,301.03,2,False,2025,5,3,193.03</t>
  </si>
  <si>
    <t>Jordan Edwards,2025-02-20,Clothing,128.93,10,True,2025,2,3,114.93</t>
  </si>
  <si>
    <t>Jennifer Robertson,2025-06-04,Books,295.63,10,True,2025,6,2,273.63</t>
  </si>
  <si>
    <t>Kimberly Gutierrez,2025-01-30,Clothing,24.91,10,True,2025,1,3,23.91</t>
  </si>
  <si>
    <t>Peter Garrett,2025-04-29,Groceries,327.5,9,False,2025,4,1,288.5</t>
  </si>
  <si>
    <t>Joshua Pennington,2025-03-10,Books,220.76,10,False,2025,3,0,58.76</t>
  </si>
  <si>
    <t>Barbara Dudley,2025-04-06,Electronics,177.24,8,False,2025,4,6,112.24</t>
  </si>
  <si>
    <t>Christopher Pierce,2025-03-28,Clothing,429.58,2,False,2025,3,4,113.58</t>
  </si>
  <si>
    <t>Willie Durham,2025-03-14,Groceries,147.67,8,False,2025,3,4,106.67</t>
  </si>
  <si>
    <t>Ronnie Jimenez,2025-04-22,Electronics,48.59,8,False,2025,4,1,47.59</t>
  </si>
  <si>
    <t>Denise Davenport,2025-06-03,Clothing,485.24,2,False,2025,6,1,431.24</t>
  </si>
  <si>
    <t>Juan Reyes,2025-05-24,Electronics,233.68,9,True,2025,5,5,69.68</t>
  </si>
  <si>
    <t>Sherry Shields,2025-02-13,Books,184.08,9,False,2025,2,3,141.08</t>
  </si>
  <si>
    <t>Jennifer Villa,2025-03-21,Groceries,105.76,1,True,2025,3,4,47.76</t>
  </si>
  <si>
    <t>Diane Evans,2025-04-02,Clothing,441.02,8,False,2025,4,2,95.02</t>
  </si>
  <si>
    <t>Mrs. Brittany Ryan MD,2025-03-28,Electronics,486.71,1,True,2025,3,4,85.71</t>
  </si>
  <si>
    <t>Jordan Morris,2025-01-30,Books,277.67,5,False,2025,1,3,173.67</t>
  </si>
  <si>
    <t>Laura Hall,2025-05-02,Electronics,496.17,4,True,2025,5,4,28.17</t>
  </si>
  <si>
    <t>Patrick Thornton,2025-05-07,Groceries,325.62,2,True,2025,5,2,259.62</t>
  </si>
  <si>
    <t>Matthew Hoover,2025-06-03,Groceries,256.89,5,False,2025,6,1,68.89</t>
  </si>
  <si>
    <t>Andrew Shaw MD,2025-05-16,Groceries,490.22,8,True,2025,5,4,386.22</t>
  </si>
  <si>
    <t>Jessica Fox,2025-03-13,Groceries,76.6,9,True,2025,3,3,50.6</t>
  </si>
  <si>
    <t>Jennifer Pena,2025-01-25,Books,141.74,2,False,2025,1,5,94.74</t>
  </si>
  <si>
    <t>Wayne Morgan,2025-04-19,Clothing,137.25,9,True,2025,4,5,68.25</t>
  </si>
  <si>
    <t>Sarah Phelps,2025-05-15,Clothing,419.55,5,False,2025,5,3,71.55</t>
  </si>
  <si>
    <t>Eugene Higgins,2025-04-29,Books,271.6,8,False,2025,4,1,22.6</t>
  </si>
  <si>
    <t>Amanda Jones,2025-04-09,Clothing,382.62,9,False,2025,4,2,334.62</t>
  </si>
  <si>
    <t>Yolanda Francis,2025-03-09,Groceries,435.45,6,True,2025,3,6,98.45</t>
  </si>
  <si>
    <t>Mark Brennan,2025-03-11,Groceries,428.73,4,False,2025,3,1,186.73</t>
  </si>
  <si>
    <t>Stephanie Williams,2025-05-05,Electronics,373.63,6,False,2025,5,0,222.63</t>
  </si>
  <si>
    <t>James Thomas,2025-03-24,Groceries,250.19,3,True,2025,3,0,44.19</t>
  </si>
  <si>
    <t>Rebecca Jackson,2025-01-13,Books,482.85,9,False,2025,1,0,254.85</t>
  </si>
  <si>
    <t>Lisa Allen,2025-05-23,Electronics,54.36,8,False,2025,5,4,24.36</t>
  </si>
  <si>
    <t>Joel King,2025-02-09,Electronics,207.94,3,True,2025,2,6,132.94</t>
  </si>
  <si>
    <t>Robert Santana,2025-04-16,Electronics,391.86,8,False,2025,4,2,299.86</t>
  </si>
  <si>
    <t>Jeremy Reed,2025-04-02,Clothing,347.89,10,True,2025,4,2,300.89</t>
  </si>
  <si>
    <t>Jessica Wright,2025-05-12,Clothing,193.1,9,False,2025,5,0,113.1</t>
  </si>
  <si>
    <t>James Webb,2025-02-07,Groceries,22.77,9,True,2025,2,4,21.77</t>
  </si>
  <si>
    <t>Laura Haney,2025-02-16,Books,498.73,5,True,2025,2,6,293.73</t>
  </si>
  <si>
    <t>Mary Hill,2025-03-30,Groceries,381.38,2,True,2025,3,6,173.38</t>
  </si>
  <si>
    <t>Natasha Williams,2025-04-05,Groceries,348.53,3,True,2025,4,5,168.53</t>
  </si>
  <si>
    <t>Tanner Mitchell DDS,2025-04-05,Electronics,399.09,6,False,2025,4,5,359.09</t>
  </si>
  <si>
    <t>Mark Oliver,2025-04-16,Clothing,218.19,6,True,2025,4,2,142.19</t>
  </si>
  <si>
    <t>Mary Massey,2025-04-09,Groceries,342.49,10,True,2025,4,2,197.49</t>
  </si>
  <si>
    <t>Maria Parker,2025-03-10,Books,44.09,3,False,2025,3,0,42.09</t>
  </si>
  <si>
    <t>Morgan Davis,2025-02-16,Books,456.85,8,True,2025,2,6,221.85</t>
  </si>
  <si>
    <t>Casey Anderson,2025-03-26,Books,320.76,8,False,2025,3,2,275.76</t>
  </si>
  <si>
    <t>Kiara Mcintyre,2025-05-10,Clothing,449.96,1,False,2025,5,5,188.96</t>
  </si>
  <si>
    <t>Roger Olson,2025-05-06,Clothing,83.2,9,False,2025,5,1,48.2</t>
  </si>
  <si>
    <t>Gina Wilson,2025-05-31,Clothing,153.08,10,False,2025,5,5,43.08</t>
  </si>
  <si>
    <t>Vincent Dalton,2025-04-24,Clothing,423.43,8,True,2025,4,3,322.43</t>
  </si>
  <si>
    <t>Tracy Ballard,2025-02-27,Groceries,57.79,8,False,2025,2,3,16.79</t>
  </si>
  <si>
    <t>Alexis Herrera,2025-03-13,Clothing,151.46,10,False,2025,3,3,114.46</t>
  </si>
  <si>
    <t>Megan Richards,2025-05-09,Electronics,140.87,7,True,2025,5,4,112.87</t>
  </si>
  <si>
    <t>Ashley Hall,2025-01-04,Groceries,388.99,5,True,2025,1,5,102.99</t>
  </si>
  <si>
    <t>Kristina Herman,2025-02-04,Clothing,320.13,4,False,2025,2,1,90.13</t>
  </si>
  <si>
    <t>Rodney Blankenship,2025-02-17,Books,452.18,2,True,2025,2,0,331.18</t>
  </si>
  <si>
    <t>Charles Shah,2025-02-17,Clothing,21.52,8,False,2025,2,0,20.52</t>
  </si>
  <si>
    <t>Brent Clay Jr.,2025-03-12,Books,455.27,2,False,2025,3,2,219.27</t>
  </si>
  <si>
    <t>Natalie Bautista,2025-03-07,Groceries,104.39,3,False,2025,3,4,61.39</t>
  </si>
  <si>
    <t>Brittany Perry,2025-01-16,Clothing,132.2,3,False,2025,1,3,109.2</t>
  </si>
  <si>
    <t>Jason Lynn Jr.,2025-02-27,Clothing,403.1,6,False,2025,2,3,376.1</t>
  </si>
  <si>
    <t>Trevor Foley,2025-01-16,Electronics,378.3,3,True,2025,1,3,331.3</t>
  </si>
  <si>
    <t>Kimberly Levine,2025-02-26,Groceries,186.06,9,False,2025,2,2,158.06</t>
  </si>
  <si>
    <t>Colton Martinez,2025-05-13,Electronics,270.6,5,False,2025,5,1,114.6</t>
  </si>
  <si>
    <t>Matthew May,2025-04-04,Clothing,294.36,5,False,2025,4,4,156.36</t>
  </si>
  <si>
    <t>Richard Sanchez,2025-01-20,Electronics,238.38,4,False,2025,1,0,30.38</t>
  </si>
  <si>
    <t>Andrea Hubbard,2025-02-02,Books,319.52,2,False,2025,2,6,81.52</t>
  </si>
  <si>
    <t>Sergio Murphy,2025-01-24,Clothing,62.75,7,True,2025,1,4,51.75</t>
  </si>
  <si>
    <t>April Garrison,2025-01-23,Electronics,497.98,5,True,2025,1,3,28.98</t>
  </si>
  <si>
    <t>David Thompson,2025-04-14,Electronics,444.19,4,True,2025,4,0,180.19</t>
  </si>
  <si>
    <t>Adrian Tyler,2025-02-07,Groceries,188.65,8,False,2025,2,4,140.65</t>
  </si>
  <si>
    <t>Christopher Williams,2025-04-26,Books,329.19,7,False,2025,4,5,319.19</t>
  </si>
  <si>
    <t>Nichole Alvarez,2025-05-02,Groceries,21.19,5,False,2025,5,4,20.19</t>
  </si>
  <si>
    <t>Ashley Gordon,2025-05-28,Books,225.12,8,True,2025,5,2,45.12</t>
  </si>
  <si>
    <t>Richard Camacho,2025-03-23,Clothing,490.56,2,False,2025,3,6,281.56</t>
  </si>
  <si>
    <t>Victor Brown,2025-03-16,Clothing,202.08,1,True,2025,3,6,124.08</t>
  </si>
  <si>
    <t>Michael Henry,2025-05-23,Electronics,50.38,8,True,2025,5,4,36.38</t>
  </si>
  <si>
    <t>Bobby Franklin,2025-01-11,Electronics,394.46,1,True,2025,1,5,26.46</t>
  </si>
  <si>
    <t>Mark Kelley,2025-02-20,Books,106.58,10,True,2025,2,3,54.58</t>
  </si>
  <si>
    <t>Kerry Chavez DDS,2025-01-16,Books,167.64,4,True,2025,1,3,57.64</t>
  </si>
  <si>
    <t>Sarah Curtis,2025-05-01,Electronics,429.91,5,True,2025,5,3,125.91</t>
  </si>
  <si>
    <t>Cindy Hayes,2025-02-05,Books,129.07,9,True,2025,2,2,119.07</t>
  </si>
  <si>
    <t>Jesse Perry,2025-01-15,Electronics,70.24,1,False,2025,1,2,28.24</t>
  </si>
  <si>
    <t>Maurice Brooks,2025-01-24,Books,165.27,10,True,2025,1,4,30.27</t>
  </si>
  <si>
    <t>Andrea Decker,2025-01-15,Clothing,67.75,1,False,2025,1,2,27.75</t>
  </si>
  <si>
    <t>Parker Cain,2025-03-28,Electronics,240.74,2,False,2025,3,4,119.74</t>
  </si>
  <si>
    <t>Kristina Rivera,2025-01-20,Electronics,254.4,8,True,2025,1,0,141.4</t>
  </si>
  <si>
    <t>Maurice Christensen,2025-05-16,Clothing,323.45,8,True,2025,5,4,278.45</t>
  </si>
  <si>
    <t>Tracy Burke,2025-02-24,Electronics,424.41,8,False,2025,2,0,138.41</t>
  </si>
  <si>
    <t>Christy Douglas,2025-02-05,Electronics,357.64,8,False,2025,2,2,232.64</t>
  </si>
  <si>
    <t>Ryan Richardson,2025-04-30,Electronics,164.45,2,True,2025,4,2,154.45</t>
  </si>
  <si>
    <t>Renee Bruce,2025-06-02,Electronics,141.13,3,False,2025,6,0,82.13</t>
  </si>
  <si>
    <t>Lisa Day,2025-01-05,Groceries,267.63,10,False,2025,1,6,13.63</t>
  </si>
  <si>
    <t>Sandra Adams,2025-01-29,Groceries,397.58,2,True,2025,1,2,35.58</t>
  </si>
  <si>
    <t>Ellen Morgan,2025-01-01,Books,228.52,7,True,2025,1,2,9.52</t>
  </si>
  <si>
    <t>Kylie Morales,2025-01-23,Groceries,414.57,6,False,2025,1,3,158.57</t>
  </si>
  <si>
    <t>Amanda Reese,2025-02-03,Groceries,159.71,2,False,2025,2,0,118.71</t>
  </si>
  <si>
    <t>Glen Wood,2025-04-23,Clothing,477.03,6,False,2025,4,2,177.03</t>
  </si>
  <si>
    <t>Latoya Miller,2025-01-09,Electronics,416.73,2,True,2025,1,3,132.73</t>
  </si>
  <si>
    <t>Luke Craig,2025-02-12,Groceries,373.57,2,False,2025,2,2,180.57</t>
  </si>
  <si>
    <t>Karla Ramos,2025-02-12,Books,34.69,9,False,2025,2,2,31.69</t>
  </si>
  <si>
    <t>Ashley Jordan,2025-02-14,Electronics,180.03,7,False,2025,2,4,93.03</t>
  </si>
  <si>
    <t>Katelyn Estrada,2025-01-08,Electronics,302.2,5,False,2025,1,2,87.2</t>
  </si>
  <si>
    <t>Kyle Smith,2025-02-17,Electronics,256.17,10,True,2025,2,0,232.17</t>
  </si>
  <si>
    <t>Chad Scott,2025-02-21,Groceries,424.4,4,False,2025,2,4,91.4</t>
  </si>
  <si>
    <t>Paul Thompson,2025-03-01,Clothing,382.49,2,True,2025,3,5,41.49</t>
  </si>
  <si>
    <t>Kathryn Whitaker,2025-05-06,Groceries,487.4,9,True,2025,5,1,431.4</t>
  </si>
  <si>
    <t>Scott Williams,2025-01-03,Clothing,94.31,1,False,2025,1,4,38.31</t>
  </si>
  <si>
    <t>Shannon Johnston,2025-03-31,Clothing,8.02,6,True,2025,3,0,5.02</t>
  </si>
  <si>
    <t>Jennifer Wilson,2025-01-04,Groceries,75.23,2,True,2025,1,5,60.23</t>
  </si>
  <si>
    <t>Robert Montgomery,2025-05-10,Electronics,111.49,9,False,2025,5,5,43.49</t>
  </si>
  <si>
    <t>Anita Richard,2025-02-07,Groceries,82.92,6,False,2025,2,4,35.92</t>
  </si>
  <si>
    <t>Kelly Foster,2025-02-18,Clothing,300.13,10,True,2025,2,1,187.13</t>
  </si>
  <si>
    <t>Gary Jackson,2025-03-21,Books,378.45,3,True,2025,3,4,278.45</t>
  </si>
  <si>
    <t>Jordan Bullock,2025-02-24,Electronics,224.34,5,False,2025,2,0,73.34</t>
  </si>
  <si>
    <t>Sabrina Briggs,2025-02-06,Groceries,223.81,10,False,2025,2,3,203.81</t>
  </si>
  <si>
    <t>Craig Morrison,2025-04-29,Books,61.34,9,False,2025,4,1,27.34</t>
  </si>
  <si>
    <t>Cassandra Mejia,2025-03-19,Electronics,340.72,5,False,2025,3,2,233.72</t>
  </si>
  <si>
    <t>Olivia Cole,2025-05-25,Clothing,114.16,1,True,2025,5,6,66.16</t>
  </si>
  <si>
    <t>Madison Weber,2025-05-15,Electronics,154.2,4,True,2025,5,3,45.2</t>
  </si>
  <si>
    <t>Brittany Jones,2025-03-11,Books,148.28,5,True,2025,3,1,111.28</t>
  </si>
  <si>
    <t>Donald Brown,2025-03-21,Electronics,374.77,8,True,2025,3,4,42.77</t>
  </si>
  <si>
    <t>Jesse Brown,2025-05-10,Books,268.63,7,True,2025,5,5,82.63</t>
  </si>
  <si>
    <t>Sean Wyatt,2025-04-07,Clothing,201.55,2,True,2025,4,0,100.55</t>
  </si>
  <si>
    <t>Julie Spencer,2025-05-04,Groceries,232.58,1,True,2025,5,6,98.58</t>
  </si>
  <si>
    <t>Joanna Pacheco,2025-04-12,Clothing,217.5,10,False,2025,4,5,186.5</t>
  </si>
  <si>
    <t>John Hernandez,2025-01-10,Groceries,62.01,5,True,2025,1,4,12.01</t>
  </si>
  <si>
    <t>Steven Cooper,2025-04-22,Clothing,401.65,3,False,2025,4,1,167.65</t>
  </si>
  <si>
    <t>Carrie Wright,2025-03-10,Clothing,221.17,2,True,2025,3,0,23.17</t>
  </si>
  <si>
    <t>Joseph Moore,2025-02-28,Books,296.49,7,True,2025,2,4,189.49</t>
  </si>
  <si>
    <t>Jason Morgan,2025-04-04,Groceries,374.17,5,True,2025,4,4,293.17</t>
  </si>
  <si>
    <t>Maria Jones,2025-01-15,Clothing,42.81,3,True,2025,1,2,41.81</t>
  </si>
  <si>
    <t>Diane Cummings,2025-04-13,Books,178.79,6,True,2025,4,6,119.79</t>
  </si>
  <si>
    <t>Shelley Cook,2025-04-01,Books,77.49,2,True,2025,4,1,66.49</t>
  </si>
  <si>
    <t>Gregory Ponce,2025-04-20,Books,80.67,10,True,2025,4,6,24.67</t>
  </si>
  <si>
    <t>Kurt Hurley,2025-02-18,Books,234.66,8,False,2025,2,1,73.66</t>
  </si>
  <si>
    <t>Rickey Li,2025-04-15,Clothing,79.72,6,True,2025,4,1,54.72</t>
  </si>
  <si>
    <t>Nancy Jennings,2025-03-24,Groceries,317.54,8,False,2025,3,0,57.54</t>
  </si>
  <si>
    <t>Jessica Cox,2025-02-26,Electronics,256.13,6,False,2025,2,2,147.13</t>
  </si>
  <si>
    <t>Daniel Meza,2025-03-17,Groceries,23.62,8,False,2025,3,0,22.62</t>
  </si>
  <si>
    <t>Chad Jones,2025-05-12,Clothing,324.11,2,True,2025,5,0,38.11</t>
  </si>
  <si>
    <t>Randy Conley,2025-05-18,Groceries,292.26,8,True,2025,5,6,125.26</t>
  </si>
  <si>
    <t>George Miranda,2025-01-21,Groceries,327.66,10,False,2025,1,1,62.66</t>
  </si>
  <si>
    <t>Christopher Guerra,2025-05-01,Groceries,79.68,9,True,2025,5,3,35.68</t>
  </si>
  <si>
    <t>Carol Kim,2025-03-06,Groceries,406.43,2,False,2025,3,3,166.43</t>
  </si>
  <si>
    <t>Cynthia Wallace,2025-02-14,Electronics,324.83,9,True,2025,2,4,306.83</t>
  </si>
  <si>
    <t>Joann Ferguson,2025-02-18,Books,495.54,8,True,2025,2,1,467.54</t>
  </si>
  <si>
    <t>Julie Conley,2025-02-27,Clothing,459.38,6,False,2025,2,3,276.38</t>
  </si>
  <si>
    <t>Victoria Murray,2025-02-13,Groceries,341.05,6,True,2025,2,3,303.05</t>
  </si>
  <si>
    <t>Joseph Burch,2025-05-08,Clothing,168.2,2,False,2025,5,3,72.2</t>
  </si>
  <si>
    <t>Brenda Wright,2025-04-11,Clothing,363.25,5,True,2025,4,4,332.25</t>
  </si>
  <si>
    <t>Kristen Garcia,2025-05-13,Clothing,293.46,2,True,2025,5,1,76.46</t>
  </si>
  <si>
    <t>Dominique Hines,2025-02-12,Clothing,484.01,5,False,2025,2,2,414.01</t>
  </si>
  <si>
    <t>Brittany Kim,2025-05-28,Books,355.87,10,True,2025,5,2,237.87</t>
  </si>
  <si>
    <t>Jerry Bailey,2025-01-05,Clothing,191.46,9,False,2025,1,6,14.46</t>
  </si>
  <si>
    <t>Jonathan Young,2025-06-05,Books,51.26,9,False,2025,6,3,12.26</t>
  </si>
  <si>
    <t>Alfred Galvan,2025-05-12,Clothing,184.49,1,True,2025,5,0,37.49</t>
  </si>
  <si>
    <t>Raven Taylor,2025-02-14,Books,474.1,6,False,2025,2,4,388.1</t>
  </si>
  <si>
    <t>Melissa Taylor,2025-04-21,Books,499.99,4,True,2025,4,0,110.99</t>
  </si>
  <si>
    <t>Aaron Miller,2025-02-09,Electronics,422.99,5,True,2025,2,6,116.99</t>
  </si>
  <si>
    <t>Kimberly Acosta,2025-03-24,Electronics,438.81,6,True,2025,3,0,309.81</t>
  </si>
  <si>
    <t>Dwayne Turner,2025-01-08,Groceries,85.31,3,True,2025,1,2,66.31</t>
  </si>
  <si>
    <t>Riley Bryant,2025-01-18,Groceries,208.38,1,True,2025,1,5,189.38</t>
  </si>
  <si>
    <t>Linda Smith,2025-03-22,Groceries,146.04,10,False,2025,3,5,42.04</t>
  </si>
  <si>
    <t>Charles Patterson,2025-04-06,Books,123.39,9,False,2025,4,6,95.39</t>
  </si>
  <si>
    <t>Jason Beck,2025-01-14,Books,340.76,6,False,2025,1,1,80.76</t>
  </si>
  <si>
    <t>Andrea Fox,2025-03-21,Groceries,390.17,5,False,2025,3,4,46.17</t>
  </si>
  <si>
    <t>Kristen Myers DDS,2025-04-10,Books,401.62,4,True,2025,4,3,382.62</t>
  </si>
  <si>
    <t>Mrs. Alexis Kramer,2025-02-23,Clothing,322.38,1,False,2025,2,6,71.38</t>
  </si>
  <si>
    <t>Lori Ingram,2025-04-25,Electronics,426.33,9,False,2025,4,4,100.33</t>
  </si>
  <si>
    <t>Andrew Payne,2025-05-08,Electronics,140.03,3,True,2025,5,3,125.03</t>
  </si>
  <si>
    <t>Richard Marshall,2025-04-19,Groceries,473.47,2,True,2025,4,5,339.47</t>
  </si>
  <si>
    <t>Robin Brown,2025-05-02,Groceries,465.58,6,False,2025,5,4,96.58</t>
  </si>
  <si>
    <t>Edward Williams,2025-02-01,Electronics,253.49,7,True,2025,2,5,77.49</t>
  </si>
  <si>
    <t>Timothy Robertson,2025-06-04,Groceries,190.58,2,True,2025,6,2,147.58</t>
  </si>
  <si>
    <t>Dawn Mullins,2025-01-30,Clothing,420.39,2,False,2025,1,3,403.39</t>
  </si>
  <si>
    <t>Richard Glenn,2025-02-21,Books,23.96,3,False,2025,2,4,21.96</t>
  </si>
  <si>
    <t>Jacob Preston,2025-04-27,Books,227.06,8,True,2025,4,6,56.06</t>
  </si>
  <si>
    <t>Jasmine Beltran,2025-03-19,Electronics,131.68,1,True,2025,3,2,115.68</t>
  </si>
  <si>
    <t>Tim Stone PhD,2025-04-24,Groceries,389.21,2,True,2025,4,3,222.21</t>
  </si>
  <si>
    <t>Lance Short,2025-03-27,Clothing,28.64,2,False,2025,3,3,27.64</t>
  </si>
  <si>
    <t>Bobby Guerrero,2025-02-17,Groceries,59.87,2,False,2025,2,0,20.87</t>
  </si>
  <si>
    <t>Jessica Norris,2025-02-24,Electronics,289.65,9,True,2025,2,0,192.65</t>
  </si>
  <si>
    <t>Sergio Gomez,2025-06-05,Clothing,5.77,7,False,2025,6,3,4.77</t>
  </si>
  <si>
    <t>William Gould,2025-01-12,Books,211.2,10,True,2025,1,6,174.2</t>
  </si>
  <si>
    <t>Heidi Owen,2025-04-17,Clothing,476.93,2,True,2025,4,3,408.93</t>
  </si>
  <si>
    <t>Brenda Lawson,2025-05-02,Groceries,26.55,8,False,2025,5,4,22.55</t>
  </si>
  <si>
    <t>Austin Osborne,2025-02-27,Clothing,374.92,5,False,2025,2,3,60.92</t>
  </si>
  <si>
    <t>Keith Jacobs,2025-04-17,Electronics,124.36,6,True,2025,4,3,12.36</t>
  </si>
  <si>
    <t>Jacqueline Hines,2025-03-31,Clothing,26.95,3,False,2025,3,0,24.95</t>
  </si>
  <si>
    <t>Jennifer Banks,2025-02-08,Books,490.51,8,False,2025,2,5,448.51</t>
  </si>
  <si>
    <t>Noah Porter,2025-03-02,Books,36.23,3,False,2025,3,6,34.23</t>
  </si>
  <si>
    <t>Deborah Green,2025-03-11,Electronics,104.79,5,True,2025,3,1,40.79</t>
  </si>
  <si>
    <t>Donna Hendricks DDS,2025-01-20,Electronics,467.02,6,False,2025,1,0,285.02</t>
  </si>
  <si>
    <t>Jodi Roach,2025-03-11,Groceries,23.13,5,True,2025,3,1,19.13</t>
  </si>
  <si>
    <t>Michael Bruce,2025-02-19,Clothing,431.76,6,True,2025,2,2,255.76</t>
  </si>
  <si>
    <t>Austin Daniels,2025-05-20,Clothing,66.62,5,False,2025,5,1,49.62</t>
  </si>
  <si>
    <t>Michelle Ho,2025-04-10,Groceries,372.94,7,False,2025,4,3,12.94</t>
  </si>
  <si>
    <t>Katie Martinez,2025-02-01,Clothing,250.62,3,False,2025,2,5,93.62</t>
  </si>
  <si>
    <t>Richard Johnson,2025-03-28,Clothing,137.03,9,True,2025,3,4,58.03</t>
  </si>
  <si>
    <t>Robert Arnold,2025-04-06,Groceries,218.15,2,True,2025,4,6,173.15</t>
  </si>
  <si>
    <t>Eric Key,2025-04-23,Clothing,55.79,6,False,2025,4,2,25.79</t>
  </si>
  <si>
    <t>Patricia Morrow,2025-01-12,Clothing,225.73,5,False,2025,1,6,12.73</t>
  </si>
  <si>
    <t>Maria Cole,2025-04-17,Books,179.02,8,True,2025,4,3,115.02</t>
  </si>
  <si>
    <t>Shawn Deleon,2025-04-10,Clothing,499.08,10,False,2025,4,3,98.08</t>
  </si>
  <si>
    <t>Vincent Reynolds,2025-05-23,Electronics,337.24,2,False,2025,5,4,304.24</t>
  </si>
  <si>
    <t>Caleb Hernandez,2025-01-26,Clothing,401.54,9,True,2025,1,6,88.54</t>
  </si>
  <si>
    <t>Michael Reed,2025-05-27,Electronics,425.09,3,False,2025,5,1,327.09</t>
  </si>
  <si>
    <t>Sarah King,2025-04-10,Electronics,38.28,3,False,2025,4,3,35.28</t>
  </si>
  <si>
    <t>Beth Turner,2025-03-25,Clothing,474.99,7,True,2025,3,1,432.99</t>
  </si>
  <si>
    <t>Caroline David,2025-01-25,Books,474.67,8,False,2025,1,5,403.67</t>
  </si>
  <si>
    <t>Michelle Jacobs,2025-05-12,Groceries,289.09,2,False,2025,5,0,139.09</t>
  </si>
  <si>
    <t>Samantha Johnson,2025-01-08,Groceries,326.53,6,True,2025,1,2,244.53</t>
  </si>
  <si>
    <t>Laura Curtis,2025-04-30,Electronics,369.16,1,False,2025,4,2,147.16</t>
  </si>
  <si>
    <t>Mark Jimenez,2025-04-08,Groceries,63.29,9,False,2025,4,1,43.29</t>
  </si>
  <si>
    <t>Tyler Webb,2025-05-06,Groceries,498.2,4,False,2025,5,1,132.2</t>
  </si>
  <si>
    <t>Elizabeth Jones,2025-01-10,Groceries,65.71,4,True,2025,1,4,32.71</t>
  </si>
  <si>
    <t>John Harris,2025-04-05,Groceries,449.85,3,False,2025,4,5,156.85</t>
  </si>
  <si>
    <t>Nathan Gross,2025-05-15,Electronics,335.58,6,True,2025,5,3,241.58</t>
  </si>
  <si>
    <t>Bianca Wood,2025-03-29,Clothing,426.42,5,True,2025,3,5,192.42</t>
  </si>
  <si>
    <t>John Adams,2025-02-08,Clothing,116.0,9,True,2025,2,5,75.0</t>
  </si>
  <si>
    <t>Dylan Cruz,2025-04-07,Books,396.23,4,True,2025,4,0,89.23</t>
  </si>
  <si>
    <t>Sean Moore,2025-02-21,Clothing,288.28,9,False,2025,2,4,258.28</t>
  </si>
  <si>
    <t>Emily Hines,2025-03-19,Books,442.7,10,True,2025,3,2,364.7</t>
  </si>
  <si>
    <t>Kathleen Parker,2025-01-04,Clothing,499.8,7,False,2025,1,5,438.8</t>
  </si>
  <si>
    <t>Kathy Levy,2025-02-03,Groceries,412.55,7,True,2025,2,0,79.55</t>
  </si>
  <si>
    <t>Anthony Simpson,2025-05-18,Books,322.96,6,False,2025,5,6,120.96</t>
  </si>
  <si>
    <t>Julie Herrera,2025-05-13,Groceries,175.53,9,True,2025,5,1,125.53</t>
  </si>
  <si>
    <t>Stephen Luna,2025-04-30,Books,253.92,7,True,2025,4,2,239.92</t>
  </si>
  <si>
    <t>James Hudson,2025-01-31,Electronics,80.74,9,True,2025,1,4,14.74</t>
  </si>
  <si>
    <t>Angel Gordon,2025-04-30,Books,467.7,6,True,2025,4,2,208.7</t>
  </si>
  <si>
    <t>William Becker,2025-01-19,Clothing,447.99,9,True,2025,1,6,396.99</t>
  </si>
  <si>
    <t>Jennifer Norton,2025-02-22,Clothing,319.35,4,False,2025,2,5,306.35</t>
  </si>
  <si>
    <t>Nicole Gonzalez,2025-03-21,Books,309.14,5,True,2025,3,4,296.14</t>
  </si>
  <si>
    <t>Amber Taylor,2025-02-22,Books,471.1,10,True,2025,2,5,370.1</t>
  </si>
  <si>
    <t>Jesus Obrien,2025-03-22,Books,361.71,10,False,2025,3,5,306.71</t>
  </si>
  <si>
    <t>Louis Martin,2025-06-04,Electronics,45.21,1,False,2025,6,2,42.21</t>
  </si>
  <si>
    <t>Elizabeth Rogers,2025-05-10,Books,211.21,10,True,2025,5,5,95.21</t>
  </si>
  <si>
    <t>Michelle Evans,2025-05-08,Groceries,148.39,9,False,2025,5,3,17.39</t>
  </si>
  <si>
    <t>Michael Whitney,2025-04-02,Groceries,403.32,4,False,2025,4,2,39.32</t>
  </si>
  <si>
    <t>Molly Watts,2025-01-05,Clothing,41.12,8,True,2025,1,6,39.12</t>
  </si>
  <si>
    <t>Walter Patton,2025-05-02,Books,210.73,8,False,2025,5,4,148.73</t>
  </si>
  <si>
    <t>Mikayla Silva,2025-01-27,Books,305.3,6,False,2025,1,0,222.3</t>
  </si>
  <si>
    <t>Lisa Randall,2025-01-24,Clothing,487.81,6,True,2025,1,4,150.81</t>
  </si>
  <si>
    <t>Amanda Vaughan,2025-01-18,Clothing,283.02,9,False,2025,1,5,135.02</t>
  </si>
  <si>
    <t>Erik Hernandez,2025-04-18,Books,65.65,8,False,2025,4,4,22.65</t>
  </si>
  <si>
    <t>Reginald Knapp,2025-05-17,Books,52.92,3,False,2025,5,5,14.92</t>
  </si>
  <si>
    <t>Amy Taylor,2025-02-02,Groceries,211.98,10,True,2025,2,6,96.98</t>
  </si>
  <si>
    <t>Matthew Fox,2025-02-18,Clothing,361.96,10,True,2025,2,1,229.96</t>
  </si>
  <si>
    <t>Thomas Peterson,2025-02-25,Books,498.0,8,False,2025,2,1,399.0</t>
  </si>
  <si>
    <t>Michelle Schneider,2025-04-19,Groceries,251.2,5,True,2025,4,5,85.2</t>
  </si>
  <si>
    <t>Cheryl Wright,2025-03-29,Groceries,231.33,9,True,2025,3,5,44.33</t>
  </si>
  <si>
    <t>William Evans,2025-02-15,Books,179.68,10,True,2025,2,5,160.68</t>
  </si>
  <si>
    <t>Michael Stewart,2025-02-24,Clothing,300.77,8,False,2025,2,0,198.77</t>
  </si>
  <si>
    <t>Rebecca Hill,2025-01-20,Clothing,9.05,9,True,2025,1,0,5.05</t>
  </si>
  <si>
    <t>Jamie Baird,2025-05-08,Groceries,441.82,3,False,2025,5,3,118.82</t>
  </si>
  <si>
    <t>Regina Roberts,2025-02-14,Groceries,27.39,6,True,2025,2,4,26.39</t>
  </si>
  <si>
    <t>Hannah Ramos,2025-02-10,Books,278.85,6,True,2025,2,0,114.85</t>
  </si>
  <si>
    <t>Dale Ryan,2025-05-26,Groceries,227.93,9,False,2025,5,0,128.93</t>
  </si>
  <si>
    <t>Breanna Gilbert,2025-04-02,Electronics,487.67,3,False,2025,4,2,263.67</t>
  </si>
  <si>
    <t>Michael Schmidt,2025-04-10,Clothing,281.13,6,False,2025,4,3,269.13</t>
  </si>
  <si>
    <t>Jason Love,2025-01-16,Books,303.22,4,False,2025,1,3,173.22</t>
  </si>
  <si>
    <t>Abigail Pierce,2025-05-26,Electronics,24.26,1,False,2025,5,0,22.26</t>
  </si>
  <si>
    <t>Timothy Johns,2025-03-16,Groceries,231.21,9,True,2025,3,6,191.21</t>
  </si>
  <si>
    <t>Victor Morris,2025-04-11,Clothing,162.67,10,False,2025,4,4,17.67</t>
  </si>
  <si>
    <t>Ann Andrews,2025-03-25,Clothing,171.5,10,False,2025,3,1,137.5</t>
  </si>
  <si>
    <t>Taylor Gentry,2025-01-28,Clothing,408.8,8,False,2025,1,1,82.8</t>
  </si>
  <si>
    <t>Casey Gillespie,2025-06-05,Clothing,490.05,2,False,2025,6,3,295.05</t>
  </si>
  <si>
    <t>Jon Zuniga,2025-05-31,Electronics,239.92,10,True,2025,5,5,9.92</t>
  </si>
  <si>
    <t>Sherri Smith,2025-03-30,Electronics,242.82,10,False,2025,3,6,38.82</t>
  </si>
  <si>
    <t>William Mitchell,2025-06-04,Books,20.63,4,True,2025,6,2,18.63</t>
  </si>
  <si>
    <t>Kathleen Mays,2025-05-13,Books,223.31,1,False,2025,5,1,95.31</t>
  </si>
  <si>
    <t>Corey Rodriguez,2025-01-26,Books,346.8,7,False,2025,1,6,16.8</t>
  </si>
  <si>
    <t>David Lopez,2025-04-26,Groceries,354.36,1,True,2025,4,5,238.36</t>
  </si>
  <si>
    <t>Laura Todd,2025-01-28,Clothing,265.11,8,False,2025,1,1,185.11</t>
  </si>
  <si>
    <t>Stephanie Wilcox,2025-03-22,Books,456.5,8,False,2025,3,5,419.5</t>
  </si>
  <si>
    <t>Michael Lopez,2025-01-22,Clothing,306.99,5,True,2025,1,2,197.99</t>
  </si>
  <si>
    <t>David Green,2025-02-06,Books,281.25,5,True,2025,2,3,214.25</t>
  </si>
  <si>
    <t>Tiffany Turner,2025-04-23,Clothing,353.93,5,False,2025,4,2,267.93</t>
  </si>
  <si>
    <t>Matthew Schwartz,2025-01-10,Clothing,177.66,8,False,2025,1,4,46.66</t>
  </si>
  <si>
    <t>Eric Sullivan,2025-03-20,Clothing,288.87,2,False,2025,3,3,24.87</t>
  </si>
  <si>
    <t>Michele Collins,2025-01-19,Groceries,477.53,6,True,2025,1,6,377.53</t>
  </si>
  <si>
    <t>Elizabeth Mendez,2025-02-04,Clothing,147.38,1,True,2025,2,1,97.38</t>
  </si>
  <si>
    <t>Christian Adkins,2025-04-05,Clothing,329.71,8,False,2025,4,5,297.71</t>
  </si>
  <si>
    <t>Joshua Ruiz,2025-03-25,Books,414.84,4,False,2025,3,1,377.84</t>
  </si>
  <si>
    <t>Colleen Wright,2025-04-28,Clothing,59.07,3,True,2025,4,0,26.07</t>
  </si>
  <si>
    <t>Angela Griffin,2025-04-20,Books,336.57,1,True,2025,4,6,181.57</t>
  </si>
  <si>
    <t>Justin Brown,2025-03-27,Books,54.6,1,False,2025,3,3,31.6</t>
  </si>
  <si>
    <t>Laura Hernandez,2025-02-21,Groceries,342.19,2,True,2025,2,4,110.19</t>
  </si>
  <si>
    <t>Audrey Harris,2025-04-02,Electronics,489.07,9,True,2025,4,2,351.07</t>
  </si>
  <si>
    <t>Jordan Stokes,2025-03-12,Groceries,241.34,8,True,2025,3,2,146.34</t>
  </si>
  <si>
    <t>Joyce Brown,2025-03-14,Clothing,146.28,6,True,2025,3,4,58.28</t>
  </si>
  <si>
    <t>Miranda Foster,2025-05-08,Electronics,119.95,10,True,2025,5,3,12.95</t>
  </si>
  <si>
    <t>Laura Williams,2025-02-23,Books,441.71,7,True,2025,2,6,199.71</t>
  </si>
  <si>
    <t>Zachary Michael,2025-01-11,Electronics,395.04,7,True,2025,1,5,363.04</t>
  </si>
  <si>
    <t>Amanda Ortiz,2025-05-01,Clothing,9.59,1,True,2025,5,3,8.59</t>
  </si>
  <si>
    <t>Veronica Brewer,2025-03-07,Clothing,229.9,5,False,2025,3,4,30.9</t>
  </si>
  <si>
    <t>Janet Kane DVM,2025-02-28,Books,236.67,9,True,2025,2,4,213.67</t>
  </si>
  <si>
    <t>Mary Ryan,2025-04-13,Electronics,85.43,6,False,2025,4,6,53.43</t>
  </si>
  <si>
    <t>Christopher Medina,2025-03-24,Clothing,11.97,3,False,2025,3,0,9.97</t>
  </si>
  <si>
    <t>Courtney Smith,2025-01-04,Clothing,338.83,10,True,2025,1,5,314.83</t>
  </si>
  <si>
    <t>Michael Stephens,2025-03-25,Books,428.79,10,False,2025,3,1,170.79</t>
  </si>
  <si>
    <t>Danielle Reed,2025-02-13,Groceries,167.32,9,False,2025,2,3,26.32</t>
  </si>
  <si>
    <t>Molly Rodriguez,2025-05-07,Electronics,490.93,3,False,2025,5,2,421.93</t>
  </si>
  <si>
    <t>Ralph Stephenson,2025-01-03,Clothing,8.38,4,False,2025,1,4,7.38</t>
  </si>
  <si>
    <t>Brian Johnson,2025-04-04,Books,378.11,8,False,2025,4,4,248.11</t>
  </si>
  <si>
    <t>Amber Yang,2025-03-04,Clothing,362.83,10,True,2025,3,1,125.83</t>
  </si>
  <si>
    <t>Daniel Shields,2025-01-09,Clothing,347.92,6,True,2025,1,3,34.92</t>
  </si>
  <si>
    <t>Donna Cabrera,2025-04-25,Electronics,156.87,8,False,2025,4,4,63.87</t>
  </si>
  <si>
    <t>Kyle Chambers,2025-02-20,Clothing,321.16,2,False,2025,2,3,97.16</t>
  </si>
  <si>
    <t>Charles Keller,2025-02-04,Clothing,114.32,10,True,2025,2,1,79.32</t>
  </si>
  <si>
    <t>Antonio Fry,2025-05-18,Groceries,230.21,3,False,2025,5,6,29.21</t>
  </si>
  <si>
    <t>Lori Simmons,2025-03-19,Groceries,456.83,9,True,2025,3,2,100.83</t>
  </si>
  <si>
    <t>Teresa Powers,2025-05-03,Books,437.2,10,True,2025,5,5,261.2</t>
  </si>
  <si>
    <t>Jason Hernandez,2025-02-28,Groceries,353.36,9,True,2025,2,4,226.36</t>
  </si>
  <si>
    <t>Kara Atkinson,2025-02-16,Electronics,415.24,1,True,2025,2,6,349.24</t>
  </si>
  <si>
    <t>Renee Melendez,2025-03-29,Books,167.42,3,False,2025,3,5,74.42</t>
  </si>
  <si>
    <t>Kristin Anderson,2025-02-07,Electronics,359.87,4,False,2025,2,4,233.87</t>
  </si>
  <si>
    <t>Matthew Nielsen,2025-05-13,Electronics,225.51,9,True,2025,5,1,190.51</t>
  </si>
  <si>
    <t>Nathaniel Lee,2025-02-11,Groceries,259.06,3,False,2025,2,1,189.06</t>
  </si>
  <si>
    <t>Lindsey Russo,2025-01-30,Electronics,233.88,9,False,2025,1,3,35.88</t>
  </si>
  <si>
    <t>Misty Hansen,2025-03-16,Electronics,130.96,7,True,2025,3,6,68.96</t>
  </si>
  <si>
    <t>Felicia Krueger,2025-01-03,Books,41.15,10,False,2025,1,4,39.15</t>
  </si>
  <si>
    <t>Tonya Wilson,2025-06-06,Clothing,272.88,2,True,2025,6,4,166.88</t>
  </si>
  <si>
    <t>David Munoz,2025-02-01,Electronics,20.71,8,False,2025,2,5,18.71</t>
  </si>
  <si>
    <t>Kristen Rowe,2025-03-01,Books,384.08,3,False,2025,3,5,337.08</t>
  </si>
  <si>
    <t>Heather Green,2025-03-22,Clothing,227.03,7,False,2025,3,5,97.03</t>
  </si>
  <si>
    <t>Brett Zavala MD,2025-05-12,Groceries,342.95,2,True,2025,5,0,33.95</t>
  </si>
  <si>
    <t>Jacqueline Gutierrez,2025-03-29,Clothing,93.34,2,False,2025,3,5,21.34</t>
  </si>
  <si>
    <t>Charles Green,2025-05-26,Books,418.24,4,True,2025,5,0,381.24</t>
  </si>
  <si>
    <t>Jennifer Hernandez,2025-02-21,Clothing,338.38,8,False,2025,2,4,105.38</t>
  </si>
  <si>
    <t>Roy Porter,2025-04-13,Groceries,127.52,4,False,2025,4,6,99.52</t>
  </si>
  <si>
    <t>Dawn Underwood,2025-05-31,Books,98.3,5,True,2025,5,5,61.3</t>
  </si>
  <si>
    <t>Katherine Jackson,2025-05-05,Electronics,309.39,7,True,2025,5,0,67.39</t>
  </si>
  <si>
    <t>Nathan Freeman,2025-05-24,Books,38.31,4,True,2025,5,5,36.31</t>
  </si>
  <si>
    <t>Maria Brown,2025-01-06,Groceries,337.65,10,True,2025,1,0,129.65</t>
  </si>
  <si>
    <t>Theresa Barnett,2025-04-30,Books,204.12,1,True,2025,4,2,99.12</t>
  </si>
  <si>
    <t>Ryan Hall,2025-04-21,Books,74.37,1,False,2025,4,0,56.37</t>
  </si>
  <si>
    <t>Jonathan Brooks,2025-04-07,Books,162.86,10,False,2025,4,0,35.86</t>
  </si>
  <si>
    <t>Lisa Webb,2025-03-18,Books,438.75,5,True,2025,3,1,60.75</t>
  </si>
  <si>
    <t>Juan Smith,2025-03-24,Groceries,141.2,5,True,2025,3,0,107.2</t>
  </si>
  <si>
    <t>William Smith,2025-05-07,Groceries,250.33,9,False,2025,5,2,79.33</t>
  </si>
  <si>
    <t>Renee Browning,2025-01-17,Groceries,162.77,9,False,2025,1,4,61.77</t>
  </si>
  <si>
    <t>Chase Lee,2025-03-24,Groceries,153.44,3,True,2025,3,0,74.44</t>
  </si>
  <si>
    <t>Debra Sanders,2025-02-28,Groceries,425.42,4,False,2025,2,4,312.42</t>
  </si>
  <si>
    <t>Karl Branch,2025-02-05,Books,457.8,8,False,2025,2,2,276.8</t>
  </si>
  <si>
    <t>Sarah Valdez,2025-05-15,Groceries,267.35,9,False,2025,5,3,225.35</t>
  </si>
  <si>
    <t>Anna Gray,2025-03-28,Books,105.65,5,True,2025,3,4,91.65</t>
  </si>
  <si>
    <t>Adam Jackson,2025-03-20,Groceries,50.77,6,True,2025,3,3,37.77</t>
  </si>
  <si>
    <t>Richard Knight,2025-05-14,Electronics,191.7,5,True,2025,5,2,110.7</t>
  </si>
  <si>
    <t>Joseph Williams,2025-02-03,Electronics,403.3,4,True,2025,2,0,324.3</t>
  </si>
  <si>
    <t>Stacy Alvarez,2025-01-08,Groceries,435.39,4,False,2025,1,2,369.39</t>
  </si>
  <si>
    <t>Timothy Lam,2025-03-29,Clothing,109.84,1,True,2025,3,5,40.84</t>
  </si>
  <si>
    <t>Timothy Edwards,2025-05-31,Electronics,457.65,8,True,2025,5,5,213.65</t>
  </si>
  <si>
    <t>Nicole Marquez,2025-03-04,Groceries,278.28,4,False,2025,3,1,54.28</t>
  </si>
  <si>
    <t>Christopher Allen,2025-05-11,Groceries,269.16,8,False,2025,5,6,216.16</t>
  </si>
  <si>
    <t>Steven Rivera,2025-04-28,Clothing,183.02,5,False,2025,4,0,86.02</t>
  </si>
  <si>
    <t>William Ramsey,2025-03-20,Groceries,402.39,2,False,2025,3,3,280.39</t>
  </si>
  <si>
    <t>Amy Kim,2025-05-11,Clothing,188.5,4,False,2025,5,6,103.5</t>
  </si>
  <si>
    <t>Randy Friedman,2025-03-03,Electronics,432.72,10,True,2025,3,0,113.72</t>
  </si>
  <si>
    <t>Alyssa Nelson,2025-06-04,Electronics,278.89,5,False,2025,6,2,188.89</t>
  </si>
  <si>
    <t>Henry Pugh MD,2025-04-17,Clothing,102.11,3,True,2025,4,3,11.11</t>
  </si>
  <si>
    <t>Angelica Montgomery,2025-05-05,Groceries,417.51,10,False,2025,5,0,94.51</t>
  </si>
  <si>
    <t>Angela Moore,2025-04-22,Clothing,382.86,5,False,2025,4,1,285.86</t>
  </si>
  <si>
    <t>Nancy Stewart,2025-01-17,Groceries,88.28,8,False,2025,1,4,49.28</t>
  </si>
  <si>
    <t>Eric Ward,2025-02-12,Books,361.56,3,False,2025,2,2,307.56</t>
  </si>
  <si>
    <t>Cody Cole,2025-03-28,Books,495.21,9,True,2025,3,4,275.21</t>
  </si>
  <si>
    <t>Alexander Gomez,2025-01-15,Electronics,472.87,2,True,2025,1,2,24.87</t>
  </si>
  <si>
    <t>Erika Cruz,2025-02-15,Electronics,73.06,7,True,2025,2,5,30.06</t>
  </si>
  <si>
    <t>Bradley Santana,2025-05-22,Electronics,9.53,3,False,2025,5,3,5.53</t>
  </si>
  <si>
    <t>Laura Jackson,2025-03-01,Clothing,310.83,1,False,2025,3,5,190.83</t>
  </si>
  <si>
    <t>Eric Snyder,2025-01-10,Groceries,8.27,1,False,2025,1,4,4.27</t>
  </si>
  <si>
    <t>Jason Washington,2025-01-13,Electronics,267.06,1,False,2025,1,0,43.06</t>
  </si>
  <si>
    <t>David Weber,2025-04-03,Clothing,253.6,1,False,2025,4,3,125.6</t>
  </si>
  <si>
    <t>Brian Torres,2025-05-29,Books,459.43,2,True,2025,5,3,307.43</t>
  </si>
  <si>
    <t>Manuel Brock,2025-02-21,Books,311.79,4,False,2025,2,4,294.79</t>
  </si>
  <si>
    <t>Robert Villarreal,2025-06-02,Clothing,398.49,5,True,2025,6,0,15.49</t>
  </si>
  <si>
    <t>Frank Valentine,2025-02-01,Clothing,232.2,7,True,2025,2,5,113.2</t>
  </si>
  <si>
    <t>Vincent Novak,2025-02-15,Books,343.6,5,True,2025,2,5,207.6</t>
  </si>
  <si>
    <t>Katherine Johnston,2025-02-07,Electronics,205.61,2,False,2025,2,4,132.61</t>
  </si>
  <si>
    <t>Robert Long,2025-01-18,Groceries,320.19,1,True,2025,1,5,143.19</t>
  </si>
  <si>
    <t>Leslie Gardner,2025-04-17,Electronics,423.44,8,False,2025,4,3,191.44</t>
  </si>
  <si>
    <t>Tiffany Murray,2025-04-21,Electronics,459.98,9,True,2025,4,0,153.98</t>
  </si>
  <si>
    <t>Eddie Schwartz,2025-05-08,Books,240.37,10,True,2025,5,3,174.37</t>
  </si>
  <si>
    <t>Jennifer Porter,2025-04-09,Electronics,450.16,5,True,2025,4,2,138.16</t>
  </si>
  <si>
    <t>Matthew Espinoza,2025-05-04,Books,12.75,6,True,2025,5,6,10.75</t>
  </si>
  <si>
    <t>William Mendoza,2025-03-04,Books,464.79,7,False,2025,3,1,161.79</t>
  </si>
  <si>
    <t>Tami Holt,2025-03-26,Books,124.03,10,False,2025,3,2,114.03</t>
  </si>
  <si>
    <t>Heather Woodard,2025-03-25,Clothing,379.03,7,True,2025,3,1,156.03</t>
  </si>
  <si>
    <t>Angela Mack,2025-04-13,Electronics,374.0,9,False,2025,4,6,342.0</t>
  </si>
  <si>
    <t>Matthew Williams,2025-06-03,Electronics,221.36,2,True,2025,6,1,201.36</t>
  </si>
  <si>
    <t>Jennifer Goodwin,2025-05-31,Clothing,385.66,10,False,2025,5,5,135.66</t>
  </si>
  <si>
    <t>Adam Green,2025-03-21,Clothing,318.89,1,False,2025,3,4,50.89</t>
  </si>
  <si>
    <t>Lauren Johnston,2025-03-11,Groceries,181.13,4,False,2025,3,1,163.13</t>
  </si>
  <si>
    <t>Raymond Chapman,2025-03-20,Groceries,341.45,3,False,2025,3,3,114.45</t>
  </si>
  <si>
    <t>Alexander Garcia,2025-03-06,Electronics,151.21,10,True,2025,3,3,41.21</t>
  </si>
  <si>
    <t>Audrey Shepard,2025-01-23,Electronics,137.65,2,False,2025,1,3,66.65</t>
  </si>
  <si>
    <t>Jesse Clark,2025-03-17,Books,161.76,7,True,2025,3,0,126.76</t>
  </si>
  <si>
    <t>Jeffrey Horton,2025-02-19,Electronics,471.77,1,False,2025,2,2,230.77</t>
  </si>
  <si>
    <t>Robert Wilson,2025-05-13,Clothing,55.6,5,True,2025,5,1,14.6</t>
  </si>
  <si>
    <t>Megan Martin,2025-06-03,Books,227.18,7,False,2025,6,1,156.18</t>
  </si>
  <si>
    <t>Christopher Moore,2025-03-29,Electronics,49.36,1,True,2025,3,5,48.36</t>
  </si>
  <si>
    <t>Crystal Sullivan,2025-01-29,Clothing,11.11,7,False,2025,1,2,10.11</t>
  </si>
  <si>
    <t>Jessica Johnson,2025-04-06,Groceries,363.8,2,True,2025,4,6,145.8</t>
  </si>
  <si>
    <t>Kevin Price,2025-04-21,Books,88.9,7,False,2025,4,0,51.9</t>
  </si>
  <si>
    <t>Paul Stokes,2025-01-10,Clothing,249.1,5,True,2025,1,4,206.1</t>
  </si>
  <si>
    <t>Shane Lopez,2025-02-20,Books,141.6,7,False,2025,2,3,86.6</t>
  </si>
  <si>
    <t>Dennis Huffman,2025-03-24,Groceries,183.76,2,True,2025,3,0,98.76</t>
  </si>
  <si>
    <t>Linda Carr,2025-04-02,Groceries,310.25,10,False,2025,4,2,178.25</t>
  </si>
  <si>
    <t>Ryan Williamson,2025-05-08,Electronics,155.81,3,False,2025,5,3,122.81</t>
  </si>
  <si>
    <t>Elizabeth Mendez,2025-01-14,Clothing,193.05,10,False,2025,1,1,179.05</t>
  </si>
  <si>
    <t>Bruce Torres,2025-01-29,Groceries,218.16,6,True,2025,1,2,86.16</t>
  </si>
  <si>
    <t>Kayla Barnes,2025-01-22,Clothing,303.59,6,True,2025,1,2,137.59</t>
  </si>
  <si>
    <t>Cody Reid,2025-04-19,Groceries,92.93,6,False,2025,4,5,62.93</t>
  </si>
  <si>
    <t>Zoe Peters,2025-03-18,Clothing,368.76,5,False,2025,3,1,123.76</t>
  </si>
  <si>
    <t>Ernest Hayes,2025-01-09,Books,191.15,6,False,2025,1,3,35.15</t>
  </si>
  <si>
    <t>Adam Taylor,2025-05-08,Clothing,466.37,2,True,2025,5,3,74.37</t>
  </si>
  <si>
    <t>Kathy Simpson,2025-04-17,Books,18.32,9,False,2025,4,3,17.32</t>
  </si>
  <si>
    <t>Ryan Burns,2025-01-13,Books,399.85,8,True,2025,1,0,157.85</t>
  </si>
  <si>
    <t>Philip Carter,2025-02-12,Groceries,73.89,8,False,2025,2,2,34.89</t>
  </si>
  <si>
    <t>Carol Ellis,2025-04-26,Books,331.04,5,False,2025,4,5,251.04</t>
  </si>
  <si>
    <t>Krista Wilson,2025-01-18,Groceries,227.29,2,False,2025,1,5,37.29</t>
  </si>
  <si>
    <t>Samantha Richardson,2025-05-09,Groceries,255.77,9,False,2025,5,4,142.77</t>
  </si>
  <si>
    <t>Nathan Payne,2025-06-04,Electronics,352.31,6,True,2025,6,2,248.31</t>
  </si>
  <si>
    <t>Ronald Potter,2025-02-16,Electronics,330.51,4,False,2025,2,6,131.51</t>
  </si>
  <si>
    <t>Mrs. Hannah Montoya MD,2025-06-05,Books,26.93,10,False,2025,6,3,22.93</t>
  </si>
  <si>
    <t>Cynthia Cochran,2025-04-02,Clothing,57.44,7,True,2025,4,2,47.44</t>
  </si>
  <si>
    <t>Michael Chen,2025-01-26,Clothing,257.78,4,True,2025,1,6,27.78</t>
  </si>
  <si>
    <t>Daniel Clark,2025-01-10,Groceries,198.61,6,True,2025,1,4,28.61</t>
  </si>
  <si>
    <t>Douglas Ryan,2025-02-20,Clothing,243.97,1,False,2025,2,3,215.97</t>
  </si>
  <si>
    <t>Donna Adams,2025-05-14,Groceries,62.45,2,True,2025,5,2,28.45</t>
  </si>
  <si>
    <t>Miss Anna Estes,2025-05-03,Clothing,174.82,5,True,2025,5,5,79.82</t>
  </si>
  <si>
    <t>Wendy Camacho,2025-01-20,Groceries,240.7,6,False,2025,1,0,95.7</t>
  </si>
  <si>
    <t>Danielle Dawson,2025-05-10,Groceries,38.25,6,True,2025,5,5,37.25</t>
  </si>
  <si>
    <t>Megan Burns,2025-04-01,Electronics,425.34,1,True,2025,4,1,264.34</t>
  </si>
  <si>
    <t>Jason Hayes,2025-04-09,Books,260.42,4,True,2025,4,2,141.42</t>
  </si>
  <si>
    <t>Anna Robertson,2025-02-13,Clothing,216.05,9,False,2025,2,3,14.05</t>
  </si>
  <si>
    <t>Jackie Clements,2025-02-21,Books,316.73,7,True,2025,2,4,168.73</t>
  </si>
  <si>
    <t>Raymond Oconnor,2025-04-25,Groceries,19.45,7,True,2025,4,4,17.45</t>
  </si>
  <si>
    <t>Matthew Howard,2025-01-10,Groceries,217.63,10,True,2025,1,4,32.63</t>
  </si>
  <si>
    <t>Claudia Jordan,2025-02-03,Books,142.78,4,True,2025,2,0,122.78</t>
  </si>
  <si>
    <t>Ronald Morgan,2025-04-01,Electronics,97.55,9,False,2025,4,1,45.55</t>
  </si>
  <si>
    <t>Karina Cooper,2025-04-17,Books,61.41,8,False,2025,4,3,48.41</t>
  </si>
  <si>
    <t>Brett Bowers,2025-03-13,Clothing,197.38,10,False,2025,3,3,56.38</t>
  </si>
  <si>
    <t>Scott Alexander,2025-01-01,Electronics,179.23,6,False,2025,1,2,76.23</t>
  </si>
  <si>
    <t>Christina Barker,2025-01-21,Books,459.75,5,True,2025,1,1,423.75</t>
  </si>
  <si>
    <t>Caitlin Cantu,2025-02-12,Books,63.34,6,False,2025,2,2,46.34</t>
  </si>
  <si>
    <t>Danielle Watson,2025-05-22,Electronics,189.79,3,True,2025,5,3,81.79</t>
  </si>
  <si>
    <t>James Torres,2025-04-20,Groceries,300.23,7,False,2025,4,6,103.23</t>
  </si>
  <si>
    <t>Matthew Padilla,2025-01-01,Groceries,245.9,3,True,2025,1,2,116.9</t>
  </si>
  <si>
    <t>Casey Perez,2025-04-17,Books,147.97,8,True,2025,4,3,127.97</t>
  </si>
  <si>
    <t>Michael Montoya,2025-06-04,Clothing,311.61,8,False,2025,6,2,114.61</t>
  </si>
  <si>
    <t>Carlos Jones,2025-03-01,Electronics,72.58,8,False,2025,3,5,39.58</t>
  </si>
  <si>
    <t>Ashley Edwards,2025-05-18,Groceries,343.92,7,False,2025,5,6,244.92</t>
  </si>
  <si>
    <t>Raymond Mullins,2025-01-21,Groceries,87.79,8,True,2025,1,1,69.79</t>
  </si>
  <si>
    <t>Brenda Moreno MD,2025-04-12,Books,21.18,5,True,2025,4,5,19.18</t>
  </si>
  <si>
    <t>Nathan Fuller,2025-01-24,Clothing,391.47,3,False,2025,1,4,311.47</t>
  </si>
  <si>
    <t>Michael Heath,2025-01-14,Electronics,61.53,10,False,2025,1,1,30.53</t>
  </si>
  <si>
    <t>Paul Lawrence,2025-03-01,Electronics,275.44,8,False,2025,3,5,143.44</t>
  </si>
  <si>
    <t>Emily Taylor,2025-02-13,Electronics,152.37,4,True,2025,2,3,113.37</t>
  </si>
  <si>
    <t>Juan Greene,2025-04-05,Groceries,177.55,5,True,2025,4,5,45.55</t>
  </si>
  <si>
    <t>Melissa Abbott,2025-04-13,Groceries,388.94,2,True,2025,4,6,81.94</t>
  </si>
  <si>
    <t>Joseph Hicks,2025-04-27,Books,346.12,10,False,2025,4,6,229.12</t>
  </si>
  <si>
    <t>Anthony Hurst,2025-05-30,Books,73.92,10,True,2025,5,4,15.92</t>
  </si>
  <si>
    <t>Brian Porter MD,2025-03-24,Books,287.19,1,False,2025,3,0,162.19</t>
  </si>
  <si>
    <t>Victoria Peck,2025-01-21,Books,489.61,6,False,2025,1,1,315.61</t>
  </si>
  <si>
    <t>Laura Diaz,2025-04-17,Clothing,137.33,10,True,2025,4,3,82.33</t>
  </si>
  <si>
    <t>Tiffany Townsend,2025-01-03,Books,459.79,7,False,2025,1,4,313.79</t>
  </si>
  <si>
    <t>Dennis Williams,2025-01-10,Books,128.59,3,False,2025,1,4,54.59</t>
  </si>
  <si>
    <t>Katie Fuller,2025-03-20,Books,247.28,7,False,2025,3,3,63.28</t>
  </si>
  <si>
    <t>Michael Miller,2025-03-25,Groceries,228.74,7,True,2025,3,1,110.74</t>
  </si>
  <si>
    <t>Diamond Collins,2025-03-21,Groceries,376.15,9,False,2025,3,4,225.15</t>
  </si>
  <si>
    <t>Robert Herrera,2025-03-03,Groceries,167.01,8,True,2025,3,0,144.01</t>
  </si>
  <si>
    <t>Sandra Becker,2025-01-11,Electronics,319.25,8,False,2025,1,5,277.25</t>
  </si>
  <si>
    <t>Monica Mathis,2025-01-10,Electronics,201.87,9,False,2025,1,4,96.87</t>
  </si>
  <si>
    <t>Jeffrey Chavez,2025-04-06,Books,137.93,8,False,2025,4,6,83.93</t>
  </si>
  <si>
    <t>Patrick Yang,2025-01-19,Clothing,291.08,9,False,2025,1,6,50.08</t>
  </si>
  <si>
    <t>Meredith Martin,2025-05-29,Clothing,27.74,1,False,2025,5,3,23.74</t>
  </si>
  <si>
    <t>Rachel Le,2025-01-27,Electronics,465.07,2,True,2025,1,0,199.07</t>
  </si>
  <si>
    <t>Richard Adams,2025-05-19,Groceries,5.33,8,False,2025,5,0,4.33</t>
  </si>
  <si>
    <t>Alyssa Roman,2025-02-12,Books,441.66,3,False,2025,2,2,191.66</t>
  </si>
  <si>
    <t>Michael Ray,2025-01-13,Books,51.2,5,False,2025,1,0,23.2</t>
  </si>
  <si>
    <t>Ian Porter,2025-03-30,Clothing,189.06,2,True,2025,3,6,64.06</t>
  </si>
  <si>
    <t>David Garcia,2025-03-31,Electronics,314.67,7,True,2025,3,0,116.67</t>
  </si>
  <si>
    <t>Crystal Hicks,2025-01-07,Groceries,353.33,2,True,2025,1,1,310.33</t>
  </si>
  <si>
    <t>Dana Ruiz,2025-03-01,Books,43.58,8,True,2025,3,5,41.58</t>
  </si>
  <si>
    <t>Timothy Mathews,2025-03-28,Groceries,8.99,1,False,2025,3,4,4.99</t>
  </si>
  <si>
    <t>Natalie Barnes,2025-02-20,Electronics,348.55,7,False,2025,2,3,294.55</t>
  </si>
  <si>
    <t>Nathan Nelson,2025-01-13,Electronics,194.62,4,True,2025,1,0,164.62</t>
  </si>
  <si>
    <t>Jonathan Winters,2025-01-29,Electronics,186.94,6,False,2025,1,2,76.94</t>
  </si>
  <si>
    <t>Vicki Finley,2025-01-11,Books,387.86,7,True,2025,1,5,286.86</t>
  </si>
  <si>
    <t>Douglas Kirk,2025-02-21,Books,267.6,2,True,2025,2,4,184.6</t>
  </si>
  <si>
    <t>Aimee Gonzalez,2025-03-30,Books,178.84,8,True,2025,3,6,149.84</t>
  </si>
  <si>
    <t>Marcus Marshall,2025-04-03,Books,309.96,7,False,2025,4,3,244.96</t>
  </si>
  <si>
    <t>Raymond Gonzalez DVM,2025-04-29,Books,448.81,2,True,2025,4,1,354.81</t>
  </si>
  <si>
    <t>Aaron Ortiz,2025-02-06,Electronics,366.35,10,False,2025,2,3,215.35</t>
  </si>
  <si>
    <t>Ryan Wiley,2025-05-29,Groceries,396.58,6,True,2025,5,3,329.58</t>
  </si>
  <si>
    <t>Matthew Sweeney,2025-04-24,Clothing,127.84,2,False,2025,4,3,28.84</t>
  </si>
  <si>
    <t>Joseph Allen,2025-03-18,Electronics,106.7,5,True,2025,3,1,78.7</t>
  </si>
  <si>
    <t>Zachary Dawson,2025-01-15,Groceries,324.85,5,True,2025,1,2,60.85</t>
  </si>
  <si>
    <t>Stephanie Meyer,2025-04-20,Groceries,60.81,7,False,2025,4,6,41.81</t>
  </si>
  <si>
    <t>William Miller,2025-01-15,Electronics,444.92,9,True,2025,1,2,330.92</t>
  </si>
  <si>
    <t>Robert Jones,2025-03-30,Clothing,70.33,6,False,2025,3,6,27.33</t>
  </si>
  <si>
    <t>Victor Young,2025-02-10,Clothing,343.06,9,False,2025,2,0,12.06</t>
  </si>
  <si>
    <t>Robert Haynes,2025-04-25,Electronics,295.74,1,True,2025,4,4,274.74</t>
  </si>
  <si>
    <t>Dillon Jones,2025-02-01,Clothing,24.71,4,True,2025,2,5,21.71</t>
  </si>
  <si>
    <t>Lauren Moore,2025-01-26,Groceries,146.81,9,False,2025,1,6,30.81</t>
  </si>
  <si>
    <t>Jason Herrera,2025-05-31,Groceries,45.8,7,True,2025,5,5,43.8</t>
  </si>
  <si>
    <t>Eric Baker,2025-01-19,Clothing,158.4,2,True,2025,1,6,27.4</t>
  </si>
  <si>
    <t>Michael Mckenzie,2025-04-19,Books,166.74,9,True,2025,4,5,68.74</t>
  </si>
  <si>
    <t>Russell Murphy,2025-01-15,Clothing,366.33,7,True,2025,1,2,141.33</t>
  </si>
  <si>
    <t>Henry Palmer,2025-04-16,Electronics,47.68,4,False,2025,4,2,43.68</t>
  </si>
  <si>
    <t>William Johnson,2025-03-05,Electronics,308.09,8,True,2025,3,2,288.09</t>
  </si>
  <si>
    <t>Paul Wright,2025-03-14,Clothing,64.12,3,True,2025,3,4,36.12</t>
  </si>
  <si>
    <t>Brenda Smith,2025-05-10,Electronics,250.72,3,False,2025,5,5,192.72</t>
  </si>
  <si>
    <t>Mrs. Samantha Watson,2025-04-09,Clothing,189.08,3,False,2025,4,2,163.08</t>
  </si>
  <si>
    <t>Lauren Green,2025-05-07,Electronics,170.83,1,False,2025,5,2,155.83</t>
  </si>
  <si>
    <t>Austin Orr,2025-03-11,Clothing,36.62,9,True,2025,3,1,34.62</t>
  </si>
  <si>
    <t>Taylor Calderon,2025-02-21,Groceries,257.84,8,True,2025,2,4,34.84</t>
  </si>
  <si>
    <t>Joel Jackson,2025-03-31,Groceries,87.61,10,True,2025,3,0,11.61</t>
  </si>
  <si>
    <t>Jennifer Johnson,2025-04-17,Clothing,447.66,2,True,2025,4,3,107.66</t>
  </si>
  <si>
    <t>Daniel Lopez,2025-02-13,Books,6.27,9,True,2025,2,3,3.27</t>
  </si>
  <si>
    <t>Amanda Harvey,2025-02-08,Books,238.52,1,False,2025,2,5,123.52</t>
  </si>
  <si>
    <t>Jason Pierce,2025-01-10,Books,465.92,3,True,2025,1,4,159.92</t>
  </si>
  <si>
    <t>Chad Gonzalez,2025-05-19,Groceries,164.29,4,False,2025,5,0,67.29</t>
  </si>
  <si>
    <t>Lydia Pham,2025-05-05,Clothing,413.87,5,False,2025,5,0,68.87</t>
  </si>
  <si>
    <t>Rachael Howard DDS,2025-03-17,Electronics,338.3,9,True,2025,3,0,161.3</t>
  </si>
  <si>
    <t>Kathryn Price,2025-01-29,Books,403.15,4,True,2025,1,2,145.15</t>
  </si>
  <si>
    <t>Daniel Huang,2025-05-02,Groceries,439.11,2,False,2025,5,4,126.11</t>
  </si>
  <si>
    <t>William Moreno,2025-04-30,Clothing,47.76,6,False,2025,4,2,43.76</t>
  </si>
  <si>
    <t>Dr. Ariel Sandoval MD,2025-05-08,Electronics,104.33,6,False,2025,5,3,36.33</t>
  </si>
  <si>
    <t>Amy Davies,2025-02-04,Books,187.3,8,False,2025,2,1,100.3</t>
  </si>
  <si>
    <t>Rebecca Kelly,2025-05-12,Books,381.44,9,True,2025,5,0,81.44</t>
  </si>
  <si>
    <t>Casey Watkins,2025-05-06,Books,466.54,1,True,2025,5,1,389.54</t>
  </si>
  <si>
    <t>Suzanne Johnson,2025-04-20,Books,176.48,9,True,2025,4,6,88.48</t>
  </si>
  <si>
    <t>Kristy Hart,2025-01-30,Clothing,380.67,1,False,2025,1,3,283.67</t>
  </si>
  <si>
    <t>Sierra Vasquez MD,2025-03-18,Clothing,106.57,2,True,2025,3,1,63.57</t>
  </si>
  <si>
    <t>David Robinson,2025-03-24,Groceries,480.79,8,True,2025,3,0,354.79</t>
  </si>
  <si>
    <t>Thomas Harris,2025-01-21,Clothing,26.73,2,True,2025,1,1,22.73</t>
  </si>
  <si>
    <t>Tamara Richard,2025-02-20,Groceries,231.94,6,True,2025,2,3,126.94</t>
  </si>
  <si>
    <t>Kevin Stark,2025-05-01,Electronics,71.09,9,False,2025,5,3,43.09</t>
  </si>
  <si>
    <t>Shannon Yu,2025-02-28,Electronics,286.07,10,False,2025,2,4,252.07</t>
  </si>
  <si>
    <t>Jennifer Garcia,2025-02-17,Books,149.38,4,False,2025,2,0,102.38</t>
  </si>
  <si>
    <t>Christopher Fry,2025-05-04,Groceries,162.44,6,False,2025,5,6,62.44</t>
  </si>
  <si>
    <t>Marie Thompson,2025-06-01,Books,472.06,2,True,2025,6,6,317.06</t>
  </si>
  <si>
    <t>Tanya Buchanan,2025-02-04,Electronics,57.3,3,False,2025,2,1,18.3</t>
  </si>
  <si>
    <t>Casey Parker,2025-04-18,Groceries,206.22,6,False,2025,4,4,154.22</t>
  </si>
  <si>
    <t>Nicholas Rush,2025-05-29,Books,157.61,8,False,2025,5,3,106.61</t>
  </si>
  <si>
    <t>Zachary Sanford,2025-01-06,Electronics,83.02,2,False,2025,1,0,37.02</t>
  </si>
  <si>
    <t>Tammy Ponce,2025-02-04,Electronics,418.78,4,False,2025,2,1,315.78</t>
  </si>
  <si>
    <t>Taylor Taylor,2025-04-27,Books,357.02,2,False,2025,4,6,258.02</t>
  </si>
  <si>
    <t>William Jackson,2025-05-19,Groceries,29.23,9,False,2025,5,0,27.23</t>
  </si>
  <si>
    <t>Michael Fowler,2025-05-19,Clothing,20.39,3,False,2025,5,0,18.39</t>
  </si>
  <si>
    <t>Derek Wright,2025-01-11,Groceries,375.3,9,True,2025,1,5,244.3</t>
  </si>
  <si>
    <t>Brian Smith,2025-03-02,Electronics,55.44,8,True,2025,3,6,38.44</t>
  </si>
  <si>
    <t>Tracy Wilkerson,2025-03-18,Electronics,35.53,1,True,2025,3,1,34.53</t>
  </si>
  <si>
    <t>Joshua Garcia,2025-03-16,Books,412.72,4,False,2025,3,6,240.72</t>
  </si>
  <si>
    <t>Marilyn Mcdaniel,2025-01-26,Electronics,295.13,10,True,2025,1,6,221.13</t>
  </si>
  <si>
    <t>Ryan Phillips,2025-02-19,Electronics,102.89,2,False,2025,2,2,36.89</t>
  </si>
  <si>
    <t>Angela Jackson,2025-02-28,Books,453.01,2,False,2025,2,4,310.01</t>
  </si>
  <si>
    <t>Kimberly Villanueva,2025-01-15,Electronics,471.43,1,True,2025,1,2,272.43</t>
  </si>
  <si>
    <t>Lisa Webb,2025-01-05,Books,219.41,10,False,2025,1,6,162.41</t>
  </si>
  <si>
    <t>Carmen Preston,2025-01-25,Groceries,194.45,1,False,2025,1,5,132.45</t>
  </si>
  <si>
    <t>Daniel Lee,2025-04-19,Books,111.28,6,True,2025,4,5,30.28</t>
  </si>
  <si>
    <t>Monica Baker,2025-02-13,Clothing,225.78,5,True,2025,2,3,34.78</t>
  </si>
  <si>
    <t>Anthony Armstrong,2025-05-12,Electronics,311.49,10,True,2025,5,0,284.49</t>
  </si>
  <si>
    <t>Isaac Patterson,2025-02-15,Clothing,208.94,8,False,2025,2,5,28.94</t>
  </si>
  <si>
    <t>Lindsay Gonzalez,2025-01-05,Electronics,143.49,2,True,2025,1,6,93.49</t>
  </si>
  <si>
    <t>Edgar Miller,2025-05-12,Groceries,323.11,4,True,2025,5,0,137.11</t>
  </si>
  <si>
    <t>James Burns,2025-04-14,Electronics,392.05,7,False,2025,4,0,307.05</t>
  </si>
  <si>
    <t>Joshua Lopez,2025-05-19,Groceries,391.81,9,False,2025,5,0,191.81</t>
  </si>
  <si>
    <t>Jeremy Baker,2025-03-14,Clothing,138.87,7,True,2025,3,4,71.87</t>
  </si>
  <si>
    <t>Derrick Brown,2025-04-28,Clothing,113.41,10,False,2025,4,0,34.41</t>
  </si>
  <si>
    <t>Angelica Cooper,2025-03-26,Electronics,267.07,8,True,2025,3,2,216.07</t>
  </si>
  <si>
    <t>Leah Spencer,2025-05-12,Books,127.69,2,True,2025,5,0,49.69</t>
  </si>
  <si>
    <t>Jennifer Nichols,2025-05-16,Clothing,409.06,9,True,2025,5,4,245.06</t>
  </si>
  <si>
    <t>Stephen Alvarez,2025-01-13,Books,424.02,10,False,2025,1,0,352.02</t>
  </si>
  <si>
    <t>Michelle Shaw,2025-05-21,Clothing,92.17,3,False,2025,5,2,79.17</t>
  </si>
  <si>
    <t>Megan Oliver,2025-01-19,Clothing,18.96,10,False,2025,1,6,14.96</t>
  </si>
  <si>
    <t>Carrie Joyce,2025-06-01,Books,474.44,10,False,2025,6,6,209.44</t>
  </si>
  <si>
    <t>Beth Henderson,2025-06-04,Clothing,247.77,3,True,2025,6,2,41.77</t>
  </si>
  <si>
    <t>Zachary Burton,2025-05-11,Electronics,302.82,4,True,2025,5,6,218.82</t>
  </si>
  <si>
    <t>Thomas Sloan,2025-01-11,Groceries,169.21,1,True,2025,1,5,42.21</t>
  </si>
  <si>
    <t>James Nguyen,2025-02-13,Books,359.88,6,False,2025,2,3,186.88</t>
  </si>
  <si>
    <t>Shane Buchanan,2025-04-08,Electronics,78.12,1,True,2025,4,1,59.12</t>
  </si>
  <si>
    <t>Jennifer Perry,2025-01-24,Electronics,431.03,9,True,2025,1,4,419.03</t>
  </si>
  <si>
    <t>Olivia Ayers,2025-05-25,Clothing,295.08,7,False,2025,5,6,26.08</t>
  </si>
  <si>
    <t>Ashlee Mitchell,2025-03-25,Clothing,72.54,6,True,2025,3,1,41.54</t>
  </si>
  <si>
    <t>Jason Reyes,2025-03-17,Groceries,326.34,8,True,2025,3,0,165.34</t>
  </si>
  <si>
    <t>Amanda Hill,2025-01-23,Clothing,334.44,4,True,2025,1,3,82.44</t>
  </si>
  <si>
    <t>Melissa Williams,2025-05-19,Groceries,368.33,5,False,2025,5,0,210.33</t>
  </si>
  <si>
    <t>David Reese,2025-05-24,Books,365.77,3,False,2025,5,5,62.77</t>
  </si>
  <si>
    <t>Alicia Roth,2025-02-17,Electronics,303.18,3,True,2025,2,0,218.18</t>
  </si>
  <si>
    <t>John Horton,2025-01-16,Electronics,74.62,8,True,2025,1,3,13.62</t>
  </si>
  <si>
    <t>Brandy Mccann,2025-03-11,Books,491.28,6,True,2025,3,1,192.28</t>
  </si>
  <si>
    <t>Debra Butler,2025-04-11,Electronics,226.08,6,False,2025,4,4,30.08</t>
  </si>
  <si>
    <t>Daniel Holloway,2025-04-26,Books,348.12,4,False,2025,4,5,112.12</t>
  </si>
  <si>
    <t>Sharon Nicholson,2025-03-22,Clothing,361.6,2,True,2025,3,5,178.6</t>
  </si>
  <si>
    <t>Eric Hunter,2025-01-22,Groceries,367.63,8,True,2025,1,2,300.63</t>
  </si>
  <si>
    <t>Sherry Johnson,2025-01-31,Groceries,441.48,8,False,2025,1,4,57.48</t>
  </si>
  <si>
    <t>Sara Wright,2025-03-13,Groceries,415.26,2,True,2025,3,3,160.26</t>
  </si>
  <si>
    <t>Michele Hill,2025-05-09,Books,41.49,8,True,2025,5,4,40.49</t>
  </si>
  <si>
    <t>Madison Martinez,2025-01-05,Clothing,162.76,1,True,2025,1,6,117.76</t>
  </si>
  <si>
    <t>Kirk Thompson,2025-05-16,Electronics,89.2,6,False,2025,5,4,65.2</t>
  </si>
  <si>
    <t>Hannah Martin,2025-05-20,Books,275.79,2,True,2025,5,1,108.79</t>
  </si>
  <si>
    <t>Melissa Mitchell,2025-03-02,Clothing,492.71,10,False,2025,3,6,470.71</t>
  </si>
  <si>
    <t>Kenneth Hanna,2025-05-14,Electronics,471.51,7,True,2025,5,2,256.51</t>
  </si>
  <si>
    <t>Megan Adams,2025-03-05,Groceries,31.51,3,False,2025,3,2,29.51</t>
  </si>
  <si>
    <t>Richard Saunders,2025-01-02,Books,207.59,4,False,2025,1,3,83.59</t>
  </si>
  <si>
    <t>Maria Burke,2025-01-02,Clothing,122.59,5,True,2025,1,3,67.59</t>
  </si>
  <si>
    <t>Robert Torres,2025-05-31,Groceries,277.08,10,False,2025,5,5,220.08</t>
  </si>
  <si>
    <t>Jessica Bennett,2025-02-24,Books,183.61,1,False,2025,2,0,90.61</t>
  </si>
  <si>
    <t>John Byrd,2025-05-09,Electronics,412.83,5,False,2025,5,4,374.83</t>
  </si>
  <si>
    <t>Brian Hunt,2025-04-14,Books,17.74,2,True,2025,4,0,15.74</t>
  </si>
  <si>
    <t>Jacqueline Holland,2025-04-06,Clothing,239.42,2,True,2025,4,6,80.42</t>
  </si>
  <si>
    <t>Brian Brown,2025-06-04,Clothing,238.12,7,False,2025,6,2,94.12</t>
  </si>
  <si>
    <t>Shannon Green,2025-04-22,Electronics,196.83,9,False,2025,4,1,130.83</t>
  </si>
  <si>
    <t>Elizabeth Hernandez,2025-04-30,Groceries,97.36,6,True,2025,4,2,52.36</t>
  </si>
  <si>
    <t>Renee Lang,2025-04-04,Clothing,235.2,8,True,2025,4,4,175.2</t>
  </si>
  <si>
    <t>Melanie Griffith,2025-04-13,Clothing,35.51,10,True,2025,4,6,34.51</t>
  </si>
  <si>
    <t>Deanna Barnes MD,2025-01-06,Electronics,405.05,6,False,2025,1,0,353.05</t>
  </si>
  <si>
    <t>Laura Lee,2025-04-24,Books,35.19,9,False,2025,4,3,31.19</t>
  </si>
  <si>
    <t>Joseph Glover,2025-05-22,Groceries,345.1,9,False,2025,5,3,291.1</t>
  </si>
  <si>
    <t>Katie Bruce,2025-05-12,Books,152.93,8,False,2025,5,0,11.93</t>
  </si>
  <si>
    <t>Catherine Davis,2025-01-20,Electronics,287.75,9,True,2025,1,0,76.75</t>
  </si>
  <si>
    <t>Robert Hines,2025-01-29,Electronics,90.58,8,True,2025,1,2,56.58</t>
  </si>
  <si>
    <t>Gabriela Davis,2025-02-25,Books,67.46,4,False,2025,2,1,26.46</t>
  </si>
  <si>
    <t>Elizabeth French,2025-02-21,Electronics,104.95,7,True,2025,2,4,54.95</t>
  </si>
  <si>
    <t>Edward York,2025-03-15,Clothing,455.85,6,True,2025,3,5,137.85</t>
  </si>
  <si>
    <t>Lauren Blackburn,2025-01-12,Electronics,280.4,7,False,2025,1,6,242.4</t>
  </si>
  <si>
    <t>Kathryn Dillon,2025-03-01,Clothing,231.79,9,True,2025,3,5,51.79</t>
  </si>
  <si>
    <t>Anthony Dickerson,2025-01-22,Groceries,210.15,2,True,2025,1,2,108.15</t>
  </si>
  <si>
    <t>Jason Hudson,2025-05-22,Electronics,283.53,2,True,2025,5,3,70.53</t>
  </si>
  <si>
    <t>Eugene Baldwin,2025-05-02,Clothing,440.67,9,False,2025,5,4,355.67</t>
  </si>
  <si>
    <t>Mr. Christopher Walters,2025-01-01,Clothing,329.12,7,False,2025,1,2,101.12</t>
  </si>
  <si>
    <t>Philip Jackson,2025-04-30,Electronics,141.33,3,True,2025,4,2,84.33</t>
  </si>
  <si>
    <t>Phillip Miller DDS,2025-04-09,Groceries,200.92,1,False,2025,4,2,92.92</t>
  </si>
  <si>
    <t>Vincent Reyes,2025-01-06,Books,374.15,1,False,2025,1,0,174.15</t>
  </si>
  <si>
    <t>Jake Smith,2025-02-20,Clothing,172.24,1,False,2025,2,3,159.24</t>
  </si>
  <si>
    <t>Cheryl Rhodes,2025-04-08,Clothing,422.21,5,True,2025,4,1,267.21</t>
  </si>
  <si>
    <t>Michael Cooper,2025-01-21,Books,153.74,3,False,2025,1,1,55.74</t>
  </si>
  <si>
    <t>Kevin Jackson,2025-05-09,Clothing,365.76,5,True,2025,5,4,176.76</t>
  </si>
  <si>
    <t>Earl Luna,2025-04-04,Books,109.64,8,False,2025,4,4,60.64</t>
  </si>
  <si>
    <t>Stephen Cowan,2025-02-23,Groceries,434.26,9,True,2025,2,6,196.26</t>
  </si>
  <si>
    <t>Heather Lopez,2025-05-29,Books,159.01,2,False,2025,5,3,127.01</t>
  </si>
  <si>
    <t>Jennifer Perez,2025-04-24,Books,440.27,9,True,2025,4,3,320.27</t>
  </si>
  <si>
    <t>Nicholas Lawrence,2025-01-27,Books,438.21,4,True,2025,1,0,56.21</t>
  </si>
  <si>
    <t>Matthew Johnson,2025-05-17,Electronics,21.37,4,True,2025,5,5,17.37</t>
  </si>
  <si>
    <t>Joseph Williams,2025-06-05,Clothing,140.62,4,False,2025,6,3,36.62</t>
  </si>
  <si>
    <t>Martha Smith,2025-04-18,Groceries,342.18,2,True,2025,4,4,120.18</t>
  </si>
  <si>
    <t>James Kelley,2025-03-16,Clothing,299.05,8,True,2025,3,6,63.05</t>
  </si>
  <si>
    <t>Michael Mccoy,2025-02-17,Groceries,277.91,10,False,2025,2,0,120.91</t>
  </si>
  <si>
    <t>Mary Nelson,2025-04-05,Books,375.74,5,True,2025,4,5,282.74</t>
  </si>
  <si>
    <t>Ronald Garcia,2025-04-23,Clothing,196.35,1,True,2025,4,2,78.35</t>
  </si>
  <si>
    <t>Brian Rodriguez,2025-02-01,Books,325.45,4,True,2025,2,5,103.45</t>
  </si>
  <si>
    <t>Dennis Mills,2025-02-01,Clothing,259.07,7,True,2025,2,5,214.07</t>
  </si>
  <si>
    <t>Elizabeth Williams,2025-03-19,Groceries,325.45,3,True,2025,3,2,15.45</t>
  </si>
  <si>
    <t>Timothy Rivera,2025-01-01,Books,306.13,5,False,2025,1,2,252.13</t>
  </si>
  <si>
    <t>Susan Conley,2025-04-15,Clothing,448.26,7,False,2025,4,1,365.26</t>
  </si>
  <si>
    <t>Brandon Hunt,2025-04-23,Groceries,113.01,5,False,2025,4,2,77.01</t>
  </si>
  <si>
    <t>David Hall,2025-06-04,Groceries,55.64,10,False,2025,6,2,26.64</t>
  </si>
  <si>
    <t>John Garcia,2025-01-28,Clothing,343.78,5,False,2025,1,1,90.78</t>
  </si>
  <si>
    <t>Dylan Solis,2025-02-18,Electronics,494.24,6,False,2025,2,1,40.24</t>
  </si>
  <si>
    <t>Anna Chang,2025-01-08,Clothing,329.78,5,False,2025,1,2,51.78</t>
  </si>
  <si>
    <t>Mary Jackson,2025-02-25,Books,261.06,3,True,2025,2,1,166.06</t>
  </si>
  <si>
    <t>Marco Johns,2025-01-15,Electronics,205.03,10,False,2025,1,2,179.03</t>
  </si>
  <si>
    <t>Catherine Morales,2025-05-31,Books,329.42,1,False,2025,5,5,17.42</t>
  </si>
  <si>
    <t>James Jefferson,2025-05-05,Clothing,205.28,7,True,2025,5,0,99.28</t>
  </si>
  <si>
    <t>Rebecca Wilson,2025-04-19,Books,364.64,6,True,2025,4,5,309.64</t>
  </si>
  <si>
    <t>Tommy Moore,2025-03-06,Groceries,256.12,6,True,2025,3,3,245.12</t>
  </si>
  <si>
    <t>Rebekah Gregory,2025-01-29,Books,53.31,5,True,2025,1,2,17.31</t>
  </si>
  <si>
    <t>Ian Johnson,2025-04-17,Clothing,382.64,9,True,2025,4,3,45.64</t>
  </si>
  <si>
    <t>Valerie Anderson,2025-05-24,Clothing,115.02,2,True,2025,5,5,71.02</t>
  </si>
  <si>
    <t>Jason Williams,2025-02-10,Clothing,395.1,7,False,2025,2,0,173.1</t>
  </si>
  <si>
    <t>Michael Gregory,2025-04-30,Clothing,294.86,5,False,2025,4,2,195.86</t>
  </si>
  <si>
    <t>Krystal Levine,2025-04-15,Electronics,31.57,8,True,2025,4,1,27.57</t>
  </si>
  <si>
    <t>Joseph Haynes,2025-01-15,Groceries,252.74,4,False,2025,1,2,61.74</t>
  </si>
  <si>
    <t>Danielle Reed,2025-04-16,Clothing,31.76,7,True,2025,4,2,29.76</t>
  </si>
  <si>
    <t>Ryan Grant,2025-06-04,Books,174.62,4,False,2025,6,2,113.62</t>
  </si>
  <si>
    <t>Mason Moore,2025-05-13,Books,431.89,6,True,2025,5,1,326.89</t>
  </si>
  <si>
    <t>Sheila Jones,2025-03-18,Electronics,169.65,8,True,2025,3,1,62.65</t>
  </si>
  <si>
    <t>Wayne Williams,2025-02-04,Clothing,7.33,1,False,2025,2,1,4.33</t>
  </si>
  <si>
    <t>Jennifer Young,2025-03-13,Books,290.26,3,True,2025,3,3,29.26</t>
  </si>
  <si>
    <t>Joan Gates,2025-03-11,Groceries,69.06,2,False,2025,3,1,57.06</t>
  </si>
  <si>
    <t>Jonathan Valdez,2025-01-17,Groceries,217.37,7,False,2025,1,4,130.37</t>
  </si>
  <si>
    <t>Justin Smith,2025-01-15,Groceries,23.67,1,True,2025,1,2,20.67</t>
  </si>
  <si>
    <t>Lisa Torres,2025-03-21,Clothing,446.54,1,True,2025,3,4,184.54</t>
  </si>
  <si>
    <t>Michael Clements,2025-02-26,Electronics,315.21,1,True,2025,2,2,19.21</t>
  </si>
  <si>
    <t>Daniel Gibson,2025-03-29,Books,159.49,6,True,2025,3,5,31.49</t>
  </si>
  <si>
    <t>Kara Sandoval,2025-04-22,Groceries,296.39,9,True,2025,4,1,172.39</t>
  </si>
  <si>
    <t>Peter Walker,2025-02-23,Electronics,152.61,1,False,2025,2,6,136.61</t>
  </si>
  <si>
    <t>Tracey Carter,2025-03-23,Groceries,300.2,9,False,2025,3,6,289.2</t>
  </si>
  <si>
    <t>Amber Martin,2025-01-22,Groceries,174.65,3,False,2025,1,2,125.65</t>
  </si>
  <si>
    <t>Mikayla Rodriguez,2025-04-06,Clothing,86.62,4,False,2025,4,6,43.62</t>
  </si>
  <si>
    <t>Timothy Long,2025-03-13,Electronics,116.04,4,True,2025,3,3,68.04</t>
  </si>
  <si>
    <t>Michelle Rodriguez,2025-03-06,Books,296.9,1,True,2025,3,3,45.9</t>
  </si>
  <si>
    <t>Sara Chapman,2025-05-01,Electronics,357.0,6,True,2025,5,3,284.0</t>
  </si>
  <si>
    <t>Matthew Blanchard,2025-01-22,Groceries,386.77,5,True,2025,1,2,42.77</t>
  </si>
  <si>
    <t>Mr. Anthony Mcconnell PhD,2025-03-17,Electronics,328.52,2,True,2025,3,0,171.52</t>
  </si>
  <si>
    <t>Tammy Thompson,2025-04-01,Electronics,211.3,2,False,2025,4,1,95.3</t>
  </si>
  <si>
    <t>Betty Hughes,2025-04-04,Electronics,130.11,9,True,2025,4,4,98.11</t>
  </si>
  <si>
    <t>Kathy Cruz,2025-06-02,Books,154.05,1,True,2025,6,0,19.05</t>
  </si>
  <si>
    <t>Pamela Hill,2025-05-31,Clothing,304.79,10,True,2025,5,5,169.79</t>
  </si>
  <si>
    <t>Jodi Anderson,2025-03-06,Groceries,258.23,2,True,2025,3,3,241.23</t>
  </si>
  <si>
    <t>Nicole Evans,2025-04-20,Clothing,393.46,2,False,2025,4,6,322.46</t>
  </si>
  <si>
    <t>Michelle Walls,2025-04-09,Books,103.88,10,False,2025,4,2,58.88</t>
  </si>
  <si>
    <t>Marcus Roberts,2025-02-23,Books,353.2,6,False,2025,2,6,91.2</t>
  </si>
  <si>
    <t>Vicki Santos,2025-05-30,Books,276.33,1,True,2025,5,4,232.33</t>
  </si>
  <si>
    <t>Melissa Morris,2025-01-19,Groceries,121.08,6,True,2025,1,6,35.08</t>
  </si>
  <si>
    <t>John Duncan,2025-04-15,Electronics,418.44,2,False,2025,4,1,27.44</t>
  </si>
  <si>
    <t>Paul Skinner,2025-02-14,Books,390.87,2,True,2025,2,4,195.87</t>
  </si>
  <si>
    <t>Rhonda Mills,2025-01-04,Electronics,323.95,5,False,2025,1,5,16.95</t>
  </si>
  <si>
    <t>Michael Gonzalez,2025-04-28,Clothing,234.82,5,True,2025,4,0,101.82</t>
  </si>
  <si>
    <t>Dustin King,2025-05-12,Books,426.86,1,False,2025,5,0,127.86</t>
  </si>
  <si>
    <t>Elizabeth Molina,2025-01-06,Clothing,370.58,7,True,2025,1,0,137.58</t>
  </si>
  <si>
    <t>Ashley Parrish,2025-04-26,Electronics,426.74,1,True,2025,4,5,284.74</t>
  </si>
  <si>
    <t>Natalie Hoffman,2025-02-07,Clothing,447.79,6,False,2025,2,4,116.79</t>
  </si>
  <si>
    <t>Rebecca Roberts,2025-04-14,Electronics,408.41,6,True,2025,4,0,47.41</t>
  </si>
  <si>
    <t>Jasmine Frye,2025-06-02,Electronics,203.12,7,False,2025,6,0,72.12</t>
  </si>
  <si>
    <t>Juan Smith,2025-02-09,Clothing,346.5,7,False,2025,2,6,275.5</t>
  </si>
  <si>
    <t>Priscilla Berg,2025-05-10,Groceries,60.96,3,True,2025,5,5,27.96</t>
  </si>
  <si>
    <t>Michele Holland,2025-04-28,Books,210.93,2,False,2025,4,0,69.93</t>
  </si>
  <si>
    <t>Lindsey Parsons,2025-05-31,Groceries,307.6,3,False,2025,5,5,289.6</t>
  </si>
  <si>
    <t>Christopher Fleming,2025-01-30,Electronics,244.12,3,False,2025,1,3,18.12</t>
  </si>
  <si>
    <t>Jose Bennett,2025-03-08,Electronics,223.14,7,True,2025,3,5,147.14</t>
  </si>
  <si>
    <t>Beverly Silva,2025-02-09,Clothing,11.12,6,True,2025,2,6,9.12</t>
  </si>
  <si>
    <t>Michael Moore,2025-01-24,Clothing,263.94,9,True,2025,1,4,105.94</t>
  </si>
  <si>
    <t>Anthony Randolph,2025-04-07,Groceries,243.56,4,False,2025,4,0,219.56</t>
  </si>
  <si>
    <t>Katherine Armstrong,2025-02-25,Books,446.57,9,True,2025,2,1,362.57</t>
  </si>
  <si>
    <t>Emily Robinson,2025-01-29,Electronics,255.26,3,False,2025,1,2,164.26</t>
  </si>
  <si>
    <t>Jonathan Perry,2025-03-25,Groceries,42.06,3,False,2025,3,1,38.06</t>
  </si>
  <si>
    <t>Daniel Lewis,2025-02-21,Clothing,168.79,4,False,2025,2,4,124.79</t>
  </si>
  <si>
    <t>Daniel Goodwin,2025-03-24,Electronics,115.24,9,False,2025,3,0,60.24</t>
  </si>
  <si>
    <t>Samantha Zavala MD,2025-04-15,Groceries,44.02,4,False,2025,4,1,42.02</t>
  </si>
  <si>
    <t>Tanner Austin,2025-04-07,Groceries,429.01,2,False,2025,4,0,392.01</t>
  </si>
  <si>
    <t>Melanie Flores,2025-05-24,Clothing,490.43,2,True,2025,5,5,341.43</t>
  </si>
  <si>
    <t>Janice Fernandez,2025-02-14,Electronics,209.11,7,True,2025,2,4,107.11</t>
  </si>
  <si>
    <t>Samantha Brooks,2025-05-06,Electronics,481.77,10,False,2025,5,1,257.77</t>
  </si>
  <si>
    <t>Andrew Villanueva,2025-01-31,Books,475.43,8,False,2025,1,4,140.43</t>
  </si>
  <si>
    <t>Tiffany Jackson,2025-05-30,Electronics,422.94,4,False,2025,5,4,230.94</t>
  </si>
  <si>
    <t>Adrienne Jones,2025-04-15,Groceries,359.38,6,True,2025,4,1,325.38</t>
  </si>
  <si>
    <t>Sharon Coleman,2025-01-17,Electronics,6.09,4,False,2025,1,4,3.09</t>
  </si>
  <si>
    <t>Michele Cherry,2025-05-02,Clothing,263.38,9,True,2025,5,4,179.38</t>
  </si>
  <si>
    <t>Teresa Burgess,2025-01-25,Electronics,248.75,3,False,2025,1,5,103.75</t>
  </si>
  <si>
    <t>Gary Miller,2025-01-09,Electronics,307.37,5,True,2025,1,3,258.37</t>
  </si>
  <si>
    <t>Kristin Andrews,2025-02-05,Electronics,111.72,7,True,2025,2,2,36.72</t>
  </si>
  <si>
    <t>James Mccoy,2025-03-09,Clothing,379.79,2,True,2025,3,6,270.79</t>
  </si>
  <si>
    <t>Michael Nichols,2025-04-11,Electronics,231.41,8,True,2025,4,4,25.41</t>
  </si>
  <si>
    <t>Nicole Richards,2025-04-20,Groceries,267.53,1,True,2025,4,6,97.53</t>
  </si>
  <si>
    <t>Timothy Rodriguez,2025-05-03,Groceries,244.05,10,True,2025,5,5,188.05</t>
  </si>
  <si>
    <t>Brandon Hubbard,2025-03-10,Books,56.26,3,False,2025,3,0,40.26</t>
  </si>
  <si>
    <t>Matthew Wells,2025-03-25,Groceries,489.85,7,True,2025,3,1,173.85</t>
  </si>
  <si>
    <t>James Salinas,2025-03-27,Clothing,481.98,7,False,2025,3,3,86.98</t>
  </si>
  <si>
    <t>Brianna Byrd,2025-05-23,Groceries,73.4,3,False,2025,5,4,53.4</t>
  </si>
  <si>
    <t>Monica Brooks,2025-05-29,Clothing,318.13,9,True,2025,5,3,30.13</t>
  </si>
  <si>
    <t>Kristen Martinez,2025-01-01,Books,358.62,10,False,2025,1,2,183.62</t>
  </si>
  <si>
    <t>Kimberly Arroyo,2025-02-17,Books,254.43,3,False,2025,2,0,21.43</t>
  </si>
  <si>
    <t>Stephanie Cooper,2025-03-06,Electronics,283.33,6,False,2025,3,3,112.33</t>
  </si>
  <si>
    <t>Kayla Martin,2025-02-04,Clothing,405.11,7,True,2025,2,1,45.11</t>
  </si>
  <si>
    <t>Cheyenne White,2025-05-05,Electronics,76.94,7,True,2025,5,0,15.94</t>
  </si>
  <si>
    <t>Sarah Randolph,2025-06-05,Books,376.34,5,True,2025,6,3,212.34</t>
  </si>
  <si>
    <t>Joshua Roberts,2025-01-11,Clothing,77.48,5,True,2025,1,5,50.48</t>
  </si>
  <si>
    <t>Nicholas Freeman,2025-02-21,Clothing,378.03,4,True,2025,2,4,18.03</t>
  </si>
  <si>
    <t>Matthew Garcia,2025-04-07,Clothing,55.73,8,True,2025,4,0,22.73</t>
  </si>
  <si>
    <t>Emily Hayes,2025-04-07,Groceries,257.91,4,False,2025,4,0,223.91</t>
  </si>
  <si>
    <t>Kevin Cunningham,2025-02-26,Electronics,196.84,7,False,2025,2,2,50.84</t>
  </si>
  <si>
    <t>Jeffrey Smith,2025-02-08,Electronics,373.12,1,True,2025,2,5,67.12</t>
  </si>
  <si>
    <t>Patrick Graham,2025-05-12,Groceries,456.19,4,False,2025,5,0,266.19</t>
  </si>
  <si>
    <t>Nicholas Humphrey,2025-03-14,Books,150.62,4,True,2025,3,4,104.62</t>
  </si>
  <si>
    <t>Eric Arnold,2025-01-28,Electronics,481.43,3,True,2025,1,1,465.43</t>
  </si>
  <si>
    <t>Sarah Trevino,2025-01-22,Groceries,217.11,1,False,2025,1,2,172.11</t>
  </si>
  <si>
    <t>Deborah Mercado,2025-01-12,Books,294.07,3,False,2025,1,6,19.07</t>
  </si>
  <si>
    <t>Albert Hunter,2025-01-05,Electronics,235.83,6,True,2025,1,6,153.83</t>
  </si>
  <si>
    <t>Jennifer Lawrence,2025-05-22,Electronics,464.67,3,True,2025,5,3,264.67</t>
  </si>
  <si>
    <t>Kimberly Lutz,2025-03-15,Clothing,396.0,8,False,2025,3,5,138.0</t>
  </si>
  <si>
    <t>Holly Walker,2025-05-01,Electronics,265.07,6,True,2025,5,3,150.07</t>
  </si>
  <si>
    <t>Donna Marshall,2025-03-21,Electronics,83.89,9,False,2025,3,4,30.89</t>
  </si>
  <si>
    <t>Jonathan Bates,2025-05-13,Electronics,114.49,6,True,2025,5,1,84.49</t>
  </si>
  <si>
    <t>Lisa Martin,2025-03-22,Clothing,183.59,6,True,2025,3,5,147.59</t>
  </si>
  <si>
    <t>Christopher Fry,2025-04-13,Groceries,412.73,9,True,2025,4,6,291.73</t>
  </si>
  <si>
    <t>Nancy Webb,2025-02-26,Electronics,225.61,6,True,2025,2,2,176.61</t>
  </si>
  <si>
    <t>John Brown,2025-02-27,Electronics,193.78,6,True,2025,2,3,55.78</t>
  </si>
  <si>
    <t>Daniel Velez,2025-02-26,Groceries,272.42,5,False,2025,2,2,206.42</t>
  </si>
  <si>
    <t>Jesse Williams,2025-06-03,Electronics,411.94,9,False,2025,6,1,305.94</t>
  </si>
  <si>
    <t>Michael Boyd,2025-05-10,Groceries,26.71,8,True,2025,5,5,25.71</t>
  </si>
  <si>
    <t>Deborah Stephens,2025-01-28,Clothing,45.76,9,True,2025,1,1,41.76</t>
  </si>
  <si>
    <t>Holly Valdez,2025-05-11,Books,268.94,9,True,2025,5,6,141.94</t>
  </si>
  <si>
    <t>Jamie Solomon,2025-03-22,Books,433.15,4,False,2025,3,5,384.15</t>
  </si>
  <si>
    <t>Sean Tucker,2025-03-17,Electronics,271.19,4,False,2025,3,0,232.19</t>
  </si>
  <si>
    <t>Kathryn Taylor,2025-01-26,Electronics,16.76,3,False,2025,1,6,14.76</t>
  </si>
  <si>
    <t>Mason Lewis,2025-01-30,Electronics,41.26,2,True,2025,1,3,40.26</t>
  </si>
  <si>
    <t>Mitchell Wilson,2025-02-05,Clothing,39.87,9,True,2025,2,2,35.87</t>
  </si>
  <si>
    <t>Michelle Olson,2025-03-16,Clothing,197.08,7,False,2025,3,6,98.08</t>
  </si>
  <si>
    <t>Christopher Whitaker,2025-01-04,Groceries,13.36,6,True,2025,1,5,10.36</t>
  </si>
  <si>
    <t>Kenneth Martin,2025-04-09,Electronics,36.3,10,True,2025,4,2,33.3</t>
  </si>
  <si>
    <t>Kenneth Brown,2025-02-10,Electronics,464.38,6,True,2025,2,0,383.38</t>
  </si>
  <si>
    <t>Tyler Greene,2025-03-30,Clothing,305.25,5,False,2025,3,6,69.25</t>
  </si>
  <si>
    <t>Nathan Stanley,2025-02-14,Groceries,200.58,7,True,2025,2,4,38.58</t>
  </si>
  <si>
    <t>Jerry Haney,2025-05-16,Groceries,269.07,3,True,2025,5,4,126.07</t>
  </si>
  <si>
    <t>Ronald Burke,2025-05-05,Groceries,151.01,9,True,2025,5,0,54.01</t>
  </si>
  <si>
    <t>Catherine Keller,2025-02-11,Clothing,478.91,6,True,2025,2,1,380.91</t>
  </si>
  <si>
    <t>Grace Chavez,2025-04-03,Books,25.68,2,False,2025,4,3,22.68</t>
  </si>
  <si>
    <t>James Rodriguez,2025-02-01,Electronics,108.98,5,False,2025,2,5,95.98</t>
  </si>
  <si>
    <t>Kathy Barnes,2025-01-24,Books,453.29,7,True,2025,1,4,62.29</t>
  </si>
  <si>
    <t>John Mendez,2025-01-07,Books,114.29,3,False,2025,1,1,89.29</t>
  </si>
  <si>
    <t>Kathy Wilson,2025-03-17,Books,94.77,2,True,2025,3,0,56.77</t>
  </si>
  <si>
    <t>Larry Carey,2025-05-21,Groceries,41.21,9,True,2025,5,2,39.21</t>
  </si>
  <si>
    <t>Marie Boyd,2025-02-27,Clothing,102.72,2,False,2025,2,3,74.72</t>
  </si>
  <si>
    <t>Joseph Perez,2025-05-06,Clothing,68.47,6,True,2025,5,1,14.47</t>
  </si>
  <si>
    <t>Jane Chapman,2025-04-26,Electronics,311.66,5,True,2025,4,5,185.66</t>
  </si>
  <si>
    <t>Melissa Davis,2025-01-21,Clothing,228.07,8,False,2025,1,1,140.07</t>
  </si>
  <si>
    <t>David Trevino,2025-02-14,Books,285.6,10,False,2025,2,4,211.6</t>
  </si>
  <si>
    <t>Jennifer Lopez,2025-04-21,Groceries,7.39,3,True,2025,4,0,5.39</t>
  </si>
  <si>
    <t>Laura Wilson,2025-01-02,Books,141.96,7,False,2025,1,3,115.96</t>
  </si>
  <si>
    <t>Melissa Stewart,2025-02-26,Books,439.55,6,False,2025,2,2,389.55</t>
  </si>
  <si>
    <t>Customer Name</t>
  </si>
  <si>
    <t>Purchase Date</t>
  </si>
  <si>
    <t>Product Category</t>
  </si>
  <si>
    <t>Sale</t>
  </si>
  <si>
    <t>Quantity</t>
  </si>
  <si>
    <t>Discount Applied</t>
  </si>
  <si>
    <t>Purchase Year</t>
  </si>
  <si>
    <t>Purchase Month</t>
  </si>
  <si>
    <t>Purchase Day</t>
  </si>
  <si>
    <t>Price</t>
  </si>
  <si>
    <t>Allison Hill</t>
  </si>
  <si>
    <t>Electronics</t>
  </si>
  <si>
    <t>372.07</t>
  </si>
  <si>
    <t>241.07</t>
  </si>
  <si>
    <t>Megan Mcclain</t>
  </si>
  <si>
    <t>Books</t>
  </si>
  <si>
    <t>369.55</t>
  </si>
  <si>
    <t>103.55</t>
  </si>
  <si>
    <t>Allen Robinson</t>
  </si>
  <si>
    <t>Groceries</t>
  </si>
  <si>
    <t>19.75</t>
  </si>
  <si>
    <t>16.75</t>
  </si>
  <si>
    <t>Cristian Santos</t>
  </si>
  <si>
    <t>303.0</t>
  </si>
  <si>
    <t>83.0</t>
  </si>
  <si>
    <t>Kevin Pacheco</t>
  </si>
  <si>
    <t>227.36</t>
  </si>
  <si>
    <t>78.36</t>
  </si>
  <si>
    <t>Melissa Peterson</t>
  </si>
  <si>
    <t>350.58</t>
  </si>
  <si>
    <t>45.58</t>
  </si>
  <si>
    <t>Gabrielle Davis</t>
  </si>
  <si>
    <t>Clothing</t>
  </si>
  <si>
    <t>111.58</t>
  </si>
  <si>
    <t>55.58</t>
  </si>
  <si>
    <t>Lindsey Roman</t>
  </si>
  <si>
    <t>193.06</t>
  </si>
  <si>
    <t>175.06</t>
  </si>
  <si>
    <t>Valerie Gray</t>
  </si>
  <si>
    <t>135.94</t>
  </si>
  <si>
    <t>121.94</t>
  </si>
  <si>
    <t>Lisa Hensley</t>
  </si>
  <si>
    <t>66.79</t>
  </si>
  <si>
    <t>20.79</t>
  </si>
  <si>
    <t>Amber Perez</t>
  </si>
  <si>
    <t>150.12</t>
  </si>
  <si>
    <t>17.12</t>
  </si>
  <si>
    <t>David Garcia</t>
  </si>
  <si>
    <t>27.68</t>
  </si>
  <si>
    <t>24.68</t>
  </si>
  <si>
    <t>Holly Wood</t>
  </si>
  <si>
    <t>428.38</t>
  </si>
  <si>
    <t>361.38</t>
  </si>
  <si>
    <t>Timothy Wong</t>
  </si>
  <si>
    <t>229.44</t>
  </si>
  <si>
    <t>71.44</t>
  </si>
  <si>
    <t>Nicholas Martin</t>
  </si>
  <si>
    <t>180.86</t>
  </si>
  <si>
    <t>47.86</t>
  </si>
  <si>
    <t>Margaret Hawkins DDS</t>
  </si>
  <si>
    <t>319.31</t>
  </si>
  <si>
    <t>269.31</t>
  </si>
  <si>
    <t>Crystal Johnson</t>
  </si>
  <si>
    <t>192.83</t>
  </si>
  <si>
    <t>146.83</t>
  </si>
  <si>
    <t>Daniel Hahn</t>
  </si>
  <si>
    <t>118.38</t>
  </si>
  <si>
    <t>15.38</t>
  </si>
  <si>
    <t>Matthew Foster</t>
  </si>
  <si>
    <t>137.53</t>
  </si>
  <si>
    <t>34.53</t>
  </si>
  <si>
    <t>Derek Wright</t>
  </si>
  <si>
    <t>329.44</t>
  </si>
  <si>
    <t>50.44</t>
  </si>
  <si>
    <t>Kevin Hurst</t>
  </si>
  <si>
    <t>136.12</t>
  </si>
  <si>
    <t>Zachary Hicks</t>
  </si>
  <si>
    <t>217.07</t>
  </si>
  <si>
    <t>15.07</t>
  </si>
  <si>
    <t>Brian Burton</t>
  </si>
  <si>
    <t>498.68</t>
  </si>
  <si>
    <t>90.68</t>
  </si>
  <si>
    <t>Arthur James</t>
  </si>
  <si>
    <t>379.11</t>
  </si>
  <si>
    <t>226.11</t>
  </si>
  <si>
    <t>Tricia Valencia</t>
  </si>
  <si>
    <t>397.08</t>
  </si>
  <si>
    <t>149.08</t>
  </si>
  <si>
    <t>Melanie Herrera</t>
  </si>
  <si>
    <t>193.9</t>
  </si>
  <si>
    <t>51.9</t>
  </si>
  <si>
    <t>Ashley Graham</t>
  </si>
  <si>
    <t>431.09</t>
  </si>
  <si>
    <t>381.09</t>
  </si>
  <si>
    <t>Sherri Baker</t>
  </si>
  <si>
    <t>376.68</t>
  </si>
  <si>
    <t>99.68</t>
  </si>
  <si>
    <t>Thomas Harrell</t>
  </si>
  <si>
    <t>220.21</t>
  </si>
  <si>
    <t>54.21</t>
  </si>
  <si>
    <t>Lisa Hernandez</t>
  </si>
  <si>
    <t>486.08</t>
  </si>
  <si>
    <t>431.08</t>
  </si>
  <si>
    <t>Paula Moreno</t>
  </si>
  <si>
    <t>421.63</t>
  </si>
  <si>
    <t>286.63</t>
  </si>
  <si>
    <t>Alec Hickman</t>
  </si>
  <si>
    <t>382.44</t>
  </si>
  <si>
    <t>131.44</t>
  </si>
  <si>
    <t>Elizabeth Brown</t>
  </si>
  <si>
    <t>14.64</t>
  </si>
  <si>
    <t>13.64</t>
  </si>
  <si>
    <t>Angelica Tucker</t>
  </si>
  <si>
    <t>33.67</t>
  </si>
  <si>
    <t>30.67</t>
  </si>
  <si>
    <t>Pamela Anderson</t>
  </si>
  <si>
    <t>408.93</t>
  </si>
  <si>
    <t>85.93</t>
  </si>
  <si>
    <t>Deborah Brennan</t>
  </si>
  <si>
    <t>473.69</t>
  </si>
  <si>
    <t>436.69</t>
  </si>
  <si>
    <t>Joshua Blair</t>
  </si>
  <si>
    <t>436.85</t>
  </si>
  <si>
    <t>251.85</t>
  </si>
  <si>
    <t>Zachary Santos</t>
  </si>
  <si>
    <t>378.86</t>
  </si>
  <si>
    <t>95.86</t>
  </si>
  <si>
    <t>Barbara Walker</t>
  </si>
  <si>
    <t>497.6</t>
  </si>
  <si>
    <t>89.6</t>
  </si>
  <si>
    <t>Crystal Robinson</t>
  </si>
  <si>
    <t>228.49</t>
  </si>
  <si>
    <t>216.49</t>
  </si>
  <si>
    <t>Crystal Whitehead</t>
  </si>
  <si>
    <t>172.35</t>
  </si>
  <si>
    <t>42.35</t>
  </si>
  <si>
    <t>David Caldwell</t>
  </si>
  <si>
    <t>40.14</t>
  </si>
  <si>
    <t>36.14</t>
  </si>
  <si>
    <t>Timothy Duncan</t>
  </si>
  <si>
    <t>453.18</t>
  </si>
  <si>
    <t>181.18</t>
  </si>
  <si>
    <t>Rhonda Lee</t>
  </si>
  <si>
    <t>122.81</t>
  </si>
  <si>
    <t>52.81</t>
  </si>
  <si>
    <t>Jeff Owens</t>
  </si>
  <si>
    <t>70.49</t>
  </si>
  <si>
    <t>24.49</t>
  </si>
  <si>
    <t>Victoria Garcia</t>
  </si>
  <si>
    <t>404.71</t>
  </si>
  <si>
    <t>19.71</t>
  </si>
  <si>
    <t>Scott Wright</t>
  </si>
  <si>
    <t>331.2</t>
  </si>
  <si>
    <t>152.2</t>
  </si>
  <si>
    <t>Javier Ramirez</t>
  </si>
  <si>
    <t>236.18</t>
  </si>
  <si>
    <t>119.18</t>
  </si>
  <si>
    <t>Jessica Callahan</t>
  </si>
  <si>
    <t>204.3</t>
  </si>
  <si>
    <t>104.3</t>
  </si>
  <si>
    <t>Zachary Huff</t>
  </si>
  <si>
    <t>99.84</t>
  </si>
  <si>
    <t>52.84</t>
  </si>
  <si>
    <t>Sarah Martin</t>
  </si>
  <si>
    <t>95.83</t>
  </si>
  <si>
    <t>48.83</t>
  </si>
  <si>
    <t>James Brown</t>
  </si>
  <si>
    <t>224.35</t>
  </si>
  <si>
    <t>Mrs. Rachel Gibson</t>
  </si>
  <si>
    <t>418.83</t>
  </si>
  <si>
    <t>390.83</t>
  </si>
  <si>
    <t>Whitney Peters</t>
  </si>
  <si>
    <t>206.17</t>
  </si>
  <si>
    <t>19.17</t>
  </si>
  <si>
    <t>Edward Novak</t>
  </si>
  <si>
    <t>451.71</t>
  </si>
  <si>
    <t>136.71</t>
  </si>
  <si>
    <t>Nicole Brown</t>
  </si>
  <si>
    <t>492.73</t>
  </si>
  <si>
    <t>99.73</t>
  </si>
  <si>
    <t>Sarah Moore</t>
  </si>
  <si>
    <t>214.39</t>
  </si>
  <si>
    <t>127.39</t>
  </si>
  <si>
    <t>Cody Larson</t>
  </si>
  <si>
    <t>151.87</t>
  </si>
  <si>
    <t>75.87</t>
  </si>
  <si>
    <t>Bryan Zamora</t>
  </si>
  <si>
    <t>33.3</t>
  </si>
  <si>
    <t>32.3</t>
  </si>
  <si>
    <t>Lisa Barnes</t>
  </si>
  <si>
    <t>480.59</t>
  </si>
  <si>
    <t>148.59</t>
  </si>
  <si>
    <t>Taylor Harris</t>
  </si>
  <si>
    <t>299.54</t>
  </si>
  <si>
    <t>47.54</t>
  </si>
  <si>
    <t>James Powers</t>
  </si>
  <si>
    <t>471.09</t>
  </si>
  <si>
    <t>165.09</t>
  </si>
  <si>
    <t>Paul Jones</t>
  </si>
  <si>
    <t>43.58</t>
  </si>
  <si>
    <t>Dr. Angel Lewis MD</t>
  </si>
  <si>
    <t>336.51</t>
  </si>
  <si>
    <t>33.51</t>
  </si>
  <si>
    <t>Sherry Wood</t>
  </si>
  <si>
    <t>200.91</t>
  </si>
  <si>
    <t>177.91</t>
  </si>
  <si>
    <t>Michele Carr</t>
  </si>
  <si>
    <t>464.86</t>
  </si>
  <si>
    <t>118.86</t>
  </si>
  <si>
    <t>Aimee Montoya</t>
  </si>
  <si>
    <t>312.47</t>
  </si>
  <si>
    <t>153.47</t>
  </si>
  <si>
    <t>Teresa Taylor</t>
  </si>
  <si>
    <t>110.51</t>
  </si>
  <si>
    <t>21.51</t>
  </si>
  <si>
    <t>Juan Nelson</t>
  </si>
  <si>
    <t>441.03</t>
  </si>
  <si>
    <t>418.03</t>
  </si>
  <si>
    <t>Christina Walters</t>
  </si>
  <si>
    <t>83.08</t>
  </si>
  <si>
    <t>37.08</t>
  </si>
  <si>
    <t>Taylor Mathis Jr.</t>
  </si>
  <si>
    <t>153.19</t>
  </si>
  <si>
    <t>19.19</t>
  </si>
  <si>
    <t>Aaron Wise</t>
  </si>
  <si>
    <t>62.14</t>
  </si>
  <si>
    <t>47.14</t>
  </si>
  <si>
    <t>Patrick Arnold</t>
  </si>
  <si>
    <t>144.47</t>
  </si>
  <si>
    <t>118.47</t>
  </si>
  <si>
    <t>Benjamin Ware</t>
  </si>
  <si>
    <t>345.31</t>
  </si>
  <si>
    <t>77.31</t>
  </si>
  <si>
    <t>Sandra Aguilar</t>
  </si>
  <si>
    <t>453.14</t>
  </si>
  <si>
    <t>404.14</t>
  </si>
  <si>
    <t>Eric Nolan</t>
  </si>
  <si>
    <t>415.53</t>
  </si>
  <si>
    <t>263.53</t>
  </si>
  <si>
    <t>Stephanie Clark</t>
  </si>
  <si>
    <t>386.7</t>
  </si>
  <si>
    <t>247.7</t>
  </si>
  <si>
    <t>Richard Henson</t>
  </si>
  <si>
    <t>278.08</t>
  </si>
  <si>
    <t>201.08</t>
  </si>
  <si>
    <t>Brittany Spears</t>
  </si>
  <si>
    <t>42.25</t>
  </si>
  <si>
    <t>39.25</t>
  </si>
  <si>
    <t>Rita Keith</t>
  </si>
  <si>
    <t>293.34</t>
  </si>
  <si>
    <t>143.34</t>
  </si>
  <si>
    <t>Evelyn Galvan</t>
  </si>
  <si>
    <t>25.71</t>
  </si>
  <si>
    <t>22.71</t>
  </si>
  <si>
    <t>Rita Adams</t>
  </si>
  <si>
    <t>108.99</t>
  </si>
  <si>
    <t>97.99</t>
  </si>
  <si>
    <t>Shane Garrison</t>
  </si>
  <si>
    <t>391.16</t>
  </si>
  <si>
    <t>324.16</t>
  </si>
  <si>
    <t>Julia Torres</t>
  </si>
  <si>
    <t>432.98</t>
  </si>
  <si>
    <t>113.98</t>
  </si>
  <si>
    <t>Alexander Lee</t>
  </si>
  <si>
    <t>93.78</t>
  </si>
  <si>
    <t>61.78</t>
  </si>
  <si>
    <t>Tracy Ramirez</t>
  </si>
  <si>
    <t>137.07</t>
  </si>
  <si>
    <t>11.07</t>
  </si>
  <si>
    <t>William Herrera</t>
  </si>
  <si>
    <t>430.0</t>
  </si>
  <si>
    <t>118.0</t>
  </si>
  <si>
    <t>Wesley White</t>
  </si>
  <si>
    <t>178.08</t>
  </si>
  <si>
    <t>130.08</t>
  </si>
  <si>
    <t>Brian Hamilton</t>
  </si>
  <si>
    <t>331.72</t>
  </si>
  <si>
    <t>93.72</t>
  </si>
  <si>
    <t>Larry Dixon</t>
  </si>
  <si>
    <t>432.85</t>
  </si>
  <si>
    <t>233.85</t>
  </si>
  <si>
    <t>Dawn Fletcher</t>
  </si>
  <si>
    <t>202.84</t>
  </si>
  <si>
    <t>148.84</t>
  </si>
  <si>
    <t>Kimberly Ball</t>
  </si>
  <si>
    <t>439.13</t>
  </si>
  <si>
    <t>296.13</t>
  </si>
  <si>
    <t>Helen Jones</t>
  </si>
  <si>
    <t>481.45</t>
  </si>
  <si>
    <t>71.45</t>
  </si>
  <si>
    <t>Erik Charles</t>
  </si>
  <si>
    <t>300.3</t>
  </si>
  <si>
    <t>170.3</t>
  </si>
  <si>
    <t>Eric Ortiz</t>
  </si>
  <si>
    <t>305.07</t>
  </si>
  <si>
    <t>47.07</t>
  </si>
  <si>
    <t>Cameron Fisher</t>
  </si>
  <si>
    <t>99.09</t>
  </si>
  <si>
    <t>66.09</t>
  </si>
  <si>
    <t>Stephanie Gilbert</t>
  </si>
  <si>
    <t>262.36</t>
  </si>
  <si>
    <t>48.36</t>
  </si>
  <si>
    <t>April Mitchell</t>
  </si>
  <si>
    <t>39.64</t>
  </si>
  <si>
    <t>38.64</t>
  </si>
  <si>
    <t>Mary Marshall</t>
  </si>
  <si>
    <t>361.28</t>
  </si>
  <si>
    <t>176.28</t>
  </si>
  <si>
    <t>John Santana</t>
  </si>
  <si>
    <t>166.46</t>
  </si>
  <si>
    <t>135.46</t>
  </si>
  <si>
    <t>Bradley Robertson</t>
  </si>
  <si>
    <t>213.12</t>
  </si>
  <si>
    <t>166.12</t>
  </si>
  <si>
    <t>Robert Potter</t>
  </si>
  <si>
    <t>286.71</t>
  </si>
  <si>
    <t>198.71</t>
  </si>
  <si>
    <t>Curtis Johnson</t>
  </si>
  <si>
    <t>147.02</t>
  </si>
  <si>
    <t>11.02</t>
  </si>
  <si>
    <t>Samuel Jones</t>
  </si>
  <si>
    <t>223.68</t>
  </si>
  <si>
    <t>21.68</t>
  </si>
  <si>
    <t>Cheyenne Horton</t>
  </si>
  <si>
    <t>331.13</t>
  </si>
  <si>
    <t>110.13</t>
  </si>
  <si>
    <t>Matthew Smith</t>
  </si>
  <si>
    <t>410.12</t>
  </si>
  <si>
    <t>204.12</t>
  </si>
  <si>
    <t>Ashley Coleman</t>
  </si>
  <si>
    <t>404.25</t>
  </si>
  <si>
    <t>273.25</t>
  </si>
  <si>
    <t>Kelly Williams</t>
  </si>
  <si>
    <t>126.2</t>
  </si>
  <si>
    <t>32.2</t>
  </si>
  <si>
    <t>Joyce Solis</t>
  </si>
  <si>
    <t>210.15</t>
  </si>
  <si>
    <t>88.15</t>
  </si>
  <si>
    <t>Linda Dodson DVM</t>
  </si>
  <si>
    <t>202.83</t>
  </si>
  <si>
    <t>29.83</t>
  </si>
  <si>
    <t>Kathy Rivas</t>
  </si>
  <si>
    <t>390.32</t>
  </si>
  <si>
    <t>295.32</t>
  </si>
  <si>
    <t>Natasha Wells</t>
  </si>
  <si>
    <t>234.95</t>
  </si>
  <si>
    <t>171.95</t>
  </si>
  <si>
    <t>Mark Cannon</t>
  </si>
  <si>
    <t>71.0</t>
  </si>
  <si>
    <t>25.0</t>
  </si>
  <si>
    <t>Denise Jones</t>
  </si>
  <si>
    <t>308.26</t>
  </si>
  <si>
    <t>122.26</t>
  </si>
  <si>
    <t>Francisco Fernandez</t>
  </si>
  <si>
    <t>373.11</t>
  </si>
  <si>
    <t>336.11</t>
  </si>
  <si>
    <t>Michael Mccarthy</t>
  </si>
  <si>
    <t>377.13</t>
  </si>
  <si>
    <t>39.13</t>
  </si>
  <si>
    <t>Joshua Perry</t>
  </si>
  <si>
    <t>140.93</t>
  </si>
  <si>
    <t>97.93</t>
  </si>
  <si>
    <t>Taylor Silva</t>
  </si>
  <si>
    <t>139.5</t>
  </si>
  <si>
    <t>33.5</t>
  </si>
  <si>
    <t>Pamela James</t>
  </si>
  <si>
    <t>79.66</t>
  </si>
  <si>
    <t>17.66</t>
  </si>
  <si>
    <t>Paul Castaneda</t>
  </si>
  <si>
    <t>36.79</t>
  </si>
  <si>
    <t>35.79</t>
  </si>
  <si>
    <t>Paul Payne</t>
  </si>
  <si>
    <t>235.63</t>
  </si>
  <si>
    <t>212.63</t>
  </si>
  <si>
    <t>Daniel Graham</t>
  </si>
  <si>
    <t>197.79</t>
  </si>
  <si>
    <t>145.79</t>
  </si>
  <si>
    <t>Michael Powell</t>
  </si>
  <si>
    <t>7.92</t>
  </si>
  <si>
    <t>3.92</t>
  </si>
  <si>
    <t>Cameron Dean</t>
  </si>
  <si>
    <t>427.46</t>
  </si>
  <si>
    <t>213.46</t>
  </si>
  <si>
    <t>Justin Johnson</t>
  </si>
  <si>
    <t>113.61</t>
  </si>
  <si>
    <t>43.61</t>
  </si>
  <si>
    <t>Joel Williams</t>
  </si>
  <si>
    <t>197.48</t>
  </si>
  <si>
    <t>110.48</t>
  </si>
  <si>
    <t>Gabriel Juarez</t>
  </si>
  <si>
    <t>460.17</t>
  </si>
  <si>
    <t>207.17</t>
  </si>
  <si>
    <t>Sandra King</t>
  </si>
  <si>
    <t>284.37</t>
  </si>
  <si>
    <t>155.37</t>
  </si>
  <si>
    <t>Joshua Cooke</t>
  </si>
  <si>
    <t>72.17</t>
  </si>
  <si>
    <t>38.17</t>
  </si>
  <si>
    <t>Rachael Pearson</t>
  </si>
  <si>
    <t>133.78</t>
  </si>
  <si>
    <t>36.78</t>
  </si>
  <si>
    <t>Christina Smith</t>
  </si>
  <si>
    <t>166.79</t>
  </si>
  <si>
    <t>57.79</t>
  </si>
  <si>
    <t>Michael Elliott</t>
  </si>
  <si>
    <t>129.87</t>
  </si>
  <si>
    <t>59.87</t>
  </si>
  <si>
    <t>Pamela Jackson</t>
  </si>
  <si>
    <t>375.77</t>
  </si>
  <si>
    <t>231.77</t>
  </si>
  <si>
    <t>Ashley Weiss</t>
  </si>
  <si>
    <t>326.82</t>
  </si>
  <si>
    <t>242.82</t>
  </si>
  <si>
    <t>Alexander Collins</t>
  </si>
  <si>
    <t>103.68</t>
  </si>
  <si>
    <t>26.68</t>
  </si>
  <si>
    <t>Jennifer Espinoza</t>
  </si>
  <si>
    <t>67.48</t>
  </si>
  <si>
    <t>30.48</t>
  </si>
  <si>
    <t>Lori Garcia</t>
  </si>
  <si>
    <t>351.24</t>
  </si>
  <si>
    <t>335.24</t>
  </si>
  <si>
    <t>Lindsay Martinez</t>
  </si>
  <si>
    <t>305.59</t>
  </si>
  <si>
    <t>Hannah Patterson</t>
  </si>
  <si>
    <t>58.51</t>
  </si>
  <si>
    <t>20.51</t>
  </si>
  <si>
    <t>Gloria Atkinson</t>
  </si>
  <si>
    <t>340.29</t>
  </si>
  <si>
    <t>135.29</t>
  </si>
  <si>
    <t>Tyler Reid</t>
  </si>
  <si>
    <t>42.62</t>
  </si>
  <si>
    <t>39.62</t>
  </si>
  <si>
    <t>Jessica Gross</t>
  </si>
  <si>
    <t>425.9</t>
  </si>
  <si>
    <t>144.9</t>
  </si>
  <si>
    <t>Robert Medina</t>
  </si>
  <si>
    <t>268.71</t>
  </si>
  <si>
    <t>84.71</t>
  </si>
  <si>
    <t>Nicholas Adams</t>
  </si>
  <si>
    <t>325.53</t>
  </si>
  <si>
    <t>294.53</t>
  </si>
  <si>
    <t>Angelica Keith</t>
  </si>
  <si>
    <t>57.24</t>
  </si>
  <si>
    <t>41.24</t>
  </si>
  <si>
    <t>Leonard Gray</t>
  </si>
  <si>
    <t>220.57</t>
  </si>
  <si>
    <t>74.57</t>
  </si>
  <si>
    <t>Catherine Lewis</t>
  </si>
  <si>
    <t>220.61</t>
  </si>
  <si>
    <t>47.61</t>
  </si>
  <si>
    <t>Spencer Haynes</t>
  </si>
  <si>
    <t>416.21</t>
  </si>
  <si>
    <t>225.21</t>
  </si>
  <si>
    <t>Travis Miller</t>
  </si>
  <si>
    <t>125.71</t>
  </si>
  <si>
    <t>60.71</t>
  </si>
  <si>
    <t>Peter Vaughn DDS</t>
  </si>
  <si>
    <t>19.21</t>
  </si>
  <si>
    <t>16.21</t>
  </si>
  <si>
    <t>Anna Walker</t>
  </si>
  <si>
    <t>110.0</t>
  </si>
  <si>
    <t>58.0</t>
  </si>
  <si>
    <t>Kevin Kennedy</t>
  </si>
  <si>
    <t>440.76</t>
  </si>
  <si>
    <t>292.76</t>
  </si>
  <si>
    <t>Patrick Rivera</t>
  </si>
  <si>
    <t>474.29</t>
  </si>
  <si>
    <t>328.29</t>
  </si>
  <si>
    <t>David Martinez</t>
  </si>
  <si>
    <t>246.85</t>
  </si>
  <si>
    <t>31.85</t>
  </si>
  <si>
    <t>Joshua Gill</t>
  </si>
  <si>
    <t>226.85</t>
  </si>
  <si>
    <t>191.85</t>
  </si>
  <si>
    <t>John Hardy</t>
  </si>
  <si>
    <t>114.69</t>
  </si>
  <si>
    <t>72.69</t>
  </si>
  <si>
    <t>Diane Garcia</t>
  </si>
  <si>
    <t>187.67</t>
  </si>
  <si>
    <t>10.67</t>
  </si>
  <si>
    <t>Christopher Smith</t>
  </si>
  <si>
    <t>168.74</t>
  </si>
  <si>
    <t>9.74</t>
  </si>
  <si>
    <t>William Tran</t>
  </si>
  <si>
    <t>129.44</t>
  </si>
  <si>
    <t>69.44</t>
  </si>
  <si>
    <t>Sean Henry</t>
  </si>
  <si>
    <t>64.18</t>
  </si>
  <si>
    <t>25.18</t>
  </si>
  <si>
    <t>Julie Alexander</t>
  </si>
  <si>
    <t>370.61</t>
  </si>
  <si>
    <t>15.61</t>
  </si>
  <si>
    <t>Todd Woods</t>
  </si>
  <si>
    <t>417.15</t>
  </si>
  <si>
    <t>24.15</t>
  </si>
  <si>
    <t>Benjamin Soto</t>
  </si>
  <si>
    <t>93.82</t>
  </si>
  <si>
    <t>53.82</t>
  </si>
  <si>
    <t>Justin Torres</t>
  </si>
  <si>
    <t>27.53</t>
  </si>
  <si>
    <t>25.53</t>
  </si>
  <si>
    <t>Phillip Obrien</t>
  </si>
  <si>
    <t>320.75</t>
  </si>
  <si>
    <t>44.75</t>
  </si>
  <si>
    <t>Joseph Hayes</t>
  </si>
  <si>
    <t>289.16</t>
  </si>
  <si>
    <t>107.16</t>
  </si>
  <si>
    <t>Wanda Torres</t>
  </si>
  <si>
    <t>173.65</t>
  </si>
  <si>
    <t>117.65</t>
  </si>
  <si>
    <t>Natalie Meza</t>
  </si>
  <si>
    <t>61.47</t>
  </si>
  <si>
    <t>31.47</t>
  </si>
  <si>
    <t>Matthew Moore</t>
  </si>
  <si>
    <t>41.67</t>
  </si>
  <si>
    <t>40.67</t>
  </si>
  <si>
    <t>Aaron Hayes</t>
  </si>
  <si>
    <t>406.52</t>
  </si>
  <si>
    <t>52.52</t>
  </si>
  <si>
    <t>David Mann</t>
  </si>
  <si>
    <t>63.63</t>
  </si>
  <si>
    <t>53.63</t>
  </si>
  <si>
    <t>Michael Bradshaw</t>
  </si>
  <si>
    <t>193.29</t>
  </si>
  <si>
    <t>166.29</t>
  </si>
  <si>
    <t>Mary Peck</t>
  </si>
  <si>
    <t>495.07</t>
  </si>
  <si>
    <t>479.07</t>
  </si>
  <si>
    <t>Maria Kerr</t>
  </si>
  <si>
    <t>480.25</t>
  </si>
  <si>
    <t>260.25</t>
  </si>
  <si>
    <t>Christopher Parker</t>
  </si>
  <si>
    <t>136.0</t>
  </si>
  <si>
    <t>114.0</t>
  </si>
  <si>
    <t>Donna Martinez</t>
  </si>
  <si>
    <t>91.04</t>
  </si>
  <si>
    <t>14.04</t>
  </si>
  <si>
    <t>Terri Mason</t>
  </si>
  <si>
    <t>207.22</t>
  </si>
  <si>
    <t>171.22</t>
  </si>
  <si>
    <t>Andrew Reynolds</t>
  </si>
  <si>
    <t>119.58</t>
  </si>
  <si>
    <t>22.58</t>
  </si>
  <si>
    <t>Brandon Hayden</t>
  </si>
  <si>
    <t>345.26</t>
  </si>
  <si>
    <t>107.26</t>
  </si>
  <si>
    <t>Tiffany Key</t>
  </si>
  <si>
    <t>61.81</t>
  </si>
  <si>
    <t>29.81</t>
  </si>
  <si>
    <t>Andrew Avila</t>
  </si>
  <si>
    <t>414.18</t>
  </si>
  <si>
    <t>292.18</t>
  </si>
  <si>
    <t>Sydney White</t>
  </si>
  <si>
    <t>397.35</t>
  </si>
  <si>
    <t>16.35</t>
  </si>
  <si>
    <t>Katherine Davis</t>
  </si>
  <si>
    <t>237.01</t>
  </si>
  <si>
    <t>155.01</t>
  </si>
  <si>
    <t>Michael Hodge</t>
  </si>
  <si>
    <t>252.73</t>
  </si>
  <si>
    <t>178.73</t>
  </si>
  <si>
    <t>Donna Landry</t>
  </si>
  <si>
    <t>301.03</t>
  </si>
  <si>
    <t>193.03</t>
  </si>
  <si>
    <t>Jordan Edwards</t>
  </si>
  <si>
    <t>128.93</t>
  </si>
  <si>
    <t>114.93</t>
  </si>
  <si>
    <t>Jennifer Robertson</t>
  </si>
  <si>
    <t>295.63</t>
  </si>
  <si>
    <t>273.63</t>
  </si>
  <si>
    <t>Kimberly Gutierrez</t>
  </si>
  <si>
    <t>24.91</t>
  </si>
  <si>
    <t>23.91</t>
  </si>
  <si>
    <t>Peter Garrett</t>
  </si>
  <si>
    <t>327.5</t>
  </si>
  <si>
    <t>288.5</t>
  </si>
  <si>
    <t>Joshua Pennington</t>
  </si>
  <si>
    <t>220.76</t>
  </si>
  <si>
    <t>58.76</t>
  </si>
  <si>
    <t>Barbara Dudley</t>
  </si>
  <si>
    <t>177.24</t>
  </si>
  <si>
    <t>112.24</t>
  </si>
  <si>
    <t>Christopher Pierce</t>
  </si>
  <si>
    <t>429.58</t>
  </si>
  <si>
    <t>113.58</t>
  </si>
  <si>
    <t>Willie Durham</t>
  </si>
  <si>
    <t>147.67</t>
  </si>
  <si>
    <t>106.67</t>
  </si>
  <si>
    <t>Ronnie Jimenez</t>
  </si>
  <si>
    <t>48.59</t>
  </si>
  <si>
    <t>47.59</t>
  </si>
  <si>
    <t>Denise Davenport</t>
  </si>
  <si>
    <t>485.24</t>
  </si>
  <si>
    <t>431.24</t>
  </si>
  <si>
    <t>Juan Reyes</t>
  </si>
  <si>
    <t>233.68</t>
  </si>
  <si>
    <t>69.68</t>
  </si>
  <si>
    <t>Sherry Shields</t>
  </si>
  <si>
    <t>184.08</t>
  </si>
  <si>
    <t>141.08</t>
  </si>
  <si>
    <t>Jennifer Villa</t>
  </si>
  <si>
    <t>105.76</t>
  </si>
  <si>
    <t>47.76</t>
  </si>
  <si>
    <t>Diane Evans</t>
  </si>
  <si>
    <t>441.02</t>
  </si>
  <si>
    <t>95.02</t>
  </si>
  <si>
    <t>Mrs. Brittany Ryan MD</t>
  </si>
  <si>
    <t>486.71</t>
  </si>
  <si>
    <t>85.71</t>
  </si>
  <si>
    <t>Jordan Morris</t>
  </si>
  <si>
    <t>277.67</t>
  </si>
  <si>
    <t>173.67</t>
  </si>
  <si>
    <t>Laura Hall</t>
  </si>
  <si>
    <t>496.17</t>
  </si>
  <si>
    <t>28.17</t>
  </si>
  <si>
    <t>Patrick Thornton</t>
  </si>
  <si>
    <t>325.62</t>
  </si>
  <si>
    <t>259.62</t>
  </si>
  <si>
    <t>Matthew Hoover</t>
  </si>
  <si>
    <t>256.89</t>
  </si>
  <si>
    <t>68.89</t>
  </si>
  <si>
    <t>Andrew Shaw MD</t>
  </si>
  <si>
    <t>490.22</t>
  </si>
  <si>
    <t>386.22</t>
  </si>
  <si>
    <t>Jessica Fox</t>
  </si>
  <si>
    <t>76.6</t>
  </si>
  <si>
    <t>50.6</t>
  </si>
  <si>
    <t>Jennifer Pena</t>
  </si>
  <si>
    <t>141.74</t>
  </si>
  <si>
    <t>94.74</t>
  </si>
  <si>
    <t>Wayne Morgan</t>
  </si>
  <si>
    <t>137.25</t>
  </si>
  <si>
    <t>68.25</t>
  </si>
  <si>
    <t>Sarah Phelps</t>
  </si>
  <si>
    <t>419.55</t>
  </si>
  <si>
    <t>71.55</t>
  </si>
  <si>
    <t>Eugene Higgins</t>
  </si>
  <si>
    <t>271.6</t>
  </si>
  <si>
    <t>22.6</t>
  </si>
  <si>
    <t>Amanda Jones</t>
  </si>
  <si>
    <t>382.62</t>
  </si>
  <si>
    <t>334.62</t>
  </si>
  <si>
    <t>Yolanda Francis</t>
  </si>
  <si>
    <t>435.45</t>
  </si>
  <si>
    <t>98.45</t>
  </si>
  <si>
    <t>Mark Brennan</t>
  </si>
  <si>
    <t>428.73</t>
  </si>
  <si>
    <t>186.73</t>
  </si>
  <si>
    <t>Stephanie Williams</t>
  </si>
  <si>
    <t>373.63</t>
  </si>
  <si>
    <t>222.63</t>
  </si>
  <si>
    <t>James Thomas</t>
  </si>
  <si>
    <t>250.19</t>
  </si>
  <si>
    <t>44.19</t>
  </si>
  <si>
    <t>Rebecca Jackson</t>
  </si>
  <si>
    <t>482.85</t>
  </si>
  <si>
    <t>254.85</t>
  </si>
  <si>
    <t>Lisa Allen</t>
  </si>
  <si>
    <t>54.36</t>
  </si>
  <si>
    <t>24.36</t>
  </si>
  <si>
    <t>Joel King</t>
  </si>
  <si>
    <t>207.94</t>
  </si>
  <si>
    <t>132.94</t>
  </si>
  <si>
    <t>Robert Santana</t>
  </si>
  <si>
    <t>391.86</t>
  </si>
  <si>
    <t>299.86</t>
  </si>
  <si>
    <t>Jeremy Reed</t>
  </si>
  <si>
    <t>347.89</t>
  </si>
  <si>
    <t>300.89</t>
  </si>
  <si>
    <t>Jessica Wright</t>
  </si>
  <si>
    <t>193.1</t>
  </si>
  <si>
    <t>113.1</t>
  </si>
  <si>
    <t>James Webb</t>
  </si>
  <si>
    <t>22.77</t>
  </si>
  <si>
    <t>21.77</t>
  </si>
  <si>
    <t>Laura Haney</t>
  </si>
  <si>
    <t>498.73</t>
  </si>
  <si>
    <t>293.73</t>
  </si>
  <si>
    <t>Mary Hill</t>
  </si>
  <si>
    <t>381.38</t>
  </si>
  <si>
    <t>173.38</t>
  </si>
  <si>
    <t>Natasha Williams</t>
  </si>
  <si>
    <t>348.53</t>
  </si>
  <si>
    <t>168.53</t>
  </si>
  <si>
    <t>Tanner Mitchell DDS</t>
  </si>
  <si>
    <t>399.09</t>
  </si>
  <si>
    <t>359.09</t>
  </si>
  <si>
    <t>Mark Oliver</t>
  </si>
  <si>
    <t>218.19</t>
  </si>
  <si>
    <t>142.19</t>
  </si>
  <si>
    <t>Mary Massey</t>
  </si>
  <si>
    <t>342.49</t>
  </si>
  <si>
    <t>197.49</t>
  </si>
  <si>
    <t>Maria Parker</t>
  </si>
  <si>
    <t>44.09</t>
  </si>
  <si>
    <t>42.09</t>
  </si>
  <si>
    <t>Morgan Davis</t>
  </si>
  <si>
    <t>456.85</t>
  </si>
  <si>
    <t>221.85</t>
  </si>
  <si>
    <t>Casey Anderson</t>
  </si>
  <si>
    <t>320.76</t>
  </si>
  <si>
    <t>275.76</t>
  </si>
  <si>
    <t>Kiara Mcintyre</t>
  </si>
  <si>
    <t>449.96</t>
  </si>
  <si>
    <t>188.96</t>
  </si>
  <si>
    <t>Roger Olson</t>
  </si>
  <si>
    <t>83.2</t>
  </si>
  <si>
    <t>48.2</t>
  </si>
  <si>
    <t>Gina Wilson</t>
  </si>
  <si>
    <t>153.08</t>
  </si>
  <si>
    <t>43.08</t>
  </si>
  <si>
    <t>Vincent Dalton</t>
  </si>
  <si>
    <t>423.43</t>
  </si>
  <si>
    <t>322.43</t>
  </si>
  <si>
    <t>Tracy Ballard</t>
  </si>
  <si>
    <t>16.79</t>
  </si>
  <si>
    <t>Alexis Herrera</t>
  </si>
  <si>
    <t>151.46</t>
  </si>
  <si>
    <t>114.46</t>
  </si>
  <si>
    <t>Megan Richards</t>
  </si>
  <si>
    <t>140.87</t>
  </si>
  <si>
    <t>112.87</t>
  </si>
  <si>
    <t>Ashley Hall</t>
  </si>
  <si>
    <t>388.99</t>
  </si>
  <si>
    <t>102.99</t>
  </si>
  <si>
    <t>Kristina Herman</t>
  </si>
  <si>
    <t>320.13</t>
  </si>
  <si>
    <t>90.13</t>
  </si>
  <si>
    <t>Rodney Blankenship</t>
  </si>
  <si>
    <t>452.18</t>
  </si>
  <si>
    <t>331.18</t>
  </si>
  <si>
    <t>Charles Shah</t>
  </si>
  <si>
    <t>21.52</t>
  </si>
  <si>
    <t>20.52</t>
  </si>
  <si>
    <t>Brent Clay Jr.</t>
  </si>
  <si>
    <t>455.27</t>
  </si>
  <si>
    <t>219.27</t>
  </si>
  <si>
    <t>Natalie Bautista</t>
  </si>
  <si>
    <t>104.39</t>
  </si>
  <si>
    <t>61.39</t>
  </si>
  <si>
    <t>Brittany Perry</t>
  </si>
  <si>
    <t>132.2</t>
  </si>
  <si>
    <t>109.2</t>
  </si>
  <si>
    <t>Jason Lynn Jr.</t>
  </si>
  <si>
    <t>403.1</t>
  </si>
  <si>
    <t>376.1</t>
  </si>
  <si>
    <t>Trevor Foley</t>
  </si>
  <si>
    <t>378.3</t>
  </si>
  <si>
    <t>331.3</t>
  </si>
  <si>
    <t>Kimberly Levine</t>
  </si>
  <si>
    <t>186.06</t>
  </si>
  <si>
    <t>158.06</t>
  </si>
  <si>
    <t>Colton Martinez</t>
  </si>
  <si>
    <t>270.6</t>
  </si>
  <si>
    <t>114.6</t>
  </si>
  <si>
    <t>Matthew May</t>
  </si>
  <si>
    <t>294.36</t>
  </si>
  <si>
    <t>156.36</t>
  </si>
  <si>
    <t>Richard Sanchez</t>
  </si>
  <si>
    <t>238.38</t>
  </si>
  <si>
    <t>30.38</t>
  </si>
  <si>
    <t>Andrea Hubbard</t>
  </si>
  <si>
    <t>319.52</t>
  </si>
  <si>
    <t>81.52</t>
  </si>
  <si>
    <t>Sergio Murphy</t>
  </si>
  <si>
    <t>62.75</t>
  </si>
  <si>
    <t>51.75</t>
  </si>
  <si>
    <t>April Garrison</t>
  </si>
  <si>
    <t>497.98</t>
  </si>
  <si>
    <t>28.98</t>
  </si>
  <si>
    <t>David Thompson</t>
  </si>
  <si>
    <t>444.19</t>
  </si>
  <si>
    <t>180.19</t>
  </si>
  <si>
    <t>Adrian Tyler</t>
  </si>
  <si>
    <t>188.65</t>
  </si>
  <si>
    <t>140.65</t>
  </si>
  <si>
    <t>Christopher Williams</t>
  </si>
  <si>
    <t>329.19</t>
  </si>
  <si>
    <t>319.19</t>
  </si>
  <si>
    <t>Nichole Alvarez</t>
  </si>
  <si>
    <t>21.19</t>
  </si>
  <si>
    <t>20.19</t>
  </si>
  <si>
    <t>Ashley Gordon</t>
  </si>
  <si>
    <t>225.12</t>
  </si>
  <si>
    <t>45.12</t>
  </si>
  <si>
    <t>Richard Camacho</t>
  </si>
  <si>
    <t>490.56</t>
  </si>
  <si>
    <t>281.56</t>
  </si>
  <si>
    <t>Victor Brown</t>
  </si>
  <si>
    <t>202.08</t>
  </si>
  <si>
    <t>124.08</t>
  </si>
  <si>
    <t>Michael Henry</t>
  </si>
  <si>
    <t>50.38</t>
  </si>
  <si>
    <t>36.38</t>
  </si>
  <si>
    <t>Bobby Franklin</t>
  </si>
  <si>
    <t>394.46</t>
  </si>
  <si>
    <t>26.46</t>
  </si>
  <si>
    <t>Mark Kelley</t>
  </si>
  <si>
    <t>106.58</t>
  </si>
  <si>
    <t>54.58</t>
  </si>
  <si>
    <t>Kerry Chavez DDS</t>
  </si>
  <si>
    <t>167.64</t>
  </si>
  <si>
    <t>57.64</t>
  </si>
  <si>
    <t>Sarah Curtis</t>
  </si>
  <si>
    <t>429.91</t>
  </si>
  <si>
    <t>125.91</t>
  </si>
  <si>
    <t>Cindy Hayes</t>
  </si>
  <si>
    <t>129.07</t>
  </si>
  <si>
    <t>119.07</t>
  </si>
  <si>
    <t>Jesse Perry</t>
  </si>
  <si>
    <t>70.24</t>
  </si>
  <si>
    <t>28.24</t>
  </si>
  <si>
    <t>Maurice Brooks</t>
  </si>
  <si>
    <t>165.27</t>
  </si>
  <si>
    <t>30.27</t>
  </si>
  <si>
    <t>Andrea Decker</t>
  </si>
  <si>
    <t>67.75</t>
  </si>
  <si>
    <t>27.75</t>
  </si>
  <si>
    <t>Parker Cain</t>
  </si>
  <si>
    <t>240.74</t>
  </si>
  <si>
    <t>119.74</t>
  </si>
  <si>
    <t>Kristina Rivera</t>
  </si>
  <si>
    <t>254.4</t>
  </si>
  <si>
    <t>141.4</t>
  </si>
  <si>
    <t>Maurice Christensen</t>
  </si>
  <si>
    <t>323.45</t>
  </si>
  <si>
    <t>278.45</t>
  </si>
  <si>
    <t>Tracy Burke</t>
  </si>
  <si>
    <t>424.41</t>
  </si>
  <si>
    <t>138.41</t>
  </si>
  <si>
    <t>Christy Douglas</t>
  </si>
  <si>
    <t>357.64</t>
  </si>
  <si>
    <t>232.64</t>
  </si>
  <si>
    <t>Ryan Richardson</t>
  </si>
  <si>
    <t>164.45</t>
  </si>
  <si>
    <t>154.45</t>
  </si>
  <si>
    <t>Renee Bruce</t>
  </si>
  <si>
    <t>141.13</t>
  </si>
  <si>
    <t>82.13</t>
  </si>
  <si>
    <t>Lisa Day</t>
  </si>
  <si>
    <t>267.63</t>
  </si>
  <si>
    <t>13.63</t>
  </si>
  <si>
    <t>Sandra Adams</t>
  </si>
  <si>
    <t>397.58</t>
  </si>
  <si>
    <t>35.58</t>
  </si>
  <si>
    <t>Ellen Morgan</t>
  </si>
  <si>
    <t>228.52</t>
  </si>
  <si>
    <t>9.52</t>
  </si>
  <si>
    <t>Kylie Morales</t>
  </si>
  <si>
    <t>414.57</t>
  </si>
  <si>
    <t>158.57</t>
  </si>
  <si>
    <t>Amanda Reese</t>
  </si>
  <si>
    <t>159.71</t>
  </si>
  <si>
    <t>118.71</t>
  </si>
  <si>
    <t>Glen Wood</t>
  </si>
  <si>
    <t>477.03</t>
  </si>
  <si>
    <t>177.03</t>
  </si>
  <si>
    <t>Latoya Miller</t>
  </si>
  <si>
    <t>416.73</t>
  </si>
  <si>
    <t>132.73</t>
  </si>
  <si>
    <t>Luke Craig</t>
  </si>
  <si>
    <t>373.57</t>
  </si>
  <si>
    <t>180.57</t>
  </si>
  <si>
    <t>Karla Ramos</t>
  </si>
  <si>
    <t>34.69</t>
  </si>
  <si>
    <t>31.69</t>
  </si>
  <si>
    <t>Ashley Jordan</t>
  </si>
  <si>
    <t>180.03</t>
  </si>
  <si>
    <t>93.03</t>
  </si>
  <si>
    <t>Katelyn Estrada</t>
  </si>
  <si>
    <t>302.2</t>
  </si>
  <si>
    <t>87.2</t>
  </si>
  <si>
    <t>Kyle Smith</t>
  </si>
  <si>
    <t>256.17</t>
  </si>
  <si>
    <t>232.17</t>
  </si>
  <si>
    <t>Chad Scott</t>
  </si>
  <si>
    <t>424.4</t>
  </si>
  <si>
    <t>91.4</t>
  </si>
  <si>
    <t>Paul Thompson</t>
  </si>
  <si>
    <t>382.49</t>
  </si>
  <si>
    <t>41.49</t>
  </si>
  <si>
    <t>Kathryn Whitaker</t>
  </si>
  <si>
    <t>487.4</t>
  </si>
  <si>
    <t>431.4</t>
  </si>
  <si>
    <t>Scott Williams</t>
  </si>
  <si>
    <t>94.31</t>
  </si>
  <si>
    <t>38.31</t>
  </si>
  <si>
    <t>Shannon Johnston</t>
  </si>
  <si>
    <t>8.02</t>
  </si>
  <si>
    <t>5.02</t>
  </si>
  <si>
    <t>Jennifer Wilson</t>
  </si>
  <si>
    <t>75.23</t>
  </si>
  <si>
    <t>60.23</t>
  </si>
  <si>
    <t>Robert Montgomery</t>
  </si>
  <si>
    <t>111.49</t>
  </si>
  <si>
    <t>43.49</t>
  </si>
  <si>
    <t>Anita Richard</t>
  </si>
  <si>
    <t>82.92</t>
  </si>
  <si>
    <t>35.92</t>
  </si>
  <si>
    <t>Kelly Foster</t>
  </si>
  <si>
    <t>300.13</t>
  </si>
  <si>
    <t>187.13</t>
  </si>
  <si>
    <t>Gary Jackson</t>
  </si>
  <si>
    <t>378.45</t>
  </si>
  <si>
    <t>Jordan Bullock</t>
  </si>
  <si>
    <t>224.34</t>
  </si>
  <si>
    <t>73.34</t>
  </si>
  <si>
    <t>Sabrina Briggs</t>
  </si>
  <si>
    <t>223.81</t>
  </si>
  <si>
    <t>203.81</t>
  </si>
  <si>
    <t>Craig Morrison</t>
  </si>
  <si>
    <t>61.34</t>
  </si>
  <si>
    <t>27.34</t>
  </si>
  <si>
    <t>Cassandra Mejia</t>
  </si>
  <si>
    <t>340.72</t>
  </si>
  <si>
    <t>233.72</t>
  </si>
  <si>
    <t>Olivia Cole</t>
  </si>
  <si>
    <t>114.16</t>
  </si>
  <si>
    <t>66.16</t>
  </si>
  <si>
    <t>Madison Weber</t>
  </si>
  <si>
    <t>154.2</t>
  </si>
  <si>
    <t>45.2</t>
  </si>
  <si>
    <t>Brittany Jones</t>
  </si>
  <si>
    <t>148.28</t>
  </si>
  <si>
    <t>111.28</t>
  </si>
  <si>
    <t>Donald Brown</t>
  </si>
  <si>
    <t>374.77</t>
  </si>
  <si>
    <t>42.77</t>
  </si>
  <si>
    <t>Jesse Brown</t>
  </si>
  <si>
    <t>268.63</t>
  </si>
  <si>
    <t>82.63</t>
  </si>
  <si>
    <t>Sean Wyatt</t>
  </si>
  <si>
    <t>201.55</t>
  </si>
  <si>
    <t>100.55</t>
  </si>
  <si>
    <t>Julie Spencer</t>
  </si>
  <si>
    <t>232.58</t>
  </si>
  <si>
    <t>98.58</t>
  </si>
  <si>
    <t>Joanna Pacheco</t>
  </si>
  <si>
    <t>217.5</t>
  </si>
  <si>
    <t>186.5</t>
  </si>
  <si>
    <t>John Hernandez</t>
  </si>
  <si>
    <t>62.01</t>
  </si>
  <si>
    <t>12.01</t>
  </si>
  <si>
    <t>Steven Cooper</t>
  </si>
  <si>
    <t>401.65</t>
  </si>
  <si>
    <t>167.65</t>
  </si>
  <si>
    <t>Carrie Wright</t>
  </si>
  <si>
    <t>221.17</t>
  </si>
  <si>
    <t>23.17</t>
  </si>
  <si>
    <t>Joseph Moore</t>
  </si>
  <si>
    <t>296.49</t>
  </si>
  <si>
    <t>189.49</t>
  </si>
  <si>
    <t>Jason Morgan</t>
  </si>
  <si>
    <t>374.17</t>
  </si>
  <si>
    <t>293.17</t>
  </si>
  <si>
    <t>Maria Jones</t>
  </si>
  <si>
    <t>42.81</t>
  </si>
  <si>
    <t>41.81</t>
  </si>
  <si>
    <t>Diane Cummings</t>
  </si>
  <si>
    <t>178.79</t>
  </si>
  <si>
    <t>119.79</t>
  </si>
  <si>
    <t>Shelley Cook</t>
  </si>
  <si>
    <t>77.49</t>
  </si>
  <si>
    <t>66.49</t>
  </si>
  <si>
    <t>Gregory Ponce</t>
  </si>
  <si>
    <t>80.67</t>
  </si>
  <si>
    <t>24.67</t>
  </si>
  <si>
    <t>Kurt Hurley</t>
  </si>
  <si>
    <t>234.66</t>
  </si>
  <si>
    <t>73.66</t>
  </si>
  <si>
    <t>Rickey Li</t>
  </si>
  <si>
    <t>79.72</t>
  </si>
  <si>
    <t>54.72</t>
  </si>
  <si>
    <t>Nancy Jennings</t>
  </si>
  <si>
    <t>317.54</t>
  </si>
  <si>
    <t>57.54</t>
  </si>
  <si>
    <t>Jessica Cox</t>
  </si>
  <si>
    <t>256.13</t>
  </si>
  <si>
    <t>147.13</t>
  </si>
  <si>
    <t>Daniel Meza</t>
  </si>
  <si>
    <t>23.62</t>
  </si>
  <si>
    <t>22.62</t>
  </si>
  <si>
    <t>Chad Jones</t>
  </si>
  <si>
    <t>324.11</t>
  </si>
  <si>
    <t>38.11</t>
  </si>
  <si>
    <t>Randy Conley</t>
  </si>
  <si>
    <t>292.26</t>
  </si>
  <si>
    <t>125.26</t>
  </si>
  <si>
    <t>George Miranda</t>
  </si>
  <si>
    <t>327.66</t>
  </si>
  <si>
    <t>62.66</t>
  </si>
  <si>
    <t>Christopher Guerra</t>
  </si>
  <si>
    <t>79.68</t>
  </si>
  <si>
    <t>35.68</t>
  </si>
  <si>
    <t>Carol Kim</t>
  </si>
  <si>
    <t>406.43</t>
  </si>
  <si>
    <t>166.43</t>
  </si>
  <si>
    <t>Cynthia Wallace</t>
  </si>
  <si>
    <t>324.83</t>
  </si>
  <si>
    <t>306.83</t>
  </si>
  <si>
    <t>Joann Ferguson</t>
  </si>
  <si>
    <t>495.54</t>
  </si>
  <si>
    <t>467.54</t>
  </si>
  <si>
    <t>Julie Conley</t>
  </si>
  <si>
    <t>459.38</t>
  </si>
  <si>
    <t>276.38</t>
  </si>
  <si>
    <t>Victoria Murray</t>
  </si>
  <si>
    <t>341.05</t>
  </si>
  <si>
    <t>303.05</t>
  </si>
  <si>
    <t>Joseph Burch</t>
  </si>
  <si>
    <t>168.2</t>
  </si>
  <si>
    <t>72.2</t>
  </si>
  <si>
    <t>Brenda Wright</t>
  </si>
  <si>
    <t>363.25</t>
  </si>
  <si>
    <t>332.25</t>
  </si>
  <si>
    <t>Kristen Garcia</t>
  </si>
  <si>
    <t>293.46</t>
  </si>
  <si>
    <t>76.46</t>
  </si>
  <si>
    <t>Dominique Hines</t>
  </si>
  <si>
    <t>484.01</t>
  </si>
  <si>
    <t>414.01</t>
  </si>
  <si>
    <t>Brittany Kim</t>
  </si>
  <si>
    <t>355.87</t>
  </si>
  <si>
    <t>237.87</t>
  </si>
  <si>
    <t>Jerry Bailey</t>
  </si>
  <si>
    <t>191.46</t>
  </si>
  <si>
    <t>14.46</t>
  </si>
  <si>
    <t>Jonathan Young</t>
  </si>
  <si>
    <t>51.26</t>
  </si>
  <si>
    <t>12.26</t>
  </si>
  <si>
    <t>Alfred Galvan</t>
  </si>
  <si>
    <t>184.49</t>
  </si>
  <si>
    <t>37.49</t>
  </si>
  <si>
    <t>Raven Taylor</t>
  </si>
  <si>
    <t>474.1</t>
  </si>
  <si>
    <t>388.1</t>
  </si>
  <si>
    <t>Melissa Taylor</t>
  </si>
  <si>
    <t>499.99</t>
  </si>
  <si>
    <t>110.99</t>
  </si>
  <si>
    <t>Aaron Miller</t>
  </si>
  <si>
    <t>422.99</t>
  </si>
  <si>
    <t>116.99</t>
  </si>
  <si>
    <t>Kimberly Acosta</t>
  </si>
  <si>
    <t>438.81</t>
  </si>
  <si>
    <t>309.81</t>
  </si>
  <si>
    <t>Dwayne Turner</t>
  </si>
  <si>
    <t>85.31</t>
  </si>
  <si>
    <t>66.31</t>
  </si>
  <si>
    <t>Riley Bryant</t>
  </si>
  <si>
    <t>208.38</t>
  </si>
  <si>
    <t>189.38</t>
  </si>
  <si>
    <t>Linda Smith</t>
  </si>
  <si>
    <t>146.04</t>
  </si>
  <si>
    <t>42.04</t>
  </si>
  <si>
    <t>Charles Patterson</t>
  </si>
  <si>
    <t>123.39</t>
  </si>
  <si>
    <t>95.39</t>
  </si>
  <si>
    <t>Jason Beck</t>
  </si>
  <si>
    <t>340.76</t>
  </si>
  <si>
    <t>80.76</t>
  </si>
  <si>
    <t>Andrea Fox</t>
  </si>
  <si>
    <t>390.17</t>
  </si>
  <si>
    <t>46.17</t>
  </si>
  <si>
    <t>Kristen Myers DDS</t>
  </si>
  <si>
    <t>401.62</t>
  </si>
  <si>
    <t>Mrs. Alexis Kramer</t>
  </si>
  <si>
    <t>322.38</t>
  </si>
  <si>
    <t>71.38</t>
  </si>
  <si>
    <t>Lori Ingram</t>
  </si>
  <si>
    <t>426.33</t>
  </si>
  <si>
    <t>100.33</t>
  </si>
  <si>
    <t>Andrew Payne</t>
  </si>
  <si>
    <t>140.03</t>
  </si>
  <si>
    <t>125.03</t>
  </si>
  <si>
    <t>Richard Marshall</t>
  </si>
  <si>
    <t>473.47</t>
  </si>
  <si>
    <t>339.47</t>
  </si>
  <si>
    <t>Robin Brown</t>
  </si>
  <si>
    <t>465.58</t>
  </si>
  <si>
    <t>96.58</t>
  </si>
  <si>
    <t>Edward Williams</t>
  </si>
  <si>
    <t>253.49</t>
  </si>
  <si>
    <t>Timothy Robertson</t>
  </si>
  <si>
    <t>190.58</t>
  </si>
  <si>
    <t>147.58</t>
  </si>
  <si>
    <t>Dawn Mullins</t>
  </si>
  <si>
    <t>420.39</t>
  </si>
  <si>
    <t>403.39</t>
  </si>
  <si>
    <t>Richard Glenn</t>
  </si>
  <si>
    <t>23.96</t>
  </si>
  <si>
    <t>21.96</t>
  </si>
  <si>
    <t>Jacob Preston</t>
  </si>
  <si>
    <t>227.06</t>
  </si>
  <si>
    <t>56.06</t>
  </si>
  <si>
    <t>Jasmine Beltran</t>
  </si>
  <si>
    <t>131.68</t>
  </si>
  <si>
    <t>115.68</t>
  </si>
  <si>
    <t>Tim Stone PhD</t>
  </si>
  <si>
    <t>389.21</t>
  </si>
  <si>
    <t>222.21</t>
  </si>
  <si>
    <t>Lance Short</t>
  </si>
  <si>
    <t>28.64</t>
  </si>
  <si>
    <t>27.64</t>
  </si>
  <si>
    <t>Bobby Guerrero</t>
  </si>
  <si>
    <t>20.87</t>
  </si>
  <si>
    <t>Jessica Norris</t>
  </si>
  <si>
    <t>289.65</t>
  </si>
  <si>
    <t>192.65</t>
  </si>
  <si>
    <t>Sergio Gomez</t>
  </si>
  <si>
    <t>5.77</t>
  </si>
  <si>
    <t>4.77</t>
  </si>
  <si>
    <t>William Gould</t>
  </si>
  <si>
    <t>211.2</t>
  </si>
  <si>
    <t>174.2</t>
  </si>
  <si>
    <t>Heidi Owen</t>
  </si>
  <si>
    <t>476.93</t>
  </si>
  <si>
    <t>Brenda Lawson</t>
  </si>
  <si>
    <t>26.55</t>
  </si>
  <si>
    <t>22.55</t>
  </si>
  <si>
    <t>Austin Osborne</t>
  </si>
  <si>
    <t>374.92</t>
  </si>
  <si>
    <t>60.92</t>
  </si>
  <si>
    <t>Keith Jacobs</t>
  </si>
  <si>
    <t>124.36</t>
  </si>
  <si>
    <t>12.36</t>
  </si>
  <si>
    <t>Jacqueline Hines</t>
  </si>
  <si>
    <t>26.95</t>
  </si>
  <si>
    <t>24.95</t>
  </si>
  <si>
    <t>Jennifer Banks</t>
  </si>
  <si>
    <t>490.51</t>
  </si>
  <si>
    <t>448.51</t>
  </si>
  <si>
    <t>Noah Porter</t>
  </si>
  <si>
    <t>36.23</t>
  </si>
  <si>
    <t>34.23</t>
  </si>
  <si>
    <t>Deborah Green</t>
  </si>
  <si>
    <t>104.79</t>
  </si>
  <si>
    <t>40.79</t>
  </si>
  <si>
    <t>Donna Hendricks DDS</t>
  </si>
  <si>
    <t>467.02</t>
  </si>
  <si>
    <t>285.02</t>
  </si>
  <si>
    <t>Jodi Roach</t>
  </si>
  <si>
    <t>23.13</t>
  </si>
  <si>
    <t>19.13</t>
  </si>
  <si>
    <t>Michael Bruce</t>
  </si>
  <si>
    <t>431.76</t>
  </si>
  <si>
    <t>255.76</t>
  </si>
  <si>
    <t>Austin Daniels</t>
  </si>
  <si>
    <t>66.62</t>
  </si>
  <si>
    <t>49.62</t>
  </si>
  <si>
    <t>Michelle Ho</t>
  </si>
  <si>
    <t>372.94</t>
  </si>
  <si>
    <t>12.94</t>
  </si>
  <si>
    <t>Katie Martinez</t>
  </si>
  <si>
    <t>250.62</t>
  </si>
  <si>
    <t>93.62</t>
  </si>
  <si>
    <t>Richard Johnson</t>
  </si>
  <si>
    <t>137.03</t>
  </si>
  <si>
    <t>58.03</t>
  </si>
  <si>
    <t>Robert Arnold</t>
  </si>
  <si>
    <t>218.15</t>
  </si>
  <si>
    <t>173.15</t>
  </si>
  <si>
    <t>Eric Key</t>
  </si>
  <si>
    <t>55.79</t>
  </si>
  <si>
    <t>25.79</t>
  </si>
  <si>
    <t>Patricia Morrow</t>
  </si>
  <si>
    <t>225.73</t>
  </si>
  <si>
    <t>12.73</t>
  </si>
  <si>
    <t>Maria Cole</t>
  </si>
  <si>
    <t>179.02</t>
  </si>
  <si>
    <t>115.02</t>
  </si>
  <si>
    <t>Shawn Deleon</t>
  </si>
  <si>
    <t>499.08</t>
  </si>
  <si>
    <t>98.08</t>
  </si>
  <si>
    <t>Vincent Reynolds</t>
  </si>
  <si>
    <t>337.24</t>
  </si>
  <si>
    <t>304.24</t>
  </si>
  <si>
    <t>Caleb Hernandez</t>
  </si>
  <si>
    <t>401.54</t>
  </si>
  <si>
    <t>88.54</t>
  </si>
  <si>
    <t>Michael Reed</t>
  </si>
  <si>
    <t>425.09</t>
  </si>
  <si>
    <t>327.09</t>
  </si>
  <si>
    <t>Sarah King</t>
  </si>
  <si>
    <t>38.28</t>
  </si>
  <si>
    <t>35.28</t>
  </si>
  <si>
    <t>Beth Turner</t>
  </si>
  <si>
    <t>474.99</t>
  </si>
  <si>
    <t>432.99</t>
  </si>
  <si>
    <t>Caroline David</t>
  </si>
  <si>
    <t>474.67</t>
  </si>
  <si>
    <t>403.67</t>
  </si>
  <si>
    <t>Michelle Jacobs</t>
  </si>
  <si>
    <t>289.09</t>
  </si>
  <si>
    <t>139.09</t>
  </si>
  <si>
    <t>Samantha Johnson</t>
  </si>
  <si>
    <t>326.53</t>
  </si>
  <si>
    <t>244.53</t>
  </si>
  <si>
    <t>Laura Curtis</t>
  </si>
  <si>
    <t>369.16</t>
  </si>
  <si>
    <t>147.16</t>
  </si>
  <si>
    <t>Mark Jimenez</t>
  </si>
  <si>
    <t>63.29</t>
  </si>
  <si>
    <t>43.29</t>
  </si>
  <si>
    <t>Tyler Webb</t>
  </si>
  <si>
    <t>498.2</t>
  </si>
  <si>
    <t>Elizabeth Jones</t>
  </si>
  <si>
    <t>65.71</t>
  </si>
  <si>
    <t>32.71</t>
  </si>
  <si>
    <t>John Harris</t>
  </si>
  <si>
    <t>449.85</t>
  </si>
  <si>
    <t>156.85</t>
  </si>
  <si>
    <t>Nathan Gross</t>
  </si>
  <si>
    <t>335.58</t>
  </si>
  <si>
    <t>241.58</t>
  </si>
  <si>
    <t>Bianca Wood</t>
  </si>
  <si>
    <t>426.42</t>
  </si>
  <si>
    <t>192.42</t>
  </si>
  <si>
    <t>John Adams</t>
  </si>
  <si>
    <t>116.0</t>
  </si>
  <si>
    <t>75.0</t>
  </si>
  <si>
    <t>Dylan Cruz</t>
  </si>
  <si>
    <t>396.23</t>
  </si>
  <si>
    <t>89.23</t>
  </si>
  <si>
    <t>Sean Moore</t>
  </si>
  <si>
    <t>288.28</t>
  </si>
  <si>
    <t>258.28</t>
  </si>
  <si>
    <t>Emily Hines</t>
  </si>
  <si>
    <t>442.7</t>
  </si>
  <si>
    <t>364.7</t>
  </si>
  <si>
    <t>Kathleen Parker</t>
  </si>
  <si>
    <t>499.8</t>
  </si>
  <si>
    <t>438.8</t>
  </si>
  <si>
    <t>Kathy Levy</t>
  </si>
  <si>
    <t>412.55</t>
  </si>
  <si>
    <t>79.55</t>
  </si>
  <si>
    <t>Anthony Simpson</t>
  </si>
  <si>
    <t>322.96</t>
  </si>
  <si>
    <t>120.96</t>
  </si>
  <si>
    <t>Julie Herrera</t>
  </si>
  <si>
    <t>175.53</t>
  </si>
  <si>
    <t>125.53</t>
  </si>
  <si>
    <t>Stephen Luna</t>
  </si>
  <si>
    <t>253.92</t>
  </si>
  <si>
    <t>239.92</t>
  </si>
  <si>
    <t>James Hudson</t>
  </si>
  <si>
    <t>80.74</t>
  </si>
  <si>
    <t>14.74</t>
  </si>
  <si>
    <t>Angel Gordon</t>
  </si>
  <si>
    <t>467.7</t>
  </si>
  <si>
    <t>208.7</t>
  </si>
  <si>
    <t>William Becker</t>
  </si>
  <si>
    <t>447.99</t>
  </si>
  <si>
    <t>396.99</t>
  </si>
  <si>
    <t>Jennifer Norton</t>
  </si>
  <si>
    <t>319.35</t>
  </si>
  <si>
    <t>306.35</t>
  </si>
  <si>
    <t>Nicole Gonzalez</t>
  </si>
  <si>
    <t>309.14</t>
  </si>
  <si>
    <t>296.14</t>
  </si>
  <si>
    <t>Amber Taylor</t>
  </si>
  <si>
    <t>471.1</t>
  </si>
  <si>
    <t>370.1</t>
  </si>
  <si>
    <t>Jesus Obrien</t>
  </si>
  <si>
    <t>361.71</t>
  </si>
  <si>
    <t>306.71</t>
  </si>
  <si>
    <t>Louis Martin</t>
  </si>
  <si>
    <t>45.21</t>
  </si>
  <si>
    <t>42.21</t>
  </si>
  <si>
    <t>Elizabeth Rogers</t>
  </si>
  <si>
    <t>211.21</t>
  </si>
  <si>
    <t>95.21</t>
  </si>
  <si>
    <t>Michelle Evans</t>
  </si>
  <si>
    <t>148.39</t>
  </si>
  <si>
    <t>17.39</t>
  </si>
  <si>
    <t>Michael Whitney</t>
  </si>
  <si>
    <t>403.32</t>
  </si>
  <si>
    <t>39.32</t>
  </si>
  <si>
    <t>Molly Watts</t>
  </si>
  <si>
    <t>41.12</t>
  </si>
  <si>
    <t>39.12</t>
  </si>
  <si>
    <t>Walter Patton</t>
  </si>
  <si>
    <t>210.73</t>
  </si>
  <si>
    <t>148.73</t>
  </si>
  <si>
    <t>Mikayla Silva</t>
  </si>
  <si>
    <t>305.3</t>
  </si>
  <si>
    <t>222.3</t>
  </si>
  <si>
    <t>Lisa Randall</t>
  </si>
  <si>
    <t>487.81</t>
  </si>
  <si>
    <t>150.81</t>
  </si>
  <si>
    <t>Amanda Vaughan</t>
  </si>
  <si>
    <t>283.02</t>
  </si>
  <si>
    <t>135.02</t>
  </si>
  <si>
    <t>Erik Hernandez</t>
  </si>
  <si>
    <t>65.65</t>
  </si>
  <si>
    <t>22.65</t>
  </si>
  <si>
    <t>Reginald Knapp</t>
  </si>
  <si>
    <t>52.92</t>
  </si>
  <si>
    <t>14.92</t>
  </si>
  <si>
    <t>Amy Taylor</t>
  </si>
  <si>
    <t>211.98</t>
  </si>
  <si>
    <t>96.98</t>
  </si>
  <si>
    <t>Matthew Fox</t>
  </si>
  <si>
    <t>361.96</t>
  </si>
  <si>
    <t>229.96</t>
  </si>
  <si>
    <t>Thomas Peterson</t>
  </si>
  <si>
    <t>498.0</t>
  </si>
  <si>
    <t>399.0</t>
  </si>
  <si>
    <t>Michelle Schneider</t>
  </si>
  <si>
    <t>251.2</t>
  </si>
  <si>
    <t>85.2</t>
  </si>
  <si>
    <t>Cheryl Wright</t>
  </si>
  <si>
    <t>231.33</t>
  </si>
  <si>
    <t>44.33</t>
  </si>
  <si>
    <t>William Evans</t>
  </si>
  <si>
    <t>179.68</t>
  </si>
  <si>
    <t>160.68</t>
  </si>
  <si>
    <t>Michael Stewart</t>
  </si>
  <si>
    <t>300.77</t>
  </si>
  <si>
    <t>198.77</t>
  </si>
  <si>
    <t>Rebecca Hill</t>
  </si>
  <si>
    <t>9.05</t>
  </si>
  <si>
    <t>5.05</t>
  </si>
  <si>
    <t>Jamie Baird</t>
  </si>
  <si>
    <t>441.82</t>
  </si>
  <si>
    <t>118.82</t>
  </si>
  <si>
    <t>Regina Roberts</t>
  </si>
  <si>
    <t>27.39</t>
  </si>
  <si>
    <t>26.39</t>
  </si>
  <si>
    <t>Hannah Ramos</t>
  </si>
  <si>
    <t>278.85</t>
  </si>
  <si>
    <t>114.85</t>
  </si>
  <si>
    <t>Dale Ryan</t>
  </si>
  <si>
    <t>227.93</t>
  </si>
  <si>
    <t>Breanna Gilbert</t>
  </si>
  <si>
    <t>487.67</t>
  </si>
  <si>
    <t>263.67</t>
  </si>
  <si>
    <t>Michael Schmidt</t>
  </si>
  <si>
    <t>281.13</t>
  </si>
  <si>
    <t>269.13</t>
  </si>
  <si>
    <t>Jason Love</t>
  </si>
  <si>
    <t>303.22</t>
  </si>
  <si>
    <t>173.22</t>
  </si>
  <si>
    <t>Abigail Pierce</t>
  </si>
  <si>
    <t>24.26</t>
  </si>
  <si>
    <t>22.26</t>
  </si>
  <si>
    <t>Timothy Johns</t>
  </si>
  <si>
    <t>231.21</t>
  </si>
  <si>
    <t>191.21</t>
  </si>
  <si>
    <t>Victor Morris</t>
  </si>
  <si>
    <t>162.67</t>
  </si>
  <si>
    <t>17.67</t>
  </si>
  <si>
    <t>Ann Andrews</t>
  </si>
  <si>
    <t>171.5</t>
  </si>
  <si>
    <t>137.5</t>
  </si>
  <si>
    <t>Taylor Gentry</t>
  </si>
  <si>
    <t>408.8</t>
  </si>
  <si>
    <t>82.8</t>
  </si>
  <si>
    <t>Casey Gillespie</t>
  </si>
  <si>
    <t>490.05</t>
  </si>
  <si>
    <t>295.05</t>
  </si>
  <si>
    <t>Jon Zuniga</t>
  </si>
  <si>
    <t>9.92</t>
  </si>
  <si>
    <t>Sherri Smith</t>
  </si>
  <si>
    <t>38.82</t>
  </si>
  <si>
    <t>William Mitchell</t>
  </si>
  <si>
    <t>20.63</t>
  </si>
  <si>
    <t>18.63</t>
  </si>
  <si>
    <t>Kathleen Mays</t>
  </si>
  <si>
    <t>223.31</t>
  </si>
  <si>
    <t>95.31</t>
  </si>
  <si>
    <t>Corey Rodriguez</t>
  </si>
  <si>
    <t>346.8</t>
  </si>
  <si>
    <t>16.8</t>
  </si>
  <si>
    <t>David Lopez</t>
  </si>
  <si>
    <t>354.36</t>
  </si>
  <si>
    <t>238.36</t>
  </si>
  <si>
    <t>Laura Todd</t>
  </si>
  <si>
    <t>265.11</t>
  </si>
  <si>
    <t>185.11</t>
  </si>
  <si>
    <t>Stephanie Wilcox</t>
  </si>
  <si>
    <t>456.5</t>
  </si>
  <si>
    <t>419.5</t>
  </si>
  <si>
    <t>Michael Lopez</t>
  </si>
  <si>
    <t>306.99</t>
  </si>
  <si>
    <t>197.99</t>
  </si>
  <si>
    <t>David Green</t>
  </si>
  <si>
    <t>281.25</t>
  </si>
  <si>
    <t>214.25</t>
  </si>
  <si>
    <t>Tiffany Turner</t>
  </si>
  <si>
    <t>353.93</t>
  </si>
  <si>
    <t>267.93</t>
  </si>
  <si>
    <t>Matthew Schwartz</t>
  </si>
  <si>
    <t>177.66</t>
  </si>
  <si>
    <t>46.66</t>
  </si>
  <si>
    <t>Eric Sullivan</t>
  </si>
  <si>
    <t>288.87</t>
  </si>
  <si>
    <t>24.87</t>
  </si>
  <si>
    <t>Michele Collins</t>
  </si>
  <si>
    <t>477.53</t>
  </si>
  <si>
    <t>377.53</t>
  </si>
  <si>
    <t>Elizabeth Mendez</t>
  </si>
  <si>
    <t>147.38</t>
  </si>
  <si>
    <t>97.38</t>
  </si>
  <si>
    <t>Christian Adkins</t>
  </si>
  <si>
    <t>329.71</t>
  </si>
  <si>
    <t>297.71</t>
  </si>
  <si>
    <t>Joshua Ruiz</t>
  </si>
  <si>
    <t>414.84</t>
  </si>
  <si>
    <t>377.84</t>
  </si>
  <si>
    <t>Colleen Wright</t>
  </si>
  <si>
    <t>59.07</t>
  </si>
  <si>
    <t>26.07</t>
  </si>
  <si>
    <t>Angela Griffin</t>
  </si>
  <si>
    <t>336.57</t>
  </si>
  <si>
    <t>181.57</t>
  </si>
  <si>
    <t>Justin Brown</t>
  </si>
  <si>
    <t>54.6</t>
  </si>
  <si>
    <t>31.6</t>
  </si>
  <si>
    <t>Laura Hernandez</t>
  </si>
  <si>
    <t>342.19</t>
  </si>
  <si>
    <t>110.19</t>
  </si>
  <si>
    <t>Audrey Harris</t>
  </si>
  <si>
    <t>489.07</t>
  </si>
  <si>
    <t>351.07</t>
  </si>
  <si>
    <t>Jordan Stokes</t>
  </si>
  <si>
    <t>241.34</t>
  </si>
  <si>
    <t>146.34</t>
  </si>
  <si>
    <t>Joyce Brown</t>
  </si>
  <si>
    <t>146.28</t>
  </si>
  <si>
    <t>58.28</t>
  </si>
  <si>
    <t>Miranda Foster</t>
  </si>
  <si>
    <t>119.95</t>
  </si>
  <si>
    <t>12.95</t>
  </si>
  <si>
    <t>Laura Williams</t>
  </si>
  <si>
    <t>441.71</t>
  </si>
  <si>
    <t>199.71</t>
  </si>
  <si>
    <t>Zachary Michael</t>
  </si>
  <si>
    <t>395.04</t>
  </si>
  <si>
    <t>363.04</t>
  </si>
  <si>
    <t>Amanda Ortiz</t>
  </si>
  <si>
    <t>9.59</t>
  </si>
  <si>
    <t>8.59</t>
  </si>
  <si>
    <t>Veronica Brewer</t>
  </si>
  <si>
    <t>229.9</t>
  </si>
  <si>
    <t>30.9</t>
  </si>
  <si>
    <t>Janet Kane DVM</t>
  </si>
  <si>
    <t>236.67</t>
  </si>
  <si>
    <t>213.67</t>
  </si>
  <si>
    <t>Mary Ryan</t>
  </si>
  <si>
    <t>85.43</t>
  </si>
  <si>
    <t>53.43</t>
  </si>
  <si>
    <t>Christopher Medina</t>
  </si>
  <si>
    <t>11.97</t>
  </si>
  <si>
    <t>9.97</t>
  </si>
  <si>
    <t>Courtney Smith</t>
  </si>
  <si>
    <t>338.83</t>
  </si>
  <si>
    <t>314.83</t>
  </si>
  <si>
    <t>Michael Stephens</t>
  </si>
  <si>
    <t>428.79</t>
  </si>
  <si>
    <t>170.79</t>
  </si>
  <si>
    <t>Danielle Reed</t>
  </si>
  <si>
    <t>167.32</t>
  </si>
  <si>
    <t>26.32</t>
  </si>
  <si>
    <t>Molly Rodriguez</t>
  </si>
  <si>
    <t>490.93</t>
  </si>
  <si>
    <t>421.93</t>
  </si>
  <si>
    <t>Ralph Stephenson</t>
  </si>
  <si>
    <t>8.38</t>
  </si>
  <si>
    <t>7.38</t>
  </si>
  <si>
    <t>Brian Johnson</t>
  </si>
  <si>
    <t>378.11</t>
  </si>
  <si>
    <t>248.11</t>
  </si>
  <si>
    <t>Amber Yang</t>
  </si>
  <si>
    <t>362.83</t>
  </si>
  <si>
    <t>125.83</t>
  </si>
  <si>
    <t>Daniel Shields</t>
  </si>
  <si>
    <t>347.92</t>
  </si>
  <si>
    <t>34.92</t>
  </si>
  <si>
    <t>Donna Cabrera</t>
  </si>
  <si>
    <t>156.87</t>
  </si>
  <si>
    <t>63.87</t>
  </si>
  <si>
    <t>Kyle Chambers</t>
  </si>
  <si>
    <t>321.16</t>
  </si>
  <si>
    <t>97.16</t>
  </si>
  <si>
    <t>Charles Keller</t>
  </si>
  <si>
    <t>114.32</t>
  </si>
  <si>
    <t>79.32</t>
  </si>
  <si>
    <t>Antonio Fry</t>
  </si>
  <si>
    <t>230.21</t>
  </si>
  <si>
    <t>29.21</t>
  </si>
  <si>
    <t>Lori Simmons</t>
  </si>
  <si>
    <t>456.83</t>
  </si>
  <si>
    <t>100.83</t>
  </si>
  <si>
    <t>Teresa Powers</t>
  </si>
  <si>
    <t>437.2</t>
  </si>
  <si>
    <t>261.2</t>
  </si>
  <si>
    <t>Jason Hernandez</t>
  </si>
  <si>
    <t>353.36</t>
  </si>
  <si>
    <t>226.36</t>
  </si>
  <si>
    <t>Kara Atkinson</t>
  </si>
  <si>
    <t>415.24</t>
  </si>
  <si>
    <t>349.24</t>
  </si>
  <si>
    <t>Renee Melendez</t>
  </si>
  <si>
    <t>167.42</t>
  </si>
  <si>
    <t>74.42</t>
  </si>
  <si>
    <t>Kristin Anderson</t>
  </si>
  <si>
    <t>359.87</t>
  </si>
  <si>
    <t>233.87</t>
  </si>
  <si>
    <t>Matthew Nielsen</t>
  </si>
  <si>
    <t>225.51</t>
  </si>
  <si>
    <t>190.51</t>
  </si>
  <si>
    <t>Nathaniel Lee</t>
  </si>
  <si>
    <t>259.06</t>
  </si>
  <si>
    <t>189.06</t>
  </si>
  <si>
    <t>Lindsey Russo</t>
  </si>
  <si>
    <t>233.88</t>
  </si>
  <si>
    <t>35.88</t>
  </si>
  <si>
    <t>Misty Hansen</t>
  </si>
  <si>
    <t>130.96</t>
  </si>
  <si>
    <t>68.96</t>
  </si>
  <si>
    <t>Felicia Krueger</t>
  </si>
  <si>
    <t>41.15</t>
  </si>
  <si>
    <t>39.15</t>
  </si>
  <si>
    <t>Tonya Wilson</t>
  </si>
  <si>
    <t>272.88</t>
  </si>
  <si>
    <t>166.88</t>
  </si>
  <si>
    <t>David Munoz</t>
  </si>
  <si>
    <t>20.71</t>
  </si>
  <si>
    <t>18.71</t>
  </si>
  <si>
    <t>Kristen Rowe</t>
  </si>
  <si>
    <t>384.08</t>
  </si>
  <si>
    <t>337.08</t>
  </si>
  <si>
    <t>Heather Green</t>
  </si>
  <si>
    <t>227.03</t>
  </si>
  <si>
    <t>97.03</t>
  </si>
  <si>
    <t>Brett Zavala MD</t>
  </si>
  <si>
    <t>342.95</t>
  </si>
  <si>
    <t>33.95</t>
  </si>
  <si>
    <t>Jacqueline Gutierrez</t>
  </si>
  <si>
    <t>93.34</t>
  </si>
  <si>
    <t>21.34</t>
  </si>
  <si>
    <t>Charles Green</t>
  </si>
  <si>
    <t>418.24</t>
  </si>
  <si>
    <t>381.24</t>
  </si>
  <si>
    <t>Jennifer Hernandez</t>
  </si>
  <si>
    <t>338.38</t>
  </si>
  <si>
    <t>105.38</t>
  </si>
  <si>
    <t>Roy Porter</t>
  </si>
  <si>
    <t>127.52</t>
  </si>
  <si>
    <t>99.52</t>
  </si>
  <si>
    <t>Dawn Underwood</t>
  </si>
  <si>
    <t>98.3</t>
  </si>
  <si>
    <t>61.3</t>
  </si>
  <si>
    <t>Katherine Jackson</t>
  </si>
  <si>
    <t>309.39</t>
  </si>
  <si>
    <t>67.39</t>
  </si>
  <si>
    <t>Nathan Freeman</t>
  </si>
  <si>
    <t>36.31</t>
  </si>
  <si>
    <t>Maria Brown</t>
  </si>
  <si>
    <t>337.65</t>
  </si>
  <si>
    <t>129.65</t>
  </si>
  <si>
    <t>Theresa Barnett</t>
  </si>
  <si>
    <t>99.12</t>
  </si>
  <si>
    <t>Ryan Hall</t>
  </si>
  <si>
    <t>74.37</t>
  </si>
  <si>
    <t>56.37</t>
  </si>
  <si>
    <t>Jonathan Brooks</t>
  </si>
  <si>
    <t>162.86</t>
  </si>
  <si>
    <t>35.86</t>
  </si>
  <si>
    <t>Lisa Webb</t>
  </si>
  <si>
    <t>438.75</t>
  </si>
  <si>
    <t>60.75</t>
  </si>
  <si>
    <t>Juan Smith</t>
  </si>
  <si>
    <t>141.2</t>
  </si>
  <si>
    <t>107.2</t>
  </si>
  <si>
    <t>William Smith</t>
  </si>
  <si>
    <t>250.33</t>
  </si>
  <si>
    <t>79.33</t>
  </si>
  <si>
    <t>Renee Browning</t>
  </si>
  <si>
    <t>162.77</t>
  </si>
  <si>
    <t>61.77</t>
  </si>
  <si>
    <t>Chase Lee</t>
  </si>
  <si>
    <t>153.44</t>
  </si>
  <si>
    <t>74.44</t>
  </si>
  <si>
    <t>Debra Sanders</t>
  </si>
  <si>
    <t>425.42</t>
  </si>
  <si>
    <t>312.42</t>
  </si>
  <si>
    <t>Karl Branch</t>
  </si>
  <si>
    <t>457.8</t>
  </si>
  <si>
    <t>276.8</t>
  </si>
  <si>
    <t>Sarah Valdez</t>
  </si>
  <si>
    <t>267.35</t>
  </si>
  <si>
    <t>225.35</t>
  </si>
  <si>
    <t>Anna Gray</t>
  </si>
  <si>
    <t>105.65</t>
  </si>
  <si>
    <t>91.65</t>
  </si>
  <si>
    <t>Adam Jackson</t>
  </si>
  <si>
    <t>50.77</t>
  </si>
  <si>
    <t>37.77</t>
  </si>
  <si>
    <t>Richard Knight</t>
  </si>
  <si>
    <t>191.7</t>
  </si>
  <si>
    <t>110.7</t>
  </si>
  <si>
    <t>Joseph Williams</t>
  </si>
  <si>
    <t>403.3</t>
  </si>
  <si>
    <t>324.3</t>
  </si>
  <si>
    <t>Stacy Alvarez</t>
  </si>
  <si>
    <t>435.39</t>
  </si>
  <si>
    <t>369.39</t>
  </si>
  <si>
    <t>Timothy Lam</t>
  </si>
  <si>
    <t>109.84</t>
  </si>
  <si>
    <t>40.84</t>
  </si>
  <si>
    <t>Timothy Edwards</t>
  </si>
  <si>
    <t>457.65</t>
  </si>
  <si>
    <t>213.65</t>
  </si>
  <si>
    <t>Nicole Marquez</t>
  </si>
  <si>
    <t>278.28</t>
  </si>
  <si>
    <t>54.28</t>
  </si>
  <si>
    <t>Christopher Allen</t>
  </si>
  <si>
    <t>269.16</t>
  </si>
  <si>
    <t>216.16</t>
  </si>
  <si>
    <t>Steven Rivera</t>
  </si>
  <si>
    <t>183.02</t>
  </si>
  <si>
    <t>86.02</t>
  </si>
  <si>
    <t>William Ramsey</t>
  </si>
  <si>
    <t>402.39</t>
  </si>
  <si>
    <t>280.39</t>
  </si>
  <si>
    <t>Amy Kim</t>
  </si>
  <si>
    <t>188.5</t>
  </si>
  <si>
    <t>103.5</t>
  </si>
  <si>
    <t>Randy Friedman</t>
  </si>
  <si>
    <t>432.72</t>
  </si>
  <si>
    <t>113.72</t>
  </si>
  <si>
    <t>Alyssa Nelson</t>
  </si>
  <si>
    <t>278.89</t>
  </si>
  <si>
    <t>188.89</t>
  </si>
  <si>
    <t>Henry Pugh MD</t>
  </si>
  <si>
    <t>102.11</t>
  </si>
  <si>
    <t>11.11</t>
  </si>
  <si>
    <t>Angelica Montgomery</t>
  </si>
  <si>
    <t>417.51</t>
  </si>
  <si>
    <t>94.51</t>
  </si>
  <si>
    <t>Angela Moore</t>
  </si>
  <si>
    <t>382.86</t>
  </si>
  <si>
    <t>285.86</t>
  </si>
  <si>
    <t>Nancy Stewart</t>
  </si>
  <si>
    <t>88.28</t>
  </si>
  <si>
    <t>49.28</t>
  </si>
  <si>
    <t>Eric Ward</t>
  </si>
  <si>
    <t>361.56</t>
  </si>
  <si>
    <t>307.56</t>
  </si>
  <si>
    <t>Cody Cole</t>
  </si>
  <si>
    <t>495.21</t>
  </si>
  <si>
    <t>275.21</t>
  </si>
  <si>
    <t>Alexander Gomez</t>
  </si>
  <si>
    <t>472.87</t>
  </si>
  <si>
    <t>Erika Cruz</t>
  </si>
  <si>
    <t>73.06</t>
  </si>
  <si>
    <t>30.06</t>
  </si>
  <si>
    <t>Bradley Santana</t>
  </si>
  <si>
    <t>9.53</t>
  </si>
  <si>
    <t>5.53</t>
  </si>
  <si>
    <t>Laura Jackson</t>
  </si>
  <si>
    <t>310.83</t>
  </si>
  <si>
    <t>190.83</t>
  </si>
  <si>
    <t>Eric Snyder</t>
  </si>
  <si>
    <t>8.27</t>
  </si>
  <si>
    <t>4.27</t>
  </si>
  <si>
    <t>Jason Washington</t>
  </si>
  <si>
    <t>267.06</t>
  </si>
  <si>
    <t>43.06</t>
  </si>
  <si>
    <t>David Weber</t>
  </si>
  <si>
    <t>253.6</t>
  </si>
  <si>
    <t>125.6</t>
  </si>
  <si>
    <t>Brian Torres</t>
  </si>
  <si>
    <t>459.43</t>
  </si>
  <si>
    <t>307.43</t>
  </si>
  <si>
    <t>Manuel Brock</t>
  </si>
  <si>
    <t>311.79</t>
  </si>
  <si>
    <t>294.79</t>
  </si>
  <si>
    <t>Robert Villarreal</t>
  </si>
  <si>
    <t>398.49</t>
  </si>
  <si>
    <t>15.49</t>
  </si>
  <si>
    <t>Frank Valentine</t>
  </si>
  <si>
    <t>232.2</t>
  </si>
  <si>
    <t>113.2</t>
  </si>
  <si>
    <t>Vincent Novak</t>
  </si>
  <si>
    <t>343.6</t>
  </si>
  <si>
    <t>207.6</t>
  </si>
  <si>
    <t>Katherine Johnston</t>
  </si>
  <si>
    <t>205.61</t>
  </si>
  <si>
    <t>132.61</t>
  </si>
  <si>
    <t>Robert Long</t>
  </si>
  <si>
    <t>320.19</t>
  </si>
  <si>
    <t>143.19</t>
  </si>
  <si>
    <t>Leslie Gardner</t>
  </si>
  <si>
    <t>423.44</t>
  </si>
  <si>
    <t>191.44</t>
  </si>
  <si>
    <t>Tiffany Murray</t>
  </si>
  <si>
    <t>459.98</t>
  </si>
  <si>
    <t>153.98</t>
  </si>
  <si>
    <t>Eddie Schwartz</t>
  </si>
  <si>
    <t>240.37</t>
  </si>
  <si>
    <t>174.37</t>
  </si>
  <si>
    <t>Jennifer Porter</t>
  </si>
  <si>
    <t>450.16</t>
  </si>
  <si>
    <t>138.16</t>
  </si>
  <si>
    <t>Matthew Espinoza</t>
  </si>
  <si>
    <t>12.75</t>
  </si>
  <si>
    <t>10.75</t>
  </si>
  <si>
    <t>William Mendoza</t>
  </si>
  <si>
    <t>464.79</t>
  </si>
  <si>
    <t>161.79</t>
  </si>
  <si>
    <t>Tami Holt</t>
  </si>
  <si>
    <t>124.03</t>
  </si>
  <si>
    <t>114.03</t>
  </si>
  <si>
    <t>Heather Woodard</t>
  </si>
  <si>
    <t>379.03</t>
  </si>
  <si>
    <t>156.03</t>
  </si>
  <si>
    <t>Angela Mack</t>
  </si>
  <si>
    <t>374.0</t>
  </si>
  <si>
    <t>342.0</t>
  </si>
  <si>
    <t>Matthew Williams</t>
  </si>
  <si>
    <t>221.36</t>
  </si>
  <si>
    <t>201.36</t>
  </si>
  <si>
    <t>Jennifer Goodwin</t>
  </si>
  <si>
    <t>385.66</t>
  </si>
  <si>
    <t>135.66</t>
  </si>
  <si>
    <t>Adam Green</t>
  </si>
  <si>
    <t>318.89</t>
  </si>
  <si>
    <t>50.89</t>
  </si>
  <si>
    <t>Lauren Johnston</t>
  </si>
  <si>
    <t>181.13</t>
  </si>
  <si>
    <t>163.13</t>
  </si>
  <si>
    <t>Raymond Chapman</t>
  </si>
  <si>
    <t>341.45</t>
  </si>
  <si>
    <t>114.45</t>
  </si>
  <si>
    <t>Alexander Garcia</t>
  </si>
  <si>
    <t>151.21</t>
  </si>
  <si>
    <t>41.21</t>
  </si>
  <si>
    <t>Audrey Shepard</t>
  </si>
  <si>
    <t>137.65</t>
  </si>
  <si>
    <t>66.65</t>
  </si>
  <si>
    <t>Jesse Clark</t>
  </si>
  <si>
    <t>161.76</t>
  </si>
  <si>
    <t>126.76</t>
  </si>
  <si>
    <t>Jeffrey Horton</t>
  </si>
  <si>
    <t>471.77</t>
  </si>
  <si>
    <t>230.77</t>
  </si>
  <si>
    <t>Robert Wilson</t>
  </si>
  <si>
    <t>55.6</t>
  </si>
  <si>
    <t>14.6</t>
  </si>
  <si>
    <t>Megan Martin</t>
  </si>
  <si>
    <t>227.18</t>
  </si>
  <si>
    <t>156.18</t>
  </si>
  <si>
    <t>Christopher Moore</t>
  </si>
  <si>
    <t>49.36</t>
  </si>
  <si>
    <t>Crystal Sullivan</t>
  </si>
  <si>
    <t>10.11</t>
  </si>
  <si>
    <t>Jessica Johnson</t>
  </si>
  <si>
    <t>363.8</t>
  </si>
  <si>
    <t>145.8</t>
  </si>
  <si>
    <t>Kevin Price</t>
  </si>
  <si>
    <t>88.9</t>
  </si>
  <si>
    <t>Paul Stokes</t>
  </si>
  <si>
    <t>249.1</t>
  </si>
  <si>
    <t>206.1</t>
  </si>
  <si>
    <t>Shane Lopez</t>
  </si>
  <si>
    <t>141.6</t>
  </si>
  <si>
    <t>86.6</t>
  </si>
  <si>
    <t>Dennis Huffman</t>
  </si>
  <si>
    <t>183.76</t>
  </si>
  <si>
    <t>98.76</t>
  </si>
  <si>
    <t>Linda Carr</t>
  </si>
  <si>
    <t>310.25</t>
  </si>
  <si>
    <t>178.25</t>
  </si>
  <si>
    <t>Ryan Williamson</t>
  </si>
  <si>
    <t>155.81</t>
  </si>
  <si>
    <t>193.05</t>
  </si>
  <si>
    <t>179.05</t>
  </si>
  <si>
    <t>Bruce Torres</t>
  </si>
  <si>
    <t>218.16</t>
  </si>
  <si>
    <t>86.16</t>
  </si>
  <si>
    <t>Kayla Barnes</t>
  </si>
  <si>
    <t>303.59</t>
  </si>
  <si>
    <t>137.59</t>
  </si>
  <si>
    <t>Cody Reid</t>
  </si>
  <si>
    <t>92.93</t>
  </si>
  <si>
    <t>62.93</t>
  </si>
  <si>
    <t>Zoe Peters</t>
  </si>
  <si>
    <t>368.76</t>
  </si>
  <si>
    <t>123.76</t>
  </si>
  <si>
    <t>Ernest Hayes</t>
  </si>
  <si>
    <t>191.15</t>
  </si>
  <si>
    <t>35.15</t>
  </si>
  <si>
    <t>Adam Taylor</t>
  </si>
  <si>
    <t>466.37</t>
  </si>
  <si>
    <t>Kathy Simpson</t>
  </si>
  <si>
    <t>18.32</t>
  </si>
  <si>
    <t>17.32</t>
  </si>
  <si>
    <t>Ryan Burns</t>
  </si>
  <si>
    <t>399.85</t>
  </si>
  <si>
    <t>157.85</t>
  </si>
  <si>
    <t>Philip Carter</t>
  </si>
  <si>
    <t>73.89</t>
  </si>
  <si>
    <t>34.89</t>
  </si>
  <si>
    <t>Carol Ellis</t>
  </si>
  <si>
    <t>331.04</t>
  </si>
  <si>
    <t>251.04</t>
  </si>
  <si>
    <t>Krista Wilson</t>
  </si>
  <si>
    <t>227.29</t>
  </si>
  <si>
    <t>37.29</t>
  </si>
  <si>
    <t>Samantha Richardson</t>
  </si>
  <si>
    <t>255.77</t>
  </si>
  <si>
    <t>142.77</t>
  </si>
  <si>
    <t>Nathan Payne</t>
  </si>
  <si>
    <t>352.31</t>
  </si>
  <si>
    <t>248.31</t>
  </si>
  <si>
    <t>Ronald Potter</t>
  </si>
  <si>
    <t>330.51</t>
  </si>
  <si>
    <t>131.51</t>
  </si>
  <si>
    <t>Mrs. Hannah Montoya MD</t>
  </si>
  <si>
    <t>26.93</t>
  </si>
  <si>
    <t>22.93</t>
  </si>
  <si>
    <t>Cynthia Cochran</t>
  </si>
  <si>
    <t>57.44</t>
  </si>
  <si>
    <t>47.44</t>
  </si>
  <si>
    <t>Michael Chen</t>
  </si>
  <si>
    <t>257.78</t>
  </si>
  <si>
    <t>27.78</t>
  </si>
  <si>
    <t>Daniel Clark</t>
  </si>
  <si>
    <t>198.61</t>
  </si>
  <si>
    <t>28.61</t>
  </si>
  <si>
    <t>Douglas Ryan</t>
  </si>
  <si>
    <t>243.97</t>
  </si>
  <si>
    <t>215.97</t>
  </si>
  <si>
    <t>Donna Adams</t>
  </si>
  <si>
    <t>62.45</t>
  </si>
  <si>
    <t>28.45</t>
  </si>
  <si>
    <t>Miss Anna Estes</t>
  </si>
  <si>
    <t>174.82</t>
  </si>
  <si>
    <t>79.82</t>
  </si>
  <si>
    <t>Wendy Camacho</t>
  </si>
  <si>
    <t>240.7</t>
  </si>
  <si>
    <t>95.7</t>
  </si>
  <si>
    <t>Danielle Dawson</t>
  </si>
  <si>
    <t>38.25</t>
  </si>
  <si>
    <t>37.25</t>
  </si>
  <si>
    <t>Megan Burns</t>
  </si>
  <si>
    <t>425.34</t>
  </si>
  <si>
    <t>264.34</t>
  </si>
  <si>
    <t>Jason Hayes</t>
  </si>
  <si>
    <t>260.42</t>
  </si>
  <si>
    <t>141.42</t>
  </si>
  <si>
    <t>Anna Robertson</t>
  </si>
  <si>
    <t>216.05</t>
  </si>
  <si>
    <t>14.05</t>
  </si>
  <si>
    <t>Jackie Clements</t>
  </si>
  <si>
    <t>316.73</t>
  </si>
  <si>
    <t>168.73</t>
  </si>
  <si>
    <t>Raymond Oconnor</t>
  </si>
  <si>
    <t>19.45</t>
  </si>
  <si>
    <t>17.45</t>
  </si>
  <si>
    <t>Matthew Howard</t>
  </si>
  <si>
    <t>217.63</t>
  </si>
  <si>
    <t>32.63</t>
  </si>
  <si>
    <t>Claudia Jordan</t>
  </si>
  <si>
    <t>142.78</t>
  </si>
  <si>
    <t>122.78</t>
  </si>
  <si>
    <t>Ronald Morgan</t>
  </si>
  <si>
    <t>97.55</t>
  </si>
  <si>
    <t>45.55</t>
  </si>
  <si>
    <t>Karina Cooper</t>
  </si>
  <si>
    <t>61.41</t>
  </si>
  <si>
    <t>48.41</t>
  </si>
  <si>
    <t>Brett Bowers</t>
  </si>
  <si>
    <t>197.38</t>
  </si>
  <si>
    <t>56.38</t>
  </si>
  <si>
    <t>Scott Alexander</t>
  </si>
  <si>
    <t>179.23</t>
  </si>
  <si>
    <t>76.23</t>
  </si>
  <si>
    <t>Christina Barker</t>
  </si>
  <si>
    <t>459.75</t>
  </si>
  <si>
    <t>423.75</t>
  </si>
  <si>
    <t>Caitlin Cantu</t>
  </si>
  <si>
    <t>63.34</t>
  </si>
  <si>
    <t>46.34</t>
  </si>
  <si>
    <t>Danielle Watson</t>
  </si>
  <si>
    <t>189.79</t>
  </si>
  <si>
    <t>81.79</t>
  </si>
  <si>
    <t>James Torres</t>
  </si>
  <si>
    <t>300.23</t>
  </si>
  <si>
    <t>103.23</t>
  </si>
  <si>
    <t>Matthew Padilla</t>
  </si>
  <si>
    <t>245.9</t>
  </si>
  <si>
    <t>116.9</t>
  </si>
  <si>
    <t>Casey Perez</t>
  </si>
  <si>
    <t>147.97</t>
  </si>
  <si>
    <t>127.97</t>
  </si>
  <si>
    <t>Michael Montoya</t>
  </si>
  <si>
    <t>311.61</t>
  </si>
  <si>
    <t>114.61</t>
  </si>
  <si>
    <t>Carlos Jones</t>
  </si>
  <si>
    <t>72.58</t>
  </si>
  <si>
    <t>39.58</t>
  </si>
  <si>
    <t>Ashley Edwards</t>
  </si>
  <si>
    <t>343.92</t>
  </si>
  <si>
    <t>244.92</t>
  </si>
  <si>
    <t>Raymond Mullins</t>
  </si>
  <si>
    <t>87.79</t>
  </si>
  <si>
    <t>69.79</t>
  </si>
  <si>
    <t>Brenda Moreno MD</t>
  </si>
  <si>
    <t>21.18</t>
  </si>
  <si>
    <t>19.18</t>
  </si>
  <si>
    <t>Nathan Fuller</t>
  </si>
  <si>
    <t>391.47</t>
  </si>
  <si>
    <t>311.47</t>
  </si>
  <si>
    <t>Michael Heath</t>
  </si>
  <si>
    <t>61.53</t>
  </si>
  <si>
    <t>30.53</t>
  </si>
  <si>
    <t>Paul Lawrence</t>
  </si>
  <si>
    <t>275.44</t>
  </si>
  <si>
    <t>143.44</t>
  </si>
  <si>
    <t>Emily Taylor</t>
  </si>
  <si>
    <t>152.37</t>
  </si>
  <si>
    <t>113.37</t>
  </si>
  <si>
    <t>Juan Greene</t>
  </si>
  <si>
    <t>177.55</t>
  </si>
  <si>
    <t>Melissa Abbott</t>
  </si>
  <si>
    <t>388.94</t>
  </si>
  <si>
    <t>81.94</t>
  </si>
  <si>
    <t>Joseph Hicks</t>
  </si>
  <si>
    <t>346.12</t>
  </si>
  <si>
    <t>229.12</t>
  </si>
  <si>
    <t>Anthony Hurst</t>
  </si>
  <si>
    <t>73.92</t>
  </si>
  <si>
    <t>15.92</t>
  </si>
  <si>
    <t>Brian Porter MD</t>
  </si>
  <si>
    <t>287.19</t>
  </si>
  <si>
    <t>162.19</t>
  </si>
  <si>
    <t>Victoria Peck</t>
  </si>
  <si>
    <t>489.61</t>
  </si>
  <si>
    <t>315.61</t>
  </si>
  <si>
    <t>Laura Diaz</t>
  </si>
  <si>
    <t>137.33</t>
  </si>
  <si>
    <t>82.33</t>
  </si>
  <si>
    <t>Tiffany Townsend</t>
  </si>
  <si>
    <t>459.79</t>
  </si>
  <si>
    <t>313.79</t>
  </si>
  <si>
    <t>Dennis Williams</t>
  </si>
  <si>
    <t>128.59</t>
  </si>
  <si>
    <t>54.59</t>
  </si>
  <si>
    <t>Katie Fuller</t>
  </si>
  <si>
    <t>247.28</t>
  </si>
  <si>
    <t>63.28</t>
  </si>
  <si>
    <t>Michael Miller</t>
  </si>
  <si>
    <t>228.74</t>
  </si>
  <si>
    <t>110.74</t>
  </si>
  <si>
    <t>Diamond Collins</t>
  </si>
  <si>
    <t>376.15</t>
  </si>
  <si>
    <t>225.15</t>
  </si>
  <si>
    <t>Robert Herrera</t>
  </si>
  <si>
    <t>167.01</t>
  </si>
  <si>
    <t>144.01</t>
  </si>
  <si>
    <t>Sandra Becker</t>
  </si>
  <si>
    <t>319.25</t>
  </si>
  <si>
    <t>277.25</t>
  </si>
  <si>
    <t>Monica Mathis</t>
  </si>
  <si>
    <t>201.87</t>
  </si>
  <si>
    <t>96.87</t>
  </si>
  <si>
    <t>Jeffrey Chavez</t>
  </si>
  <si>
    <t>137.93</t>
  </si>
  <si>
    <t>83.93</t>
  </si>
  <si>
    <t>Patrick Yang</t>
  </si>
  <si>
    <t>291.08</t>
  </si>
  <si>
    <t>50.08</t>
  </si>
  <si>
    <t>Meredith Martin</t>
  </si>
  <si>
    <t>27.74</t>
  </si>
  <si>
    <t>23.74</t>
  </si>
  <si>
    <t>Rachel Le</t>
  </si>
  <si>
    <t>465.07</t>
  </si>
  <si>
    <t>199.07</t>
  </si>
  <si>
    <t>Richard Adams</t>
  </si>
  <si>
    <t>5.33</t>
  </si>
  <si>
    <t>4.33</t>
  </si>
  <si>
    <t>Alyssa Roman</t>
  </si>
  <si>
    <t>441.66</t>
  </si>
  <si>
    <t>191.66</t>
  </si>
  <si>
    <t>Michael Ray</t>
  </si>
  <si>
    <t>51.2</t>
  </si>
  <si>
    <t>23.2</t>
  </si>
  <si>
    <t>Ian Porter</t>
  </si>
  <si>
    <t>64.06</t>
  </si>
  <si>
    <t>314.67</t>
  </si>
  <si>
    <t>116.67</t>
  </si>
  <si>
    <t>Crystal Hicks</t>
  </si>
  <si>
    <t>353.33</t>
  </si>
  <si>
    <t>310.33</t>
  </si>
  <si>
    <t>Dana Ruiz</t>
  </si>
  <si>
    <t>41.58</t>
  </si>
  <si>
    <t>Timothy Mathews</t>
  </si>
  <si>
    <t>8.99</t>
  </si>
  <si>
    <t>4.99</t>
  </si>
  <si>
    <t>Natalie Barnes</t>
  </si>
  <si>
    <t>348.55</t>
  </si>
  <si>
    <t>294.55</t>
  </si>
  <si>
    <t>Nathan Nelson</t>
  </si>
  <si>
    <t>194.62</t>
  </si>
  <si>
    <t>164.62</t>
  </si>
  <si>
    <t>Jonathan Winters</t>
  </si>
  <si>
    <t>186.94</t>
  </si>
  <si>
    <t>76.94</t>
  </si>
  <si>
    <t>Vicki Finley</t>
  </si>
  <si>
    <t>387.86</t>
  </si>
  <si>
    <t>286.86</t>
  </si>
  <si>
    <t>Douglas Kirk</t>
  </si>
  <si>
    <t>267.6</t>
  </si>
  <si>
    <t>184.6</t>
  </si>
  <si>
    <t>Aimee Gonzalez</t>
  </si>
  <si>
    <t>178.84</t>
  </si>
  <si>
    <t>149.84</t>
  </si>
  <si>
    <t>Marcus Marshall</t>
  </si>
  <si>
    <t>309.96</t>
  </si>
  <si>
    <t>244.96</t>
  </si>
  <si>
    <t>Raymond Gonzalez DVM</t>
  </si>
  <si>
    <t>448.81</t>
  </si>
  <si>
    <t>354.81</t>
  </si>
  <si>
    <t>Aaron Ortiz</t>
  </si>
  <si>
    <t>366.35</t>
  </si>
  <si>
    <t>215.35</t>
  </si>
  <si>
    <t>Ryan Wiley</t>
  </si>
  <si>
    <t>396.58</t>
  </si>
  <si>
    <t>329.58</t>
  </si>
  <si>
    <t>Matthew Sweeney</t>
  </si>
  <si>
    <t>127.84</t>
  </si>
  <si>
    <t>28.84</t>
  </si>
  <si>
    <t>Joseph Allen</t>
  </si>
  <si>
    <t>106.7</t>
  </si>
  <si>
    <t>78.7</t>
  </si>
  <si>
    <t>Zachary Dawson</t>
  </si>
  <si>
    <t>324.85</t>
  </si>
  <si>
    <t>60.85</t>
  </si>
  <si>
    <t>Stephanie Meyer</t>
  </si>
  <si>
    <t>60.81</t>
  </si>
  <si>
    <t>William Miller</t>
  </si>
  <si>
    <t>444.92</t>
  </si>
  <si>
    <t>330.92</t>
  </si>
  <si>
    <t>Robert Jones</t>
  </si>
  <si>
    <t>70.33</t>
  </si>
  <si>
    <t>27.33</t>
  </si>
  <si>
    <t>Victor Young</t>
  </si>
  <si>
    <t>343.06</t>
  </si>
  <si>
    <t>12.06</t>
  </si>
  <si>
    <t>Robert Haynes</t>
  </si>
  <si>
    <t>295.74</t>
  </si>
  <si>
    <t>274.74</t>
  </si>
  <si>
    <t>Dillon Jones</t>
  </si>
  <si>
    <t>24.71</t>
  </si>
  <si>
    <t>21.71</t>
  </si>
  <si>
    <t>Lauren Moore</t>
  </si>
  <si>
    <t>146.81</t>
  </si>
  <si>
    <t>30.81</t>
  </si>
  <si>
    <t>Jason Herrera</t>
  </si>
  <si>
    <t>45.8</t>
  </si>
  <si>
    <t>43.8</t>
  </si>
  <si>
    <t>Eric Baker</t>
  </si>
  <si>
    <t>158.4</t>
  </si>
  <si>
    <t>27.4</t>
  </si>
  <si>
    <t>Michael Mckenzie</t>
  </si>
  <si>
    <t>166.74</t>
  </si>
  <si>
    <t>68.74</t>
  </si>
  <si>
    <t>Russell Murphy</t>
  </si>
  <si>
    <t>366.33</t>
  </si>
  <si>
    <t>141.33</t>
  </si>
  <si>
    <t>Henry Palmer</t>
  </si>
  <si>
    <t>47.68</t>
  </si>
  <si>
    <t>43.68</t>
  </si>
  <si>
    <t>William Johnson</t>
  </si>
  <si>
    <t>308.09</t>
  </si>
  <si>
    <t>288.09</t>
  </si>
  <si>
    <t>Paul Wright</t>
  </si>
  <si>
    <t>64.12</t>
  </si>
  <si>
    <t>36.12</t>
  </si>
  <si>
    <t>Brenda Smith</t>
  </si>
  <si>
    <t>250.72</t>
  </si>
  <si>
    <t>192.72</t>
  </si>
  <si>
    <t>Mrs. Samantha Watson</t>
  </si>
  <si>
    <t>189.08</t>
  </si>
  <si>
    <t>163.08</t>
  </si>
  <si>
    <t>Lauren Green</t>
  </si>
  <si>
    <t>170.83</t>
  </si>
  <si>
    <t>155.83</t>
  </si>
  <si>
    <t>Austin Orr</t>
  </si>
  <si>
    <t>36.62</t>
  </si>
  <si>
    <t>34.62</t>
  </si>
  <si>
    <t>Taylor Calderon</t>
  </si>
  <si>
    <t>257.84</t>
  </si>
  <si>
    <t>34.84</t>
  </si>
  <si>
    <t>Joel Jackson</t>
  </si>
  <si>
    <t>87.61</t>
  </si>
  <si>
    <t>11.61</t>
  </si>
  <si>
    <t>Jennifer Johnson</t>
  </si>
  <si>
    <t>447.66</t>
  </si>
  <si>
    <t>107.66</t>
  </si>
  <si>
    <t>Daniel Lopez</t>
  </si>
  <si>
    <t>6.27</t>
  </si>
  <si>
    <t>3.27</t>
  </si>
  <si>
    <t>Amanda Harvey</t>
  </si>
  <si>
    <t>238.52</t>
  </si>
  <si>
    <t>123.52</t>
  </si>
  <si>
    <t>Jason Pierce</t>
  </si>
  <si>
    <t>465.92</t>
  </si>
  <si>
    <t>159.92</t>
  </si>
  <si>
    <t>Chad Gonzalez</t>
  </si>
  <si>
    <t>164.29</t>
  </si>
  <si>
    <t>67.29</t>
  </si>
  <si>
    <t>Lydia Pham</t>
  </si>
  <si>
    <t>413.87</t>
  </si>
  <si>
    <t>68.87</t>
  </si>
  <si>
    <t>Rachael Howard DDS</t>
  </si>
  <si>
    <t>338.3</t>
  </si>
  <si>
    <t>161.3</t>
  </si>
  <si>
    <t>Kathryn Price</t>
  </si>
  <si>
    <t>403.15</t>
  </si>
  <si>
    <t>145.15</t>
  </si>
  <si>
    <t>Daniel Huang</t>
  </si>
  <si>
    <t>439.11</t>
  </si>
  <si>
    <t>126.11</t>
  </si>
  <si>
    <t>William Moreno</t>
  </si>
  <si>
    <t>43.76</t>
  </si>
  <si>
    <t>Dr. Ariel Sandoval MD</t>
  </si>
  <si>
    <t>104.33</t>
  </si>
  <si>
    <t>36.33</t>
  </si>
  <si>
    <t>Amy Davies</t>
  </si>
  <si>
    <t>187.3</t>
  </si>
  <si>
    <t>100.3</t>
  </si>
  <si>
    <t>Rebecca Kelly</t>
  </si>
  <si>
    <t>381.44</t>
  </si>
  <si>
    <t>81.44</t>
  </si>
  <si>
    <t>Casey Watkins</t>
  </si>
  <si>
    <t>466.54</t>
  </si>
  <si>
    <t>389.54</t>
  </si>
  <si>
    <t>Suzanne Johnson</t>
  </si>
  <si>
    <t>176.48</t>
  </si>
  <si>
    <t>88.48</t>
  </si>
  <si>
    <t>Kristy Hart</t>
  </si>
  <si>
    <t>380.67</t>
  </si>
  <si>
    <t>283.67</t>
  </si>
  <si>
    <t>Sierra Vasquez MD</t>
  </si>
  <si>
    <t>106.57</t>
  </si>
  <si>
    <t>63.57</t>
  </si>
  <si>
    <t>David Robinson</t>
  </si>
  <si>
    <t>480.79</t>
  </si>
  <si>
    <t>354.79</t>
  </si>
  <si>
    <t>Thomas Harris</t>
  </si>
  <si>
    <t>26.73</t>
  </si>
  <si>
    <t>22.73</t>
  </si>
  <si>
    <t>Tamara Richard</t>
  </si>
  <si>
    <t>231.94</t>
  </si>
  <si>
    <t>126.94</t>
  </si>
  <si>
    <t>Kevin Stark</t>
  </si>
  <si>
    <t>71.09</t>
  </si>
  <si>
    <t>43.09</t>
  </si>
  <si>
    <t>Shannon Yu</t>
  </si>
  <si>
    <t>286.07</t>
  </si>
  <si>
    <t>252.07</t>
  </si>
  <si>
    <t>Jennifer Garcia</t>
  </si>
  <si>
    <t>149.38</t>
  </si>
  <si>
    <t>102.38</t>
  </si>
  <si>
    <t>Christopher Fry</t>
  </si>
  <si>
    <t>162.44</t>
  </si>
  <si>
    <t>62.44</t>
  </si>
  <si>
    <t>Marie Thompson</t>
  </si>
  <si>
    <t>472.06</t>
  </si>
  <si>
    <t>317.06</t>
  </si>
  <si>
    <t>Tanya Buchanan</t>
  </si>
  <si>
    <t>57.3</t>
  </si>
  <si>
    <t>18.3</t>
  </si>
  <si>
    <t>Casey Parker</t>
  </si>
  <si>
    <t>206.22</t>
  </si>
  <si>
    <t>154.22</t>
  </si>
  <si>
    <t>Nicholas Rush</t>
  </si>
  <si>
    <t>157.61</t>
  </si>
  <si>
    <t>106.61</t>
  </si>
  <si>
    <t>Zachary Sanford</t>
  </si>
  <si>
    <t>83.02</t>
  </si>
  <si>
    <t>37.02</t>
  </si>
  <si>
    <t>Tammy Ponce</t>
  </si>
  <si>
    <t>418.78</t>
  </si>
  <si>
    <t>315.78</t>
  </si>
  <si>
    <t>Taylor Taylor</t>
  </si>
  <si>
    <t>357.02</t>
  </si>
  <si>
    <t>258.02</t>
  </si>
  <si>
    <t>William Jackson</t>
  </si>
  <si>
    <t>29.23</t>
  </si>
  <si>
    <t>27.23</t>
  </si>
  <si>
    <t>Michael Fowler</t>
  </si>
  <si>
    <t>20.39</t>
  </si>
  <si>
    <t>18.39</t>
  </si>
  <si>
    <t>375.3</t>
  </si>
  <si>
    <t>244.3</t>
  </si>
  <si>
    <t>Brian Smith</t>
  </si>
  <si>
    <t>55.44</t>
  </si>
  <si>
    <t>38.44</t>
  </si>
  <si>
    <t>Tracy Wilkerson</t>
  </si>
  <si>
    <t>35.53</t>
  </si>
  <si>
    <t>Joshua Garcia</t>
  </si>
  <si>
    <t>412.72</t>
  </si>
  <si>
    <t>240.72</t>
  </si>
  <si>
    <t>Marilyn Mcdaniel</t>
  </si>
  <si>
    <t>295.13</t>
  </si>
  <si>
    <t>221.13</t>
  </si>
  <si>
    <t>Ryan Phillips</t>
  </si>
  <si>
    <t>102.89</t>
  </si>
  <si>
    <t>36.89</t>
  </si>
  <si>
    <t>Angela Jackson</t>
  </si>
  <si>
    <t>453.01</t>
  </si>
  <si>
    <t>310.01</t>
  </si>
  <si>
    <t>Kimberly Villanueva</t>
  </si>
  <si>
    <t>471.43</t>
  </si>
  <si>
    <t>272.43</t>
  </si>
  <si>
    <t>219.41</t>
  </si>
  <si>
    <t>162.41</t>
  </si>
  <si>
    <t>Carmen Preston</t>
  </si>
  <si>
    <t>194.45</t>
  </si>
  <si>
    <t>132.45</t>
  </si>
  <si>
    <t>Daniel Lee</t>
  </si>
  <si>
    <t>30.28</t>
  </si>
  <si>
    <t>Monica Baker</t>
  </si>
  <si>
    <t>225.78</t>
  </si>
  <si>
    <t>34.78</t>
  </si>
  <si>
    <t>Anthony Armstrong</t>
  </si>
  <si>
    <t>311.49</t>
  </si>
  <si>
    <t>284.49</t>
  </si>
  <si>
    <t>Isaac Patterson</t>
  </si>
  <si>
    <t>208.94</t>
  </si>
  <si>
    <t>28.94</t>
  </si>
  <si>
    <t>Lindsay Gonzalez</t>
  </si>
  <si>
    <t>143.49</t>
  </si>
  <si>
    <t>93.49</t>
  </si>
  <si>
    <t>Edgar Miller</t>
  </si>
  <si>
    <t>323.11</t>
  </si>
  <si>
    <t>137.11</t>
  </si>
  <si>
    <t>James Burns</t>
  </si>
  <si>
    <t>392.05</t>
  </si>
  <si>
    <t>307.05</t>
  </si>
  <si>
    <t>Joshua Lopez</t>
  </si>
  <si>
    <t>391.81</t>
  </si>
  <si>
    <t>191.81</t>
  </si>
  <si>
    <t>Jeremy Baker</t>
  </si>
  <si>
    <t>138.87</t>
  </si>
  <si>
    <t>71.87</t>
  </si>
  <si>
    <t>Derrick Brown</t>
  </si>
  <si>
    <t>113.41</t>
  </si>
  <si>
    <t>34.41</t>
  </si>
  <si>
    <t>Angelica Cooper</t>
  </si>
  <si>
    <t>267.07</t>
  </si>
  <si>
    <t>216.07</t>
  </si>
  <si>
    <t>Leah Spencer</t>
  </si>
  <si>
    <t>127.69</t>
  </si>
  <si>
    <t>49.69</t>
  </si>
  <si>
    <t>Jennifer Nichols</t>
  </si>
  <si>
    <t>409.06</t>
  </si>
  <si>
    <t>245.06</t>
  </si>
  <si>
    <t>Stephen Alvarez</t>
  </si>
  <si>
    <t>424.02</t>
  </si>
  <si>
    <t>352.02</t>
  </si>
  <si>
    <t>Michelle Shaw</t>
  </si>
  <si>
    <t>92.17</t>
  </si>
  <si>
    <t>79.17</t>
  </si>
  <si>
    <t>Megan Oliver</t>
  </si>
  <si>
    <t>18.96</t>
  </si>
  <si>
    <t>14.96</t>
  </si>
  <si>
    <t>Carrie Joyce</t>
  </si>
  <si>
    <t>474.44</t>
  </si>
  <si>
    <t>209.44</t>
  </si>
  <si>
    <t>Beth Henderson</t>
  </si>
  <si>
    <t>247.77</t>
  </si>
  <si>
    <t>41.77</t>
  </si>
  <si>
    <t>Zachary Burton</t>
  </si>
  <si>
    <t>302.82</t>
  </si>
  <si>
    <t>218.82</t>
  </si>
  <si>
    <t>Thomas Sloan</t>
  </si>
  <si>
    <t>169.21</t>
  </si>
  <si>
    <t>James Nguyen</t>
  </si>
  <si>
    <t>359.88</t>
  </si>
  <si>
    <t>186.88</t>
  </si>
  <si>
    <t>Shane Buchanan</t>
  </si>
  <si>
    <t>78.12</t>
  </si>
  <si>
    <t>59.12</t>
  </si>
  <si>
    <t>Jennifer Perry</t>
  </si>
  <si>
    <t>431.03</t>
  </si>
  <si>
    <t>419.03</t>
  </si>
  <si>
    <t>Olivia Ayers</t>
  </si>
  <si>
    <t>295.08</t>
  </si>
  <si>
    <t>26.08</t>
  </si>
  <si>
    <t>Ashlee Mitchell</t>
  </si>
  <si>
    <t>72.54</t>
  </si>
  <si>
    <t>41.54</t>
  </si>
  <si>
    <t>Jason Reyes</t>
  </si>
  <si>
    <t>326.34</t>
  </si>
  <si>
    <t>165.34</t>
  </si>
  <si>
    <t>Amanda Hill</t>
  </si>
  <si>
    <t>334.44</t>
  </si>
  <si>
    <t>82.44</t>
  </si>
  <si>
    <t>Melissa Williams</t>
  </si>
  <si>
    <t>368.33</t>
  </si>
  <si>
    <t>210.33</t>
  </si>
  <si>
    <t>David Reese</t>
  </si>
  <si>
    <t>365.77</t>
  </si>
  <si>
    <t>62.77</t>
  </si>
  <si>
    <t>Alicia Roth</t>
  </si>
  <si>
    <t>303.18</t>
  </si>
  <si>
    <t>218.18</t>
  </si>
  <si>
    <t>John Horton</t>
  </si>
  <si>
    <t>74.62</t>
  </si>
  <si>
    <t>13.62</t>
  </si>
  <si>
    <t>Brandy Mccann</t>
  </si>
  <si>
    <t>491.28</t>
  </si>
  <si>
    <t>192.28</t>
  </si>
  <si>
    <t>Debra Butler</t>
  </si>
  <si>
    <t>226.08</t>
  </si>
  <si>
    <t>30.08</t>
  </si>
  <si>
    <t>Daniel Holloway</t>
  </si>
  <si>
    <t>348.12</t>
  </si>
  <si>
    <t>112.12</t>
  </si>
  <si>
    <t>Sharon Nicholson</t>
  </si>
  <si>
    <t>361.6</t>
  </si>
  <si>
    <t>178.6</t>
  </si>
  <si>
    <t>Eric Hunter</t>
  </si>
  <si>
    <t>367.63</t>
  </si>
  <si>
    <t>300.63</t>
  </si>
  <si>
    <t>Sherry Johnson</t>
  </si>
  <si>
    <t>441.48</t>
  </si>
  <si>
    <t>57.48</t>
  </si>
  <si>
    <t>Sara Wright</t>
  </si>
  <si>
    <t>415.26</t>
  </si>
  <si>
    <t>160.26</t>
  </si>
  <si>
    <t>Michele Hill</t>
  </si>
  <si>
    <t>40.49</t>
  </si>
  <si>
    <t>Madison Martinez</t>
  </si>
  <si>
    <t>162.76</t>
  </si>
  <si>
    <t>117.76</t>
  </si>
  <si>
    <t>Kirk Thompson</t>
  </si>
  <si>
    <t>89.2</t>
  </si>
  <si>
    <t>65.2</t>
  </si>
  <si>
    <t>Hannah Martin</t>
  </si>
  <si>
    <t>275.79</t>
  </si>
  <si>
    <t>108.79</t>
  </si>
  <si>
    <t>Melissa Mitchell</t>
  </si>
  <si>
    <t>492.71</t>
  </si>
  <si>
    <t>470.71</t>
  </si>
  <si>
    <t>Kenneth Hanna</t>
  </si>
  <si>
    <t>471.51</t>
  </si>
  <si>
    <t>256.51</t>
  </si>
  <si>
    <t>Megan Adams</t>
  </si>
  <si>
    <t>31.51</t>
  </si>
  <si>
    <t>29.51</t>
  </si>
  <si>
    <t>Richard Saunders</t>
  </si>
  <si>
    <t>207.59</t>
  </si>
  <si>
    <t>83.59</t>
  </si>
  <si>
    <t>Maria Burke</t>
  </si>
  <si>
    <t>122.59</t>
  </si>
  <si>
    <t>67.59</t>
  </si>
  <si>
    <t>Robert Torres</t>
  </si>
  <si>
    <t>277.08</t>
  </si>
  <si>
    <t>220.08</t>
  </si>
  <si>
    <t>Jessica Bennett</t>
  </si>
  <si>
    <t>183.61</t>
  </si>
  <si>
    <t>90.61</t>
  </si>
  <si>
    <t>John Byrd</t>
  </si>
  <si>
    <t>412.83</t>
  </si>
  <si>
    <t>374.83</t>
  </si>
  <si>
    <t>Brian Hunt</t>
  </si>
  <si>
    <t>17.74</t>
  </si>
  <si>
    <t>15.74</t>
  </si>
  <si>
    <t>Jacqueline Holland</t>
  </si>
  <si>
    <t>239.42</t>
  </si>
  <si>
    <t>80.42</t>
  </si>
  <si>
    <t>Brian Brown</t>
  </si>
  <si>
    <t>238.12</t>
  </si>
  <si>
    <t>94.12</t>
  </si>
  <si>
    <t>Shannon Green</t>
  </si>
  <si>
    <t>196.83</t>
  </si>
  <si>
    <t>130.83</t>
  </si>
  <si>
    <t>Elizabeth Hernandez</t>
  </si>
  <si>
    <t>97.36</t>
  </si>
  <si>
    <t>52.36</t>
  </si>
  <si>
    <t>Renee Lang</t>
  </si>
  <si>
    <t>235.2</t>
  </si>
  <si>
    <t>175.2</t>
  </si>
  <si>
    <t>Melanie Griffith</t>
  </si>
  <si>
    <t>35.51</t>
  </si>
  <si>
    <t>34.51</t>
  </si>
  <si>
    <t>Deanna Barnes MD</t>
  </si>
  <si>
    <t>405.05</t>
  </si>
  <si>
    <t>353.05</t>
  </si>
  <si>
    <t>Laura Lee</t>
  </si>
  <si>
    <t>35.19</t>
  </si>
  <si>
    <t>31.19</t>
  </si>
  <si>
    <t>Joseph Glover</t>
  </si>
  <si>
    <t>345.1</t>
  </si>
  <si>
    <t>291.1</t>
  </si>
  <si>
    <t>Katie Bruce</t>
  </si>
  <si>
    <t>152.93</t>
  </si>
  <si>
    <t>11.93</t>
  </si>
  <si>
    <t>Catherine Davis</t>
  </si>
  <si>
    <t>287.75</t>
  </si>
  <si>
    <t>76.75</t>
  </si>
  <si>
    <t>Robert Hines</t>
  </si>
  <si>
    <t>90.58</t>
  </si>
  <si>
    <t>56.58</t>
  </si>
  <si>
    <t>Gabriela Davis</t>
  </si>
  <si>
    <t>67.46</t>
  </si>
  <si>
    <t>Elizabeth French</t>
  </si>
  <si>
    <t>104.95</t>
  </si>
  <si>
    <t>54.95</t>
  </si>
  <si>
    <t>Edward York</t>
  </si>
  <si>
    <t>455.85</t>
  </si>
  <si>
    <t>137.85</t>
  </si>
  <si>
    <t>Lauren Blackburn</t>
  </si>
  <si>
    <t>280.4</t>
  </si>
  <si>
    <t>242.4</t>
  </si>
  <si>
    <t>Kathryn Dillon</t>
  </si>
  <si>
    <t>231.79</t>
  </si>
  <si>
    <t>51.79</t>
  </si>
  <si>
    <t>Anthony Dickerson</t>
  </si>
  <si>
    <t>108.15</t>
  </si>
  <si>
    <t>Jason Hudson</t>
  </si>
  <si>
    <t>283.53</t>
  </si>
  <si>
    <t>70.53</t>
  </si>
  <si>
    <t>Eugene Baldwin</t>
  </si>
  <si>
    <t>440.67</t>
  </si>
  <si>
    <t>355.67</t>
  </si>
  <si>
    <t>Mr. Christopher Walters</t>
  </si>
  <si>
    <t>329.12</t>
  </si>
  <si>
    <t>101.12</t>
  </si>
  <si>
    <t>Philip Jackson</t>
  </si>
  <si>
    <t>84.33</t>
  </si>
  <si>
    <t>Phillip Miller DDS</t>
  </si>
  <si>
    <t>200.92</t>
  </si>
  <si>
    <t>92.92</t>
  </si>
  <si>
    <t>Vincent Reyes</t>
  </si>
  <si>
    <t>374.15</t>
  </si>
  <si>
    <t>174.15</t>
  </si>
  <si>
    <t>Jake Smith</t>
  </si>
  <si>
    <t>172.24</t>
  </si>
  <si>
    <t>159.24</t>
  </si>
  <si>
    <t>Cheryl Rhodes</t>
  </si>
  <si>
    <t>422.21</t>
  </si>
  <si>
    <t>267.21</t>
  </si>
  <si>
    <t>Michael Cooper</t>
  </si>
  <si>
    <t>153.74</t>
  </si>
  <si>
    <t>55.74</t>
  </si>
  <si>
    <t>Kevin Jackson</t>
  </si>
  <si>
    <t>365.76</t>
  </si>
  <si>
    <t>176.76</t>
  </si>
  <si>
    <t>Earl Luna</t>
  </si>
  <si>
    <t>109.64</t>
  </si>
  <si>
    <t>60.64</t>
  </si>
  <si>
    <t>Stephen Cowan</t>
  </si>
  <si>
    <t>434.26</t>
  </si>
  <si>
    <t>196.26</t>
  </si>
  <si>
    <t>Heather Lopez</t>
  </si>
  <si>
    <t>159.01</t>
  </si>
  <si>
    <t>127.01</t>
  </si>
  <si>
    <t>Jennifer Perez</t>
  </si>
  <si>
    <t>440.27</t>
  </si>
  <si>
    <t>320.27</t>
  </si>
  <si>
    <t>Nicholas Lawrence</t>
  </si>
  <si>
    <t>438.21</t>
  </si>
  <si>
    <t>56.21</t>
  </si>
  <si>
    <t>Matthew Johnson</t>
  </si>
  <si>
    <t>21.37</t>
  </si>
  <si>
    <t>17.37</t>
  </si>
  <si>
    <t>140.62</t>
  </si>
  <si>
    <t>Martha Smith</t>
  </si>
  <si>
    <t>342.18</t>
  </si>
  <si>
    <t>120.18</t>
  </si>
  <si>
    <t>James Kelley</t>
  </si>
  <si>
    <t>299.05</t>
  </si>
  <si>
    <t>63.05</t>
  </si>
  <si>
    <t>Michael Mccoy</t>
  </si>
  <si>
    <t>277.91</t>
  </si>
  <si>
    <t>120.91</t>
  </si>
  <si>
    <t>Mary Nelson</t>
  </si>
  <si>
    <t>375.74</t>
  </si>
  <si>
    <t>282.74</t>
  </si>
  <si>
    <t>Ronald Garcia</t>
  </si>
  <si>
    <t>196.35</t>
  </si>
  <si>
    <t>78.35</t>
  </si>
  <si>
    <t>Brian Rodriguez</t>
  </si>
  <si>
    <t>325.45</t>
  </si>
  <si>
    <t>103.45</t>
  </si>
  <si>
    <t>Dennis Mills</t>
  </si>
  <si>
    <t>259.07</t>
  </si>
  <si>
    <t>214.07</t>
  </si>
  <si>
    <t>Elizabeth Williams</t>
  </si>
  <si>
    <t>15.45</t>
  </si>
  <si>
    <t>Timothy Rivera</t>
  </si>
  <si>
    <t>306.13</t>
  </si>
  <si>
    <t>252.13</t>
  </si>
  <si>
    <t>Susan Conley</t>
  </si>
  <si>
    <t>448.26</t>
  </si>
  <si>
    <t>365.26</t>
  </si>
  <si>
    <t>Brandon Hunt</t>
  </si>
  <si>
    <t>113.01</t>
  </si>
  <si>
    <t>77.01</t>
  </si>
  <si>
    <t>David Hall</t>
  </si>
  <si>
    <t>55.64</t>
  </si>
  <si>
    <t>26.64</t>
  </si>
  <si>
    <t>John Garcia</t>
  </si>
  <si>
    <t>343.78</t>
  </si>
  <si>
    <t>90.78</t>
  </si>
  <si>
    <t>Dylan Solis</t>
  </si>
  <si>
    <t>494.24</t>
  </si>
  <si>
    <t>40.24</t>
  </si>
  <si>
    <t>Anna Chang</t>
  </si>
  <si>
    <t>329.78</t>
  </si>
  <si>
    <t>51.78</t>
  </si>
  <si>
    <t>Mary Jackson</t>
  </si>
  <si>
    <t>261.06</t>
  </si>
  <si>
    <t>166.06</t>
  </si>
  <si>
    <t>Marco Johns</t>
  </si>
  <si>
    <t>205.03</t>
  </si>
  <si>
    <t>179.03</t>
  </si>
  <si>
    <t>Catherine Morales</t>
  </si>
  <si>
    <t>329.42</t>
  </si>
  <si>
    <t>17.42</t>
  </si>
  <si>
    <t>James Jefferson</t>
  </si>
  <si>
    <t>205.28</t>
  </si>
  <si>
    <t>99.28</t>
  </si>
  <si>
    <t>Rebecca Wilson</t>
  </si>
  <si>
    <t>364.64</t>
  </si>
  <si>
    <t>309.64</t>
  </si>
  <si>
    <t>Tommy Moore</t>
  </si>
  <si>
    <t>256.12</t>
  </si>
  <si>
    <t>245.12</t>
  </si>
  <si>
    <t>Rebekah Gregory</t>
  </si>
  <si>
    <t>53.31</t>
  </si>
  <si>
    <t>17.31</t>
  </si>
  <si>
    <t>Ian Johnson</t>
  </si>
  <si>
    <t>382.64</t>
  </si>
  <si>
    <t>45.64</t>
  </si>
  <si>
    <t>Valerie Anderson</t>
  </si>
  <si>
    <t>71.02</t>
  </si>
  <si>
    <t>Jason Williams</t>
  </si>
  <si>
    <t>395.1</t>
  </si>
  <si>
    <t>173.1</t>
  </si>
  <si>
    <t>Michael Gregory</t>
  </si>
  <si>
    <t>294.86</t>
  </si>
  <si>
    <t>195.86</t>
  </si>
  <si>
    <t>Krystal Levine</t>
  </si>
  <si>
    <t>31.57</t>
  </si>
  <si>
    <t>27.57</t>
  </si>
  <si>
    <t>Joseph Haynes</t>
  </si>
  <si>
    <t>252.74</t>
  </si>
  <si>
    <t>61.74</t>
  </si>
  <si>
    <t>31.76</t>
  </si>
  <si>
    <t>29.76</t>
  </si>
  <si>
    <t>Ryan Grant</t>
  </si>
  <si>
    <t>174.62</t>
  </si>
  <si>
    <t>113.62</t>
  </si>
  <si>
    <t>Mason Moore</t>
  </si>
  <si>
    <t>431.89</t>
  </si>
  <si>
    <t>326.89</t>
  </si>
  <si>
    <t>Sheila Jones</t>
  </si>
  <si>
    <t>169.65</t>
  </si>
  <si>
    <t>62.65</t>
  </si>
  <si>
    <t>Wayne Williams</t>
  </si>
  <si>
    <t>7.33</t>
  </si>
  <si>
    <t>Jennifer Young</t>
  </si>
  <si>
    <t>290.26</t>
  </si>
  <si>
    <t>29.26</t>
  </si>
  <si>
    <t>Joan Gates</t>
  </si>
  <si>
    <t>69.06</t>
  </si>
  <si>
    <t>57.06</t>
  </si>
  <si>
    <t>Jonathan Valdez</t>
  </si>
  <si>
    <t>217.37</t>
  </si>
  <si>
    <t>130.37</t>
  </si>
  <si>
    <t>Justin Smith</t>
  </si>
  <si>
    <t>23.67</t>
  </si>
  <si>
    <t>20.67</t>
  </si>
  <si>
    <t>Lisa Torres</t>
  </si>
  <si>
    <t>446.54</t>
  </si>
  <si>
    <t>184.54</t>
  </si>
  <si>
    <t>Michael Clements</t>
  </si>
  <si>
    <t>315.21</t>
  </si>
  <si>
    <t>Daniel Gibson</t>
  </si>
  <si>
    <t>159.49</t>
  </si>
  <si>
    <t>31.49</t>
  </si>
  <si>
    <t>Kara Sandoval</t>
  </si>
  <si>
    <t>296.39</t>
  </si>
  <si>
    <t>172.39</t>
  </si>
  <si>
    <t>Peter Walker</t>
  </si>
  <si>
    <t>152.61</t>
  </si>
  <si>
    <t>136.61</t>
  </si>
  <si>
    <t>Tracey Carter</t>
  </si>
  <si>
    <t>300.2</t>
  </si>
  <si>
    <t>289.2</t>
  </si>
  <si>
    <t>Amber Martin</t>
  </si>
  <si>
    <t>174.65</t>
  </si>
  <si>
    <t>125.65</t>
  </si>
  <si>
    <t>Mikayla Rodriguez</t>
  </si>
  <si>
    <t>86.62</t>
  </si>
  <si>
    <t>43.62</t>
  </si>
  <si>
    <t>Timothy Long</t>
  </si>
  <si>
    <t>116.04</t>
  </si>
  <si>
    <t>68.04</t>
  </si>
  <si>
    <t>Michelle Rodriguez</t>
  </si>
  <si>
    <t>296.9</t>
  </si>
  <si>
    <t>45.9</t>
  </si>
  <si>
    <t>Sara Chapman</t>
  </si>
  <si>
    <t>357.0</t>
  </si>
  <si>
    <t>284.0</t>
  </si>
  <si>
    <t>Matthew Blanchard</t>
  </si>
  <si>
    <t>386.77</t>
  </si>
  <si>
    <t>Mr. Anthony Mcconnell PhD</t>
  </si>
  <si>
    <t>328.52</t>
  </si>
  <si>
    <t>171.52</t>
  </si>
  <si>
    <t>Tammy Thompson</t>
  </si>
  <si>
    <t>211.3</t>
  </si>
  <si>
    <t>95.3</t>
  </si>
  <si>
    <t>Betty Hughes</t>
  </si>
  <si>
    <t>130.11</t>
  </si>
  <si>
    <t>98.11</t>
  </si>
  <si>
    <t>Kathy Cruz</t>
  </si>
  <si>
    <t>154.05</t>
  </si>
  <si>
    <t>19.05</t>
  </si>
  <si>
    <t>Pamela Hill</t>
  </si>
  <si>
    <t>304.79</t>
  </si>
  <si>
    <t>169.79</t>
  </si>
  <si>
    <t>Jodi Anderson</t>
  </si>
  <si>
    <t>258.23</t>
  </si>
  <si>
    <t>241.23</t>
  </si>
  <si>
    <t>Nicole Evans</t>
  </si>
  <si>
    <t>393.46</t>
  </si>
  <si>
    <t>322.46</t>
  </si>
  <si>
    <t>Michelle Walls</t>
  </si>
  <si>
    <t>103.88</t>
  </si>
  <si>
    <t>58.88</t>
  </si>
  <si>
    <t>Marcus Roberts</t>
  </si>
  <si>
    <t>353.2</t>
  </si>
  <si>
    <t>91.2</t>
  </si>
  <si>
    <t>Vicki Santos</t>
  </si>
  <si>
    <t>276.33</t>
  </si>
  <si>
    <t>232.33</t>
  </si>
  <si>
    <t>Melissa Morris</t>
  </si>
  <si>
    <t>121.08</t>
  </si>
  <si>
    <t>35.08</t>
  </si>
  <si>
    <t>John Duncan</t>
  </si>
  <si>
    <t>418.44</t>
  </si>
  <si>
    <t>27.44</t>
  </si>
  <si>
    <t>Paul Skinner</t>
  </si>
  <si>
    <t>390.87</t>
  </si>
  <si>
    <t>195.87</t>
  </si>
  <si>
    <t>Rhonda Mills</t>
  </si>
  <si>
    <t>323.95</t>
  </si>
  <si>
    <t>16.95</t>
  </si>
  <si>
    <t>Michael Gonzalez</t>
  </si>
  <si>
    <t>234.82</t>
  </si>
  <si>
    <t>101.82</t>
  </si>
  <si>
    <t>Dustin King</t>
  </si>
  <si>
    <t>426.86</t>
  </si>
  <si>
    <t>127.86</t>
  </si>
  <si>
    <t>Elizabeth Molina</t>
  </si>
  <si>
    <t>370.58</t>
  </si>
  <si>
    <t>137.58</t>
  </si>
  <si>
    <t>Ashley Parrish</t>
  </si>
  <si>
    <t>426.74</t>
  </si>
  <si>
    <t>284.74</t>
  </si>
  <si>
    <t>Natalie Hoffman</t>
  </si>
  <si>
    <t>447.79</t>
  </si>
  <si>
    <t>116.79</t>
  </si>
  <si>
    <t>Rebecca Roberts</t>
  </si>
  <si>
    <t>408.41</t>
  </si>
  <si>
    <t>47.41</t>
  </si>
  <si>
    <t>Jasmine Frye</t>
  </si>
  <si>
    <t>203.12</t>
  </si>
  <si>
    <t>72.12</t>
  </si>
  <si>
    <t>346.5</t>
  </si>
  <si>
    <t>275.5</t>
  </si>
  <si>
    <t>Priscilla Berg</t>
  </si>
  <si>
    <t>60.96</t>
  </si>
  <si>
    <t>27.96</t>
  </si>
  <si>
    <t>Michele Holland</t>
  </si>
  <si>
    <t>210.93</t>
  </si>
  <si>
    <t>69.93</t>
  </si>
  <si>
    <t>Lindsey Parsons</t>
  </si>
  <si>
    <t>307.6</t>
  </si>
  <si>
    <t>289.6</t>
  </si>
  <si>
    <t>Christopher Fleming</t>
  </si>
  <si>
    <t>244.12</t>
  </si>
  <si>
    <t>18.12</t>
  </si>
  <si>
    <t>Jose Bennett</t>
  </si>
  <si>
    <t>223.14</t>
  </si>
  <si>
    <t>147.14</t>
  </si>
  <si>
    <t>Beverly Silva</t>
  </si>
  <si>
    <t>11.12</t>
  </si>
  <si>
    <t>9.12</t>
  </si>
  <si>
    <t>Michael Moore</t>
  </si>
  <si>
    <t>263.94</t>
  </si>
  <si>
    <t>105.94</t>
  </si>
  <si>
    <t>Anthony Randolph</t>
  </si>
  <si>
    <t>243.56</t>
  </si>
  <si>
    <t>219.56</t>
  </si>
  <si>
    <t>Katherine Armstrong</t>
  </si>
  <si>
    <t>446.57</t>
  </si>
  <si>
    <t>362.57</t>
  </si>
  <si>
    <t>Emily Robinson</t>
  </si>
  <si>
    <t>255.26</t>
  </si>
  <si>
    <t>164.26</t>
  </si>
  <si>
    <t>Jonathan Perry</t>
  </si>
  <si>
    <t>42.06</t>
  </si>
  <si>
    <t>38.06</t>
  </si>
  <si>
    <t>Daniel Lewis</t>
  </si>
  <si>
    <t>168.79</t>
  </si>
  <si>
    <t>124.79</t>
  </si>
  <si>
    <t>Daniel Goodwin</t>
  </si>
  <si>
    <t>115.24</t>
  </si>
  <si>
    <t>60.24</t>
  </si>
  <si>
    <t>Samantha Zavala MD</t>
  </si>
  <si>
    <t>44.02</t>
  </si>
  <si>
    <t>42.02</t>
  </si>
  <si>
    <t>Tanner Austin</t>
  </si>
  <si>
    <t>429.01</t>
  </si>
  <si>
    <t>392.01</t>
  </si>
  <si>
    <t>Melanie Flores</t>
  </si>
  <si>
    <t>490.43</t>
  </si>
  <si>
    <t>341.43</t>
  </si>
  <si>
    <t>Janice Fernandez</t>
  </si>
  <si>
    <t>209.11</t>
  </si>
  <si>
    <t>107.11</t>
  </si>
  <si>
    <t>Samantha Brooks</t>
  </si>
  <si>
    <t>481.77</t>
  </si>
  <si>
    <t>257.77</t>
  </si>
  <si>
    <t>Andrew Villanueva</t>
  </si>
  <si>
    <t>475.43</t>
  </si>
  <si>
    <t>140.43</t>
  </si>
  <si>
    <t>Tiffany Jackson</t>
  </si>
  <si>
    <t>422.94</t>
  </si>
  <si>
    <t>230.94</t>
  </si>
  <si>
    <t>Adrienne Jones</t>
  </si>
  <si>
    <t>359.38</t>
  </si>
  <si>
    <t>325.38</t>
  </si>
  <si>
    <t>Sharon Coleman</t>
  </si>
  <si>
    <t>6.09</t>
  </si>
  <si>
    <t>3.09</t>
  </si>
  <si>
    <t>Michele Cherry</t>
  </si>
  <si>
    <t>263.38</t>
  </si>
  <si>
    <t>179.38</t>
  </si>
  <si>
    <t>Teresa Burgess</t>
  </si>
  <si>
    <t>248.75</t>
  </si>
  <si>
    <t>103.75</t>
  </si>
  <si>
    <t>Gary Miller</t>
  </si>
  <si>
    <t>307.37</t>
  </si>
  <si>
    <t>258.37</t>
  </si>
  <si>
    <t>Kristin Andrews</t>
  </si>
  <si>
    <t>111.72</t>
  </si>
  <si>
    <t>36.72</t>
  </si>
  <si>
    <t>James Mccoy</t>
  </si>
  <si>
    <t>379.79</t>
  </si>
  <si>
    <t>270.79</t>
  </si>
  <si>
    <t>Michael Nichols</t>
  </si>
  <si>
    <t>231.41</t>
  </si>
  <si>
    <t>25.41</t>
  </si>
  <si>
    <t>Nicole Richards</t>
  </si>
  <si>
    <t>267.53</t>
  </si>
  <si>
    <t>97.53</t>
  </si>
  <si>
    <t>Timothy Rodriguez</t>
  </si>
  <si>
    <t>244.05</t>
  </si>
  <si>
    <t>188.05</t>
  </si>
  <si>
    <t>Brandon Hubbard</t>
  </si>
  <si>
    <t>56.26</t>
  </si>
  <si>
    <t>40.26</t>
  </si>
  <si>
    <t>Matthew Wells</t>
  </si>
  <si>
    <t>489.85</t>
  </si>
  <si>
    <t>173.85</t>
  </si>
  <si>
    <t>James Salinas</t>
  </si>
  <si>
    <t>481.98</t>
  </si>
  <si>
    <t>86.98</t>
  </si>
  <si>
    <t>Brianna Byrd</t>
  </si>
  <si>
    <t>73.4</t>
  </si>
  <si>
    <t>53.4</t>
  </si>
  <si>
    <t>Monica Brooks</t>
  </si>
  <si>
    <t>318.13</t>
  </si>
  <si>
    <t>30.13</t>
  </si>
  <si>
    <t>Kristen Martinez</t>
  </si>
  <si>
    <t>358.62</t>
  </si>
  <si>
    <t>183.62</t>
  </si>
  <si>
    <t>Kimberly Arroyo</t>
  </si>
  <si>
    <t>254.43</t>
  </si>
  <si>
    <t>21.43</t>
  </si>
  <si>
    <t>Stephanie Cooper</t>
  </si>
  <si>
    <t>283.33</t>
  </si>
  <si>
    <t>112.33</t>
  </si>
  <si>
    <t>Kayla Martin</t>
  </si>
  <si>
    <t>405.11</t>
  </si>
  <si>
    <t>45.11</t>
  </si>
  <si>
    <t>Cheyenne White</t>
  </si>
  <si>
    <t>15.94</t>
  </si>
  <si>
    <t>Sarah Randolph</t>
  </si>
  <si>
    <t>376.34</t>
  </si>
  <si>
    <t>212.34</t>
  </si>
  <si>
    <t>Joshua Roberts</t>
  </si>
  <si>
    <t>77.48</t>
  </si>
  <si>
    <t>50.48</t>
  </si>
  <si>
    <t>Nicholas Freeman</t>
  </si>
  <si>
    <t>378.03</t>
  </si>
  <si>
    <t>18.03</t>
  </si>
  <si>
    <t>Matthew Garcia</t>
  </si>
  <si>
    <t>55.73</t>
  </si>
  <si>
    <t>Emily Hayes</t>
  </si>
  <si>
    <t>257.91</t>
  </si>
  <si>
    <t>223.91</t>
  </si>
  <si>
    <t>Kevin Cunningham</t>
  </si>
  <si>
    <t>196.84</t>
  </si>
  <si>
    <t>50.84</t>
  </si>
  <si>
    <t>Jeffrey Smith</t>
  </si>
  <si>
    <t>373.12</t>
  </si>
  <si>
    <t>67.12</t>
  </si>
  <si>
    <t>Patrick Graham</t>
  </si>
  <si>
    <t>456.19</t>
  </si>
  <si>
    <t>266.19</t>
  </si>
  <si>
    <t>Nicholas Humphrey</t>
  </si>
  <si>
    <t>150.62</t>
  </si>
  <si>
    <t>104.62</t>
  </si>
  <si>
    <t>Eric Arnold</t>
  </si>
  <si>
    <t>481.43</t>
  </si>
  <si>
    <t>465.43</t>
  </si>
  <si>
    <t>Sarah Trevino</t>
  </si>
  <si>
    <t>217.11</t>
  </si>
  <si>
    <t>172.11</t>
  </si>
  <si>
    <t>Deborah Mercado</t>
  </si>
  <si>
    <t>294.07</t>
  </si>
  <si>
    <t>19.07</t>
  </si>
  <si>
    <t>Albert Hunter</t>
  </si>
  <si>
    <t>235.83</t>
  </si>
  <si>
    <t>153.83</t>
  </si>
  <si>
    <t>Jennifer Lawrence</t>
  </si>
  <si>
    <t>464.67</t>
  </si>
  <si>
    <t>264.67</t>
  </si>
  <si>
    <t>Kimberly Lutz</t>
  </si>
  <si>
    <t>396.0</t>
  </si>
  <si>
    <t>138.0</t>
  </si>
  <si>
    <t>Holly Walker</t>
  </si>
  <si>
    <t>265.07</t>
  </si>
  <si>
    <t>150.07</t>
  </si>
  <si>
    <t>Donna Marshall</t>
  </si>
  <si>
    <t>83.89</t>
  </si>
  <si>
    <t>30.89</t>
  </si>
  <si>
    <t>Jonathan Bates</t>
  </si>
  <si>
    <t>114.49</t>
  </si>
  <si>
    <t>84.49</t>
  </si>
  <si>
    <t>Lisa Martin</t>
  </si>
  <si>
    <t>183.59</t>
  </si>
  <si>
    <t>147.59</t>
  </si>
  <si>
    <t>412.73</t>
  </si>
  <si>
    <t>291.73</t>
  </si>
  <si>
    <t>Nancy Webb</t>
  </si>
  <si>
    <t>225.61</t>
  </si>
  <si>
    <t>176.61</t>
  </si>
  <si>
    <t>John Brown</t>
  </si>
  <si>
    <t>193.78</t>
  </si>
  <si>
    <t>55.78</t>
  </si>
  <si>
    <t>Daniel Velez</t>
  </si>
  <si>
    <t>272.42</t>
  </si>
  <si>
    <t>206.42</t>
  </si>
  <si>
    <t>Jesse Williams</t>
  </si>
  <si>
    <t>411.94</t>
  </si>
  <si>
    <t>305.94</t>
  </si>
  <si>
    <t>Michael Boyd</t>
  </si>
  <si>
    <t>26.71</t>
  </si>
  <si>
    <t>Deborah Stephens</t>
  </si>
  <si>
    <t>45.76</t>
  </si>
  <si>
    <t>41.76</t>
  </si>
  <si>
    <t>Holly Valdez</t>
  </si>
  <si>
    <t>268.94</t>
  </si>
  <si>
    <t>141.94</t>
  </si>
  <si>
    <t>Jamie Solomon</t>
  </si>
  <si>
    <t>433.15</t>
  </si>
  <si>
    <t>384.15</t>
  </si>
  <si>
    <t>Sean Tucker</t>
  </si>
  <si>
    <t>271.19</t>
  </si>
  <si>
    <t>232.19</t>
  </si>
  <si>
    <t>Kathryn Taylor</t>
  </si>
  <si>
    <t>16.76</t>
  </si>
  <si>
    <t>14.76</t>
  </si>
  <si>
    <t>Mason Lewis</t>
  </si>
  <si>
    <t>41.26</t>
  </si>
  <si>
    <t>Mitchell Wilson</t>
  </si>
  <si>
    <t>39.87</t>
  </si>
  <si>
    <t>35.87</t>
  </si>
  <si>
    <t>Michelle Olson</t>
  </si>
  <si>
    <t>197.08</t>
  </si>
  <si>
    <t>Christopher Whitaker</t>
  </si>
  <si>
    <t>13.36</t>
  </si>
  <si>
    <t>10.36</t>
  </si>
  <si>
    <t>Kenneth Martin</t>
  </si>
  <si>
    <t>36.3</t>
  </si>
  <si>
    <t>Kenneth Brown</t>
  </si>
  <si>
    <t>464.38</t>
  </si>
  <si>
    <t>383.38</t>
  </si>
  <si>
    <t>Tyler Greene</t>
  </si>
  <si>
    <t>305.25</t>
  </si>
  <si>
    <t>69.25</t>
  </si>
  <si>
    <t>Nathan Stanley</t>
  </si>
  <si>
    <t>200.58</t>
  </si>
  <si>
    <t>38.58</t>
  </si>
  <si>
    <t>Jerry Haney</t>
  </si>
  <si>
    <t>269.07</t>
  </si>
  <si>
    <t>126.07</t>
  </si>
  <si>
    <t>Ronald Burke</t>
  </si>
  <si>
    <t>151.01</t>
  </si>
  <si>
    <t>54.01</t>
  </si>
  <si>
    <t>Catherine Keller</t>
  </si>
  <si>
    <t>478.91</t>
  </si>
  <si>
    <t>380.91</t>
  </si>
  <si>
    <t>Grace Chavez</t>
  </si>
  <si>
    <t>25.68</t>
  </si>
  <si>
    <t>22.68</t>
  </si>
  <si>
    <t>James Rodriguez</t>
  </si>
  <si>
    <t>108.98</t>
  </si>
  <si>
    <t>95.98</t>
  </si>
  <si>
    <t>Kathy Barnes</t>
  </si>
  <si>
    <t>453.29</t>
  </si>
  <si>
    <t>62.29</t>
  </si>
  <si>
    <t>John Mendez</t>
  </si>
  <si>
    <t>114.29</t>
  </si>
  <si>
    <t>89.29</t>
  </si>
  <si>
    <t>Kathy Wilson</t>
  </si>
  <si>
    <t>94.77</t>
  </si>
  <si>
    <t>56.77</t>
  </si>
  <si>
    <t>Larry Carey</t>
  </si>
  <si>
    <t>39.21</t>
  </si>
  <si>
    <t>Marie Boyd</t>
  </si>
  <si>
    <t>102.72</t>
  </si>
  <si>
    <t>74.72</t>
  </si>
  <si>
    <t>Joseph Perez</t>
  </si>
  <si>
    <t>68.47</t>
  </si>
  <si>
    <t>14.47</t>
  </si>
  <si>
    <t>Jane Chapman</t>
  </si>
  <si>
    <t>311.66</t>
  </si>
  <si>
    <t>185.66</t>
  </si>
  <si>
    <t>Melissa Davis</t>
  </si>
  <si>
    <t>228.07</t>
  </si>
  <si>
    <t>140.07</t>
  </si>
  <si>
    <t>David Trevino</t>
  </si>
  <si>
    <t>285.6</t>
  </si>
  <si>
    <t>211.6</t>
  </si>
  <si>
    <t>Jennifer Lopez</t>
  </si>
  <si>
    <t>7.39</t>
  </si>
  <si>
    <t>5.39</t>
  </si>
  <si>
    <t>Laura Wilson</t>
  </si>
  <si>
    <t>141.96</t>
  </si>
  <si>
    <t>115.96</t>
  </si>
  <si>
    <t>Melissa Stewart</t>
  </si>
  <si>
    <t>439.55</t>
  </si>
  <si>
    <t>389.55</t>
  </si>
  <si>
    <t>Row Labels</t>
  </si>
  <si>
    <t>Grand Total</t>
  </si>
  <si>
    <t>FALSE</t>
  </si>
  <si>
    <t>TRUE</t>
  </si>
  <si>
    <t>Count of Sale</t>
  </si>
  <si>
    <t>Category vs. Discount Impact Analysis</t>
  </si>
  <si>
    <t>Pivot Table 1</t>
  </si>
  <si>
    <t>Column Labels</t>
  </si>
  <si>
    <t>Sales Trend Across Months (with Chart)</t>
  </si>
  <si>
    <t>Sum of Quantity</t>
  </si>
  <si>
    <t>Top 5 Customers by Sales</t>
  </si>
  <si>
    <t>Mark if a purchase was during weekend AND had discount:</t>
  </si>
  <si>
    <t>How many purchases of Books with discount</t>
  </si>
  <si>
    <t>How many purchases of Clothing with discount</t>
  </si>
  <si>
    <t>How many purchases of Groceries with discount</t>
  </si>
  <si>
    <t>Extracts day and month from Purchase Date</t>
  </si>
  <si>
    <t>How many purchases of Electronics with discount</t>
  </si>
  <si>
    <t>Dynamic Rank of Customer by Sale</t>
  </si>
  <si>
    <t>Sales Performance Indicator (with Nested IFs)</t>
  </si>
  <si>
    <t>Total Sales per Category</t>
  </si>
  <si>
    <t>Customer Tiering (Based on Quantity)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</si>
</sst>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0" xfId="0" pivotButton="1" applyBorder="1"/>
    <xf numFmtId="0" fontId="0" fillId="0" borderId="12" xfId="0" applyBorder="1"/>
    <xf numFmtId="0" fontId="0" fillId="0" borderId="10" xfId="0" applyBorder="1" applyAlignment="1">
      <alignment horizontal="left"/>
    </xf>
    <xf numFmtId="10" fontId="0" fillId="0" borderId="12" xfId="0" applyNumberFormat="1" applyBorder="1"/>
    <xf numFmtId="0" fontId="0" fillId="0" borderId="11" xfId="0" applyBorder="1" applyAlignment="1">
      <alignment horizontal="left" indent="1"/>
    </xf>
    <xf numFmtId="10" fontId="0" fillId="0" borderId="13" xfId="0" applyNumberFormat="1" applyBorder="1"/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10" fontId="0" fillId="0" borderId="15" xfId="0" applyNumberFormat="1" applyBorder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[Dhia_Customer Sales Dataset for Visualization.xlsx]Pivot Table w charts!PivotTable14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w charts'!$H$4:$H$5</c:f>
              <c:strCache>
                <c:ptCount val="1"/>
                <c:pt idx="0">
                  <c:v>Books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w charts'!$G$6:$G$12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'Pivot Table w charts'!$H$6:$H$12</c:f>
              <c:numCache>
                <c:formatCode>General</c:formatCode>
                <c:ptCount val="6"/>
                <c:pt idx="0">
                  <c:v>46</c:v>
                </c:pt>
                <c:pt idx="1">
                  <c:v>52</c:v>
                </c:pt>
                <c:pt idx="2">
                  <c:v>48</c:v>
                </c:pt>
                <c:pt idx="3">
                  <c:v>64</c:v>
                </c:pt>
                <c:pt idx="4">
                  <c:v>38</c:v>
                </c:pt>
                <c:pt idx="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E8-42A3-8F64-8264C9477174}"/>
            </c:ext>
          </c:extLst>
        </c:ser>
        <c:ser>
          <c:idx val="1"/>
          <c:order val="1"/>
          <c:tx>
            <c:strRef>
              <c:f>'Pivot Table w charts'!$I$4:$I$5</c:f>
              <c:strCache>
                <c:ptCount val="1"/>
                <c:pt idx="0">
                  <c:v>Clothing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 w charts'!$G$6:$G$12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'Pivot Table w charts'!$I$6:$I$12</c:f>
              <c:numCache>
                <c:formatCode>General</c:formatCode>
                <c:ptCount val="6"/>
                <c:pt idx="0">
                  <c:v>53</c:v>
                </c:pt>
                <c:pt idx="1">
                  <c:v>49</c:v>
                </c:pt>
                <c:pt idx="2">
                  <c:v>55</c:v>
                </c:pt>
                <c:pt idx="3">
                  <c:v>50</c:v>
                </c:pt>
                <c:pt idx="4">
                  <c:v>44</c:v>
                </c:pt>
                <c:pt idx="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E8-42A3-8F64-8264C9477174}"/>
            </c:ext>
          </c:extLst>
        </c:ser>
        <c:ser>
          <c:idx val="2"/>
          <c:order val="2"/>
          <c:tx>
            <c:strRef>
              <c:f>'Pivot Table w charts'!$J$4:$J$5</c:f>
              <c:strCache>
                <c:ptCount val="1"/>
                <c:pt idx="0">
                  <c:v>Electronics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 w charts'!$G$6:$G$12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'Pivot Table w charts'!$J$6:$J$12</c:f>
              <c:numCache>
                <c:formatCode>General</c:formatCode>
                <c:ptCount val="6"/>
                <c:pt idx="0">
                  <c:v>51</c:v>
                </c:pt>
                <c:pt idx="1">
                  <c:v>50</c:v>
                </c:pt>
                <c:pt idx="2">
                  <c:v>39</c:v>
                </c:pt>
                <c:pt idx="3">
                  <c:v>45</c:v>
                </c:pt>
                <c:pt idx="4">
                  <c:v>50</c:v>
                </c:pt>
                <c:pt idx="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E8-42A3-8F64-8264C9477174}"/>
            </c:ext>
          </c:extLst>
        </c:ser>
        <c:ser>
          <c:idx val="3"/>
          <c:order val="3"/>
          <c:tx>
            <c:strRef>
              <c:f>'Pivot Table w charts'!$K$4:$K$5</c:f>
              <c:strCache>
                <c:ptCount val="1"/>
                <c:pt idx="0">
                  <c:v>Groceries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 w charts'!$G$6:$G$12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'Pivot Table w charts'!$K$6:$K$12</c:f>
              <c:numCache>
                <c:formatCode>General</c:formatCode>
                <c:ptCount val="6"/>
                <c:pt idx="0">
                  <c:v>52</c:v>
                </c:pt>
                <c:pt idx="1">
                  <c:v>34</c:v>
                </c:pt>
                <c:pt idx="2">
                  <c:v>48</c:v>
                </c:pt>
                <c:pt idx="3">
                  <c:v>43</c:v>
                </c:pt>
                <c:pt idx="4">
                  <c:v>54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E8-42A3-8F64-8264C9477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757359"/>
        <c:axId val="567757839"/>
      </c:lineChart>
      <c:catAx>
        <c:axId val="567757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757839"/>
        <c:crosses val="autoZero"/>
        <c:auto val="1"/>
        <c:lblAlgn val="ctr"/>
        <c:lblOffset val="100"/>
        <c:noMultiLvlLbl val="0"/>
      </c:catAx>
      <c:valAx>
        <c:axId val="56775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757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[Dhia_Customer Sales Dataset for Visualization.xlsx]Pivot Table w charts!PivotTable15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w charts'!$H$17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w charts'!$G$18:$G$23</c:f>
              <c:strCache>
                <c:ptCount val="5"/>
                <c:pt idx="0">
                  <c:v>Danielle Reed</c:v>
                </c:pt>
                <c:pt idx="1">
                  <c:v>Christopher Fry</c:v>
                </c:pt>
                <c:pt idx="2">
                  <c:v>Lisa Webb</c:v>
                </c:pt>
                <c:pt idx="3">
                  <c:v>Derek Wright</c:v>
                </c:pt>
                <c:pt idx="4">
                  <c:v>Juan Smith</c:v>
                </c:pt>
              </c:strCache>
            </c:strRef>
          </c:cat>
          <c:val>
            <c:numRef>
              <c:f>'Pivot Table w charts'!$H$18:$H$23</c:f>
              <c:numCache>
                <c:formatCode>General</c:formatCode>
                <c:ptCount val="5"/>
                <c:pt idx="0">
                  <c:v>16</c:v>
                </c:pt>
                <c:pt idx="1">
                  <c:v>15</c:v>
                </c:pt>
                <c:pt idx="2">
                  <c:v>15</c:v>
                </c:pt>
                <c:pt idx="3">
                  <c:v>13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80-42EF-B9BC-6DB79ABA9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6114799"/>
        <c:axId val="1216116239"/>
      </c:barChart>
      <c:catAx>
        <c:axId val="121611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116239"/>
        <c:crosses val="autoZero"/>
        <c:auto val="1"/>
        <c:lblAlgn val="ctr"/>
        <c:lblOffset val="100"/>
        <c:noMultiLvlLbl val="0"/>
      </c:catAx>
      <c:valAx>
        <c:axId val="121611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11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[Dhia_Customer Sales Dataset for Visualization.xlsx]Pivot Table w charts!PivotTable16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w charts'!$B$19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1D7-4751-8E33-6092329C1E7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1D7-4751-8E33-6092329C1E7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1D7-4751-8E33-6092329C1E7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1D7-4751-8E33-6092329C1E7A}"/>
              </c:ext>
            </c:extLst>
          </c:dPt>
          <c:cat>
            <c:strRef>
              <c:f>'Pivot Table w charts'!$A$20:$A$24</c:f>
              <c:strCache>
                <c:ptCount val="4"/>
                <c:pt idx="0">
                  <c:v>Books</c:v>
                </c:pt>
                <c:pt idx="1">
                  <c:v>Clothing</c:v>
                </c:pt>
                <c:pt idx="2">
                  <c:v>Electronics</c:v>
                </c:pt>
                <c:pt idx="3">
                  <c:v>Groceries</c:v>
                </c:pt>
              </c:strCache>
            </c:strRef>
          </c:cat>
          <c:val>
            <c:numRef>
              <c:f>'Pivot Table w charts'!$B$20:$B$24</c:f>
              <c:numCache>
                <c:formatCode>General</c:formatCode>
                <c:ptCount val="4"/>
                <c:pt idx="0">
                  <c:v>260</c:v>
                </c:pt>
                <c:pt idx="1">
                  <c:v>260</c:v>
                </c:pt>
                <c:pt idx="2">
                  <c:v>244</c:v>
                </c:pt>
                <c:pt idx="3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0F-494C-A376-B5BA4BB23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595553</xdr:colOff>
      <xdr:row>1</xdr:row>
      <xdr:rowOff>177414</xdr:rowOff>
    </xdr:from>
    <xdr:to>
      <xdr:col>20</xdr:col>
      <xdr:colOff>318462</xdr:colOff>
      <xdr:row>16</xdr:row>
      <xdr:rowOff>178569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2626652-3007-652F-840E-92E262A537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37522</xdr:colOff>
      <xdr:row>17</xdr:row>
      <xdr:rowOff>110066</xdr:rowOff>
    </xdr:from>
    <xdr:to>
      <xdr:col>20</xdr:col>
      <xdr:colOff>366568</xdr:colOff>
      <xdr:row>32</xdr:row>
      <xdr:rowOff>111221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69941E3-9282-D287-2D25-EF151AE1D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364644</xdr:colOff>
      <xdr:row>25</xdr:row>
      <xdr:rowOff>167794</xdr:rowOff>
    </xdr:from>
    <xdr:to>
      <xdr:col>6</xdr:col>
      <xdr:colOff>203008</xdr:colOff>
      <xdr:row>40</xdr:row>
      <xdr:rowOff>168949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5151923-A7A3-121D-B2D1-5CF4B66A6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ia Religio" refreshedDate="45876.777596064814" createdVersion="8" refreshedVersion="8" minRefreshableVersion="3" recordCount="1000" xr:uid="{987A6DF3-BC8E-4533-87F2-529FFC65A7E0}">
  <cacheSource type="worksheet">
    <worksheetSource ref="A1:J1001" sheet="Customer Sale Dataset "/>
  </cacheSource>
  <cacheFields count="11">
    <cacheField name="Customer Name" numFmtId="0">
      <sharedItems count="992">
        <s v="Allison Hill"/>
        <s v="Megan Mcclain"/>
        <s v="Allen Robinson"/>
        <s v="Cristian Santos"/>
        <s v="Kevin Pacheco"/>
        <s v="Melissa Peterson"/>
        <s v="Gabrielle Davis"/>
        <s v="Lindsey Roman"/>
        <s v="Valerie Gray"/>
        <s v="Lisa Hensley"/>
        <s v="Amber Perez"/>
        <s v="David Garcia"/>
        <s v="Holly Wood"/>
        <s v="Timothy Wong"/>
        <s v="Nicholas Martin"/>
        <s v="Margaret Hawkins DDS"/>
        <s v="Crystal Johnson"/>
        <s v="Daniel Hahn"/>
        <s v="Matthew Foster"/>
        <s v="Derek Wright"/>
        <s v="Kevin Hurst"/>
        <s v="Zachary Hicks"/>
        <s v="Brian Burton"/>
        <s v="Arthur James"/>
        <s v="Tricia Valencia"/>
        <s v="Melanie Herrera"/>
        <s v="Ashley Graham"/>
        <s v="Sherri Baker"/>
        <s v="Thomas Harrell"/>
        <s v="Lisa Hernandez"/>
        <s v="Paula Moreno"/>
        <s v="Alec Hickman"/>
        <s v="Elizabeth Brown"/>
        <s v="Angelica Tucker"/>
        <s v="Pamela Anderson"/>
        <s v="Deborah Brennan"/>
        <s v="Joshua Blair"/>
        <s v="Zachary Santos"/>
        <s v="Barbara Walker"/>
        <s v="Crystal Robinson"/>
        <s v="Crystal Whitehead"/>
        <s v="David Caldwell"/>
        <s v="Timothy Duncan"/>
        <s v="Rhonda Lee"/>
        <s v="Jeff Owens"/>
        <s v="Victoria Garcia"/>
        <s v="Scott Wright"/>
        <s v="Javier Ramirez"/>
        <s v="Jessica Callahan"/>
        <s v="Zachary Huff"/>
        <s v="Sarah Martin"/>
        <s v="James Brown"/>
        <s v="Mrs. Rachel Gibson"/>
        <s v="Whitney Peters"/>
        <s v="Edward Novak"/>
        <s v="Nicole Brown"/>
        <s v="Sarah Moore"/>
        <s v="Cody Larson"/>
        <s v="Bryan Zamora"/>
        <s v="Lisa Barnes"/>
        <s v="Taylor Harris"/>
        <s v="James Powers"/>
        <s v="Paul Jones"/>
        <s v="Dr. Angel Lewis MD"/>
        <s v="Sherry Wood"/>
        <s v="Michele Carr"/>
        <s v="Aimee Montoya"/>
        <s v="Teresa Taylor"/>
        <s v="Juan Nelson"/>
        <s v="Christina Walters"/>
        <s v="Taylor Mathis Jr."/>
        <s v="Aaron Wise"/>
        <s v="Patrick Arnold"/>
        <s v="Benjamin Ware"/>
        <s v="Sandra Aguilar"/>
        <s v="Eric Nolan"/>
        <s v="Stephanie Clark"/>
        <s v="Richard Henson"/>
        <s v="Brittany Spears"/>
        <s v="Rita Keith"/>
        <s v="Evelyn Galvan"/>
        <s v="Rita Adams"/>
        <s v="Shane Garrison"/>
        <s v="Julia Torres"/>
        <s v="Alexander Lee"/>
        <s v="Tracy Ramirez"/>
        <s v="William Herrera"/>
        <s v="Wesley White"/>
        <s v="Brian Hamilton"/>
        <s v="Larry Dixon"/>
        <s v="Dawn Fletcher"/>
        <s v="Kimberly Ball"/>
        <s v="Helen Jones"/>
        <s v="Erik Charles"/>
        <s v="Eric Ortiz"/>
        <s v="Cameron Fisher"/>
        <s v="Stephanie Gilbert"/>
        <s v="April Mitchell"/>
        <s v="Mary Marshall"/>
        <s v="John Santana"/>
        <s v="Bradley Robertson"/>
        <s v="Robert Potter"/>
        <s v="Curtis Johnson"/>
        <s v="Samuel Jones"/>
        <s v="Cheyenne Horton"/>
        <s v="Matthew Smith"/>
        <s v="Ashley Coleman"/>
        <s v="Kelly Williams"/>
        <s v="Joyce Solis"/>
        <s v="Linda Dodson DVM"/>
        <s v="Kathy Rivas"/>
        <s v="Natasha Wells"/>
        <s v="Mark Cannon"/>
        <s v="Denise Jones"/>
        <s v="Francisco Fernandez"/>
        <s v="Michael Mccarthy"/>
        <s v="Joshua Perry"/>
        <s v="Taylor Silva"/>
        <s v="Pamela James"/>
        <s v="Paul Castaneda"/>
        <s v="Paul Payne"/>
        <s v="Daniel Graham"/>
        <s v="Michael Powell"/>
        <s v="Cameron Dean"/>
        <s v="Justin Johnson"/>
        <s v="Joel Williams"/>
        <s v="Gabriel Juarez"/>
        <s v="Sandra King"/>
        <s v="Joshua Cooke"/>
        <s v="Rachael Pearson"/>
        <s v="Christina Smith"/>
        <s v="Michael Elliott"/>
        <s v="Pamela Jackson"/>
        <s v="Ashley Weiss"/>
        <s v="Alexander Collins"/>
        <s v="Jennifer Espinoza"/>
        <s v="Lori Garcia"/>
        <s v="Lindsay Martinez"/>
        <s v="Hannah Patterson"/>
        <s v="Gloria Atkinson"/>
        <s v="Tyler Reid"/>
        <s v="Jessica Gross"/>
        <s v="Robert Medina"/>
        <s v="Nicholas Adams"/>
        <s v="Angelica Keith"/>
        <s v="Leonard Gray"/>
        <s v="Catherine Lewis"/>
        <s v="Spencer Haynes"/>
        <s v="Travis Miller"/>
        <s v="Peter Vaughn DDS"/>
        <s v="Anna Walker"/>
        <s v="Kevin Kennedy"/>
        <s v="Patrick Rivera"/>
        <s v="David Martinez"/>
        <s v="Joshua Gill"/>
        <s v="John Hardy"/>
        <s v="Diane Garcia"/>
        <s v="Christopher Smith"/>
        <s v="William Tran"/>
        <s v="Sean Henry"/>
        <s v="Julie Alexander"/>
        <s v="Todd Woods"/>
        <s v="Benjamin Soto"/>
        <s v="Justin Torres"/>
        <s v="Phillip Obrien"/>
        <s v="Joseph Hayes"/>
        <s v="Wanda Torres"/>
        <s v="Natalie Meza"/>
        <s v="Matthew Moore"/>
        <s v="Aaron Hayes"/>
        <s v="David Mann"/>
        <s v="Michael Bradshaw"/>
        <s v="Mary Peck"/>
        <s v="Maria Kerr"/>
        <s v="Christopher Parker"/>
        <s v="Donna Martinez"/>
        <s v="Terri Mason"/>
        <s v="Andrew Reynolds"/>
        <s v="Brandon Hayden"/>
        <s v="Tiffany Key"/>
        <s v="Andrew Avila"/>
        <s v="Sydney White"/>
        <s v="Katherine Davis"/>
        <s v="Michael Hodge"/>
        <s v="Donna Landry"/>
        <s v="Jordan Edwards"/>
        <s v="Jennifer Robertson"/>
        <s v="Kimberly Gutierrez"/>
        <s v="Peter Garrett"/>
        <s v="Joshua Pennington"/>
        <s v="Barbara Dudley"/>
        <s v="Christopher Pierce"/>
        <s v="Willie Durham"/>
        <s v="Ronnie Jimenez"/>
        <s v="Denise Davenport"/>
        <s v="Juan Reyes"/>
        <s v="Sherry Shields"/>
        <s v="Jennifer Villa"/>
        <s v="Diane Evans"/>
        <s v="Mrs. Brittany Ryan MD"/>
        <s v="Jordan Morris"/>
        <s v="Laura Hall"/>
        <s v="Patrick Thornton"/>
        <s v="Matthew Hoover"/>
        <s v="Andrew Shaw MD"/>
        <s v="Jessica Fox"/>
        <s v="Jennifer Pena"/>
        <s v="Wayne Morgan"/>
        <s v="Sarah Phelps"/>
        <s v="Eugene Higgins"/>
        <s v="Amanda Jones"/>
        <s v="Yolanda Francis"/>
        <s v="Mark Brennan"/>
        <s v="Stephanie Williams"/>
        <s v="James Thomas"/>
        <s v="Rebecca Jackson"/>
        <s v="Lisa Allen"/>
        <s v="Joel King"/>
        <s v="Robert Santana"/>
        <s v="Jeremy Reed"/>
        <s v="Jessica Wright"/>
        <s v="James Webb"/>
        <s v="Laura Haney"/>
        <s v="Mary Hill"/>
        <s v="Natasha Williams"/>
        <s v="Tanner Mitchell DDS"/>
        <s v="Mark Oliver"/>
        <s v="Mary Massey"/>
        <s v="Maria Parker"/>
        <s v="Morgan Davis"/>
        <s v="Casey Anderson"/>
        <s v="Kiara Mcintyre"/>
        <s v="Roger Olson"/>
        <s v="Gina Wilson"/>
        <s v="Vincent Dalton"/>
        <s v="Tracy Ballard"/>
        <s v="Alexis Herrera"/>
        <s v="Megan Richards"/>
        <s v="Ashley Hall"/>
        <s v="Kristina Herman"/>
        <s v="Rodney Blankenship"/>
        <s v="Charles Shah"/>
        <s v="Brent Clay Jr."/>
        <s v="Natalie Bautista"/>
        <s v="Brittany Perry"/>
        <s v="Jason Lynn Jr."/>
        <s v="Trevor Foley"/>
        <s v="Kimberly Levine"/>
        <s v="Colton Martinez"/>
        <s v="Matthew May"/>
        <s v="Richard Sanchez"/>
        <s v="Andrea Hubbard"/>
        <s v="Sergio Murphy"/>
        <s v="April Garrison"/>
        <s v="David Thompson"/>
        <s v="Adrian Tyler"/>
        <s v="Christopher Williams"/>
        <s v="Nichole Alvarez"/>
        <s v="Ashley Gordon"/>
        <s v="Richard Camacho"/>
        <s v="Victor Brown"/>
        <s v="Michael Henry"/>
        <s v="Bobby Franklin"/>
        <s v="Mark Kelley"/>
        <s v="Kerry Chavez DDS"/>
        <s v="Sarah Curtis"/>
        <s v="Cindy Hayes"/>
        <s v="Jesse Perry"/>
        <s v="Maurice Brooks"/>
        <s v="Andrea Decker"/>
        <s v="Parker Cain"/>
        <s v="Kristina Rivera"/>
        <s v="Maurice Christensen"/>
        <s v="Tracy Burke"/>
        <s v="Christy Douglas"/>
        <s v="Ryan Richardson"/>
        <s v="Renee Bruce"/>
        <s v="Lisa Day"/>
        <s v="Sandra Adams"/>
        <s v="Ellen Morgan"/>
        <s v="Kylie Morales"/>
        <s v="Amanda Reese"/>
        <s v="Glen Wood"/>
        <s v="Latoya Miller"/>
        <s v="Luke Craig"/>
        <s v="Karla Ramos"/>
        <s v="Ashley Jordan"/>
        <s v="Katelyn Estrada"/>
        <s v="Kyle Smith"/>
        <s v="Chad Scott"/>
        <s v="Paul Thompson"/>
        <s v="Kathryn Whitaker"/>
        <s v="Scott Williams"/>
        <s v="Shannon Johnston"/>
        <s v="Jennifer Wilson"/>
        <s v="Robert Montgomery"/>
        <s v="Anita Richard"/>
        <s v="Kelly Foster"/>
        <s v="Gary Jackson"/>
        <s v="Jordan Bullock"/>
        <s v="Sabrina Briggs"/>
        <s v="Craig Morrison"/>
        <s v="Cassandra Mejia"/>
        <s v="Olivia Cole"/>
        <s v="Madison Weber"/>
        <s v="Brittany Jones"/>
        <s v="Donald Brown"/>
        <s v="Jesse Brown"/>
        <s v="Sean Wyatt"/>
        <s v="Julie Spencer"/>
        <s v="Joanna Pacheco"/>
        <s v="John Hernandez"/>
        <s v="Steven Cooper"/>
        <s v="Carrie Wright"/>
        <s v="Joseph Moore"/>
        <s v="Jason Morgan"/>
        <s v="Maria Jones"/>
        <s v="Diane Cummings"/>
        <s v="Shelley Cook"/>
        <s v="Gregory Ponce"/>
        <s v="Kurt Hurley"/>
        <s v="Rickey Li"/>
        <s v="Nancy Jennings"/>
        <s v="Jessica Cox"/>
        <s v="Daniel Meza"/>
        <s v="Chad Jones"/>
        <s v="Randy Conley"/>
        <s v="George Miranda"/>
        <s v="Christopher Guerra"/>
        <s v="Carol Kim"/>
        <s v="Cynthia Wallace"/>
        <s v="Joann Ferguson"/>
        <s v="Julie Conley"/>
        <s v="Victoria Murray"/>
        <s v="Joseph Burch"/>
        <s v="Brenda Wright"/>
        <s v="Kristen Garcia"/>
        <s v="Dominique Hines"/>
        <s v="Brittany Kim"/>
        <s v="Jerry Bailey"/>
        <s v="Jonathan Young"/>
        <s v="Alfred Galvan"/>
        <s v="Raven Taylor"/>
        <s v="Melissa Taylor"/>
        <s v="Aaron Miller"/>
        <s v="Kimberly Acosta"/>
        <s v="Dwayne Turner"/>
        <s v="Riley Bryant"/>
        <s v="Linda Smith"/>
        <s v="Charles Patterson"/>
        <s v="Jason Beck"/>
        <s v="Andrea Fox"/>
        <s v="Kristen Myers DDS"/>
        <s v="Mrs. Alexis Kramer"/>
        <s v="Lori Ingram"/>
        <s v="Andrew Payne"/>
        <s v="Richard Marshall"/>
        <s v="Robin Brown"/>
        <s v="Edward Williams"/>
        <s v="Timothy Robertson"/>
        <s v="Dawn Mullins"/>
        <s v="Richard Glenn"/>
        <s v="Jacob Preston"/>
        <s v="Jasmine Beltran"/>
        <s v="Tim Stone PhD"/>
        <s v="Lance Short"/>
        <s v="Bobby Guerrero"/>
        <s v="Jessica Norris"/>
        <s v="Sergio Gomez"/>
        <s v="William Gould"/>
        <s v="Heidi Owen"/>
        <s v="Brenda Lawson"/>
        <s v="Austin Osborne"/>
        <s v="Keith Jacobs"/>
        <s v="Jacqueline Hines"/>
        <s v="Jennifer Banks"/>
        <s v="Noah Porter"/>
        <s v="Deborah Green"/>
        <s v="Donna Hendricks DDS"/>
        <s v="Jodi Roach"/>
        <s v="Michael Bruce"/>
        <s v="Austin Daniels"/>
        <s v="Michelle Ho"/>
        <s v="Katie Martinez"/>
        <s v="Richard Johnson"/>
        <s v="Robert Arnold"/>
        <s v="Eric Key"/>
        <s v="Patricia Morrow"/>
        <s v="Maria Cole"/>
        <s v="Shawn Deleon"/>
        <s v="Vincent Reynolds"/>
        <s v="Caleb Hernandez"/>
        <s v="Michael Reed"/>
        <s v="Sarah King"/>
        <s v="Beth Turner"/>
        <s v="Caroline David"/>
        <s v="Michelle Jacobs"/>
        <s v="Samantha Johnson"/>
        <s v="Laura Curtis"/>
        <s v="Mark Jimenez"/>
        <s v="Tyler Webb"/>
        <s v="Elizabeth Jones"/>
        <s v="John Harris"/>
        <s v="Nathan Gross"/>
        <s v="Bianca Wood"/>
        <s v="John Adams"/>
        <s v="Dylan Cruz"/>
        <s v="Sean Moore"/>
        <s v="Emily Hines"/>
        <s v="Kathleen Parker"/>
        <s v="Kathy Levy"/>
        <s v="Anthony Simpson"/>
        <s v="Julie Herrera"/>
        <s v="Stephen Luna"/>
        <s v="James Hudson"/>
        <s v="Angel Gordon"/>
        <s v="William Becker"/>
        <s v="Jennifer Norton"/>
        <s v="Nicole Gonzalez"/>
        <s v="Amber Taylor"/>
        <s v="Jesus Obrien"/>
        <s v="Louis Martin"/>
        <s v="Elizabeth Rogers"/>
        <s v="Michelle Evans"/>
        <s v="Michael Whitney"/>
        <s v="Molly Watts"/>
        <s v="Walter Patton"/>
        <s v="Mikayla Silva"/>
        <s v="Lisa Randall"/>
        <s v="Amanda Vaughan"/>
        <s v="Erik Hernandez"/>
        <s v="Reginald Knapp"/>
        <s v="Amy Taylor"/>
        <s v="Matthew Fox"/>
        <s v="Thomas Peterson"/>
        <s v="Michelle Schneider"/>
        <s v="Cheryl Wright"/>
        <s v="William Evans"/>
        <s v="Michael Stewart"/>
        <s v="Rebecca Hill"/>
        <s v="Jamie Baird"/>
        <s v="Regina Roberts"/>
        <s v="Hannah Ramos"/>
        <s v="Dale Ryan"/>
        <s v="Breanna Gilbert"/>
        <s v="Michael Schmidt"/>
        <s v="Jason Love"/>
        <s v="Abigail Pierce"/>
        <s v="Timothy Johns"/>
        <s v="Victor Morris"/>
        <s v="Ann Andrews"/>
        <s v="Taylor Gentry"/>
        <s v="Casey Gillespie"/>
        <s v="Jon Zuniga"/>
        <s v="Sherri Smith"/>
        <s v="William Mitchell"/>
        <s v="Kathleen Mays"/>
        <s v="Corey Rodriguez"/>
        <s v="David Lopez"/>
        <s v="Laura Todd"/>
        <s v="Stephanie Wilcox"/>
        <s v="Michael Lopez"/>
        <s v="David Green"/>
        <s v="Tiffany Turner"/>
        <s v="Matthew Schwartz"/>
        <s v="Eric Sullivan"/>
        <s v="Michele Collins"/>
        <s v="Elizabeth Mendez"/>
        <s v="Christian Adkins"/>
        <s v="Joshua Ruiz"/>
        <s v="Colleen Wright"/>
        <s v="Angela Griffin"/>
        <s v="Justin Brown"/>
        <s v="Laura Hernandez"/>
        <s v="Audrey Harris"/>
        <s v="Jordan Stokes"/>
        <s v="Joyce Brown"/>
        <s v="Miranda Foster"/>
        <s v="Laura Williams"/>
        <s v="Zachary Michael"/>
        <s v="Amanda Ortiz"/>
        <s v="Veronica Brewer"/>
        <s v="Janet Kane DVM"/>
        <s v="Mary Ryan"/>
        <s v="Christopher Medina"/>
        <s v="Courtney Smith"/>
        <s v="Michael Stephens"/>
        <s v="Danielle Reed"/>
        <s v="Molly Rodriguez"/>
        <s v="Ralph Stephenson"/>
        <s v="Brian Johnson"/>
        <s v="Amber Yang"/>
        <s v="Daniel Shields"/>
        <s v="Donna Cabrera"/>
        <s v="Kyle Chambers"/>
        <s v="Charles Keller"/>
        <s v="Antonio Fry"/>
        <s v="Lori Simmons"/>
        <s v="Teresa Powers"/>
        <s v="Jason Hernandez"/>
        <s v="Kara Atkinson"/>
        <s v="Renee Melendez"/>
        <s v="Kristin Anderson"/>
        <s v="Matthew Nielsen"/>
        <s v="Nathaniel Lee"/>
        <s v="Lindsey Russo"/>
        <s v="Misty Hansen"/>
        <s v="Felicia Krueger"/>
        <s v="Tonya Wilson"/>
        <s v="David Munoz"/>
        <s v="Kristen Rowe"/>
        <s v="Heather Green"/>
        <s v="Brett Zavala MD"/>
        <s v="Jacqueline Gutierrez"/>
        <s v="Charles Green"/>
        <s v="Jennifer Hernandez"/>
        <s v="Roy Porter"/>
        <s v="Dawn Underwood"/>
        <s v="Katherine Jackson"/>
        <s v="Nathan Freeman"/>
        <s v="Maria Brown"/>
        <s v="Theresa Barnett"/>
        <s v="Ryan Hall"/>
        <s v="Jonathan Brooks"/>
        <s v="Lisa Webb"/>
        <s v="Juan Smith"/>
        <s v="William Smith"/>
        <s v="Renee Browning"/>
        <s v="Chase Lee"/>
        <s v="Debra Sanders"/>
        <s v="Karl Branch"/>
        <s v="Sarah Valdez"/>
        <s v="Anna Gray"/>
        <s v="Adam Jackson"/>
        <s v="Richard Knight"/>
        <s v="Joseph Williams"/>
        <s v="Stacy Alvarez"/>
        <s v="Timothy Lam"/>
        <s v="Timothy Edwards"/>
        <s v="Nicole Marquez"/>
        <s v="Christopher Allen"/>
        <s v="Steven Rivera"/>
        <s v="William Ramsey"/>
        <s v="Amy Kim"/>
        <s v="Randy Friedman"/>
        <s v="Alyssa Nelson"/>
        <s v="Henry Pugh MD"/>
        <s v="Angelica Montgomery"/>
        <s v="Angela Moore"/>
        <s v="Nancy Stewart"/>
        <s v="Eric Ward"/>
        <s v="Cody Cole"/>
        <s v="Alexander Gomez"/>
        <s v="Erika Cruz"/>
        <s v="Bradley Santana"/>
        <s v="Laura Jackson"/>
        <s v="Eric Snyder"/>
        <s v="Jason Washington"/>
        <s v="David Weber"/>
        <s v="Brian Torres"/>
        <s v="Manuel Brock"/>
        <s v="Robert Villarreal"/>
        <s v="Frank Valentine"/>
        <s v="Vincent Novak"/>
        <s v="Katherine Johnston"/>
        <s v="Robert Long"/>
        <s v="Leslie Gardner"/>
        <s v="Tiffany Murray"/>
        <s v="Eddie Schwartz"/>
        <s v="Jennifer Porter"/>
        <s v="Matthew Espinoza"/>
        <s v="William Mendoza"/>
        <s v="Tami Holt"/>
        <s v="Heather Woodard"/>
        <s v="Angela Mack"/>
        <s v="Matthew Williams"/>
        <s v="Jennifer Goodwin"/>
        <s v="Adam Green"/>
        <s v="Lauren Johnston"/>
        <s v="Raymond Chapman"/>
        <s v="Alexander Garcia"/>
        <s v="Audrey Shepard"/>
        <s v="Jesse Clark"/>
        <s v="Jeffrey Horton"/>
        <s v="Robert Wilson"/>
        <s v="Megan Martin"/>
        <s v="Christopher Moore"/>
        <s v="Crystal Sullivan"/>
        <s v="Jessica Johnson"/>
        <s v="Kevin Price"/>
        <s v="Paul Stokes"/>
        <s v="Shane Lopez"/>
        <s v="Dennis Huffman"/>
        <s v="Linda Carr"/>
        <s v="Ryan Williamson"/>
        <s v="Bruce Torres"/>
        <s v="Kayla Barnes"/>
        <s v="Cody Reid"/>
        <s v="Zoe Peters"/>
        <s v="Ernest Hayes"/>
        <s v="Adam Taylor"/>
        <s v="Kathy Simpson"/>
        <s v="Ryan Burns"/>
        <s v="Philip Carter"/>
        <s v="Carol Ellis"/>
        <s v="Krista Wilson"/>
        <s v="Samantha Richardson"/>
        <s v="Nathan Payne"/>
        <s v="Ronald Potter"/>
        <s v="Mrs. Hannah Montoya MD"/>
        <s v="Cynthia Cochran"/>
        <s v="Michael Chen"/>
        <s v="Daniel Clark"/>
        <s v="Douglas Ryan"/>
        <s v="Donna Adams"/>
        <s v="Miss Anna Estes"/>
        <s v="Wendy Camacho"/>
        <s v="Danielle Dawson"/>
        <s v="Megan Burns"/>
        <s v="Jason Hayes"/>
        <s v="Anna Robertson"/>
        <s v="Jackie Clements"/>
        <s v="Raymond Oconnor"/>
        <s v="Matthew Howard"/>
        <s v="Claudia Jordan"/>
        <s v="Ronald Morgan"/>
        <s v="Karina Cooper"/>
        <s v="Brett Bowers"/>
        <s v="Scott Alexander"/>
        <s v="Christina Barker"/>
        <s v="Caitlin Cantu"/>
        <s v="Danielle Watson"/>
        <s v="James Torres"/>
        <s v="Matthew Padilla"/>
        <s v="Casey Perez"/>
        <s v="Michael Montoya"/>
        <s v="Carlos Jones"/>
        <s v="Ashley Edwards"/>
        <s v="Raymond Mullins"/>
        <s v="Brenda Moreno MD"/>
        <s v="Nathan Fuller"/>
        <s v="Michael Heath"/>
        <s v="Paul Lawrence"/>
        <s v="Emily Taylor"/>
        <s v="Juan Greene"/>
        <s v="Melissa Abbott"/>
        <s v="Joseph Hicks"/>
        <s v="Anthony Hurst"/>
        <s v="Brian Porter MD"/>
        <s v="Victoria Peck"/>
        <s v="Laura Diaz"/>
        <s v="Tiffany Townsend"/>
        <s v="Dennis Williams"/>
        <s v="Katie Fuller"/>
        <s v="Michael Miller"/>
        <s v="Diamond Collins"/>
        <s v="Robert Herrera"/>
        <s v="Sandra Becker"/>
        <s v="Monica Mathis"/>
        <s v="Jeffrey Chavez"/>
        <s v="Patrick Yang"/>
        <s v="Meredith Martin"/>
        <s v="Rachel Le"/>
        <s v="Richard Adams"/>
        <s v="Alyssa Roman"/>
        <s v="Michael Ray"/>
        <s v="Ian Porter"/>
        <s v="Crystal Hicks"/>
        <s v="Dana Ruiz"/>
        <s v="Timothy Mathews"/>
        <s v="Natalie Barnes"/>
        <s v="Nathan Nelson"/>
        <s v="Jonathan Winters"/>
        <s v="Vicki Finley"/>
        <s v="Douglas Kirk"/>
        <s v="Aimee Gonzalez"/>
        <s v="Marcus Marshall"/>
        <s v="Raymond Gonzalez DVM"/>
        <s v="Aaron Ortiz"/>
        <s v="Ryan Wiley"/>
        <s v="Matthew Sweeney"/>
        <s v="Joseph Allen"/>
        <s v="Zachary Dawson"/>
        <s v="Stephanie Meyer"/>
        <s v="William Miller"/>
        <s v="Robert Jones"/>
        <s v="Victor Young"/>
        <s v="Robert Haynes"/>
        <s v="Dillon Jones"/>
        <s v="Lauren Moore"/>
        <s v="Jason Herrera"/>
        <s v="Eric Baker"/>
        <s v="Michael Mckenzie"/>
        <s v="Russell Murphy"/>
        <s v="Henry Palmer"/>
        <s v="William Johnson"/>
        <s v="Paul Wright"/>
        <s v="Brenda Smith"/>
        <s v="Mrs. Samantha Watson"/>
        <s v="Lauren Green"/>
        <s v="Austin Orr"/>
        <s v="Taylor Calderon"/>
        <s v="Joel Jackson"/>
        <s v="Jennifer Johnson"/>
        <s v="Daniel Lopez"/>
        <s v="Amanda Harvey"/>
        <s v="Jason Pierce"/>
        <s v="Chad Gonzalez"/>
        <s v="Lydia Pham"/>
        <s v="Rachael Howard DDS"/>
        <s v="Kathryn Price"/>
        <s v="Daniel Huang"/>
        <s v="William Moreno"/>
        <s v="Dr. Ariel Sandoval MD"/>
        <s v="Amy Davies"/>
        <s v="Rebecca Kelly"/>
        <s v="Casey Watkins"/>
        <s v="Suzanne Johnson"/>
        <s v="Kristy Hart"/>
        <s v="Sierra Vasquez MD"/>
        <s v="David Robinson"/>
        <s v="Thomas Harris"/>
        <s v="Tamara Richard"/>
        <s v="Kevin Stark"/>
        <s v="Shannon Yu"/>
        <s v="Jennifer Garcia"/>
        <s v="Christopher Fry"/>
        <s v="Marie Thompson"/>
        <s v="Tanya Buchanan"/>
        <s v="Casey Parker"/>
        <s v="Nicholas Rush"/>
        <s v="Zachary Sanford"/>
        <s v="Tammy Ponce"/>
        <s v="Taylor Taylor"/>
        <s v="William Jackson"/>
        <s v="Michael Fowler"/>
        <s v="Brian Smith"/>
        <s v="Tracy Wilkerson"/>
        <s v="Joshua Garcia"/>
        <s v="Marilyn Mcdaniel"/>
        <s v="Ryan Phillips"/>
        <s v="Angela Jackson"/>
        <s v="Kimberly Villanueva"/>
        <s v="Carmen Preston"/>
        <s v="Daniel Lee"/>
        <s v="Monica Baker"/>
        <s v="Anthony Armstrong"/>
        <s v="Isaac Patterson"/>
        <s v="Lindsay Gonzalez"/>
        <s v="Edgar Miller"/>
        <s v="James Burns"/>
        <s v="Joshua Lopez"/>
        <s v="Jeremy Baker"/>
        <s v="Derrick Brown"/>
        <s v="Angelica Cooper"/>
        <s v="Leah Spencer"/>
        <s v="Jennifer Nichols"/>
        <s v="Stephen Alvarez"/>
        <s v="Michelle Shaw"/>
        <s v="Megan Oliver"/>
        <s v="Carrie Joyce"/>
        <s v="Beth Henderson"/>
        <s v="Zachary Burton"/>
        <s v="Thomas Sloan"/>
        <s v="James Nguyen"/>
        <s v="Shane Buchanan"/>
        <s v="Jennifer Perry"/>
        <s v="Olivia Ayers"/>
        <s v="Ashlee Mitchell"/>
        <s v="Jason Reyes"/>
        <s v="Amanda Hill"/>
        <s v="Melissa Williams"/>
        <s v="David Reese"/>
        <s v="Alicia Roth"/>
        <s v="John Horton"/>
        <s v="Brandy Mccann"/>
        <s v="Debra Butler"/>
        <s v="Daniel Holloway"/>
        <s v="Sharon Nicholson"/>
        <s v="Eric Hunter"/>
        <s v="Sherry Johnson"/>
        <s v="Sara Wright"/>
        <s v="Michele Hill"/>
        <s v="Madison Martinez"/>
        <s v="Kirk Thompson"/>
        <s v="Hannah Martin"/>
        <s v="Melissa Mitchell"/>
        <s v="Kenneth Hanna"/>
        <s v="Megan Adams"/>
        <s v="Richard Saunders"/>
        <s v="Maria Burke"/>
        <s v="Robert Torres"/>
        <s v="Jessica Bennett"/>
        <s v="John Byrd"/>
        <s v="Brian Hunt"/>
        <s v="Jacqueline Holland"/>
        <s v="Brian Brown"/>
        <s v="Shannon Green"/>
        <s v="Elizabeth Hernandez"/>
        <s v="Renee Lang"/>
        <s v="Melanie Griffith"/>
        <s v="Deanna Barnes MD"/>
        <s v="Laura Lee"/>
        <s v="Joseph Glover"/>
        <s v="Katie Bruce"/>
        <s v="Catherine Davis"/>
        <s v="Robert Hines"/>
        <s v="Gabriela Davis"/>
        <s v="Elizabeth French"/>
        <s v="Edward York"/>
        <s v="Lauren Blackburn"/>
        <s v="Kathryn Dillon"/>
        <s v="Anthony Dickerson"/>
        <s v="Jason Hudson"/>
        <s v="Eugene Baldwin"/>
        <s v="Mr. Christopher Walters"/>
        <s v="Philip Jackson"/>
        <s v="Phillip Miller DDS"/>
        <s v="Vincent Reyes"/>
        <s v="Jake Smith"/>
        <s v="Cheryl Rhodes"/>
        <s v="Michael Cooper"/>
        <s v="Kevin Jackson"/>
        <s v="Earl Luna"/>
        <s v="Stephen Cowan"/>
        <s v="Heather Lopez"/>
        <s v="Jennifer Perez"/>
        <s v="Nicholas Lawrence"/>
        <s v="Matthew Johnson"/>
        <s v="Martha Smith"/>
        <s v="James Kelley"/>
        <s v="Michael Mccoy"/>
        <s v="Mary Nelson"/>
        <s v="Ronald Garcia"/>
        <s v="Brian Rodriguez"/>
        <s v="Dennis Mills"/>
        <s v="Elizabeth Williams"/>
        <s v="Timothy Rivera"/>
        <s v="Susan Conley"/>
        <s v="Brandon Hunt"/>
        <s v="David Hall"/>
        <s v="John Garcia"/>
        <s v="Dylan Solis"/>
        <s v="Anna Chang"/>
        <s v="Mary Jackson"/>
        <s v="Marco Johns"/>
        <s v="Catherine Morales"/>
        <s v="James Jefferson"/>
        <s v="Rebecca Wilson"/>
        <s v="Tommy Moore"/>
        <s v="Rebekah Gregory"/>
        <s v="Ian Johnson"/>
        <s v="Valerie Anderson"/>
        <s v="Jason Williams"/>
        <s v="Michael Gregory"/>
        <s v="Krystal Levine"/>
        <s v="Joseph Haynes"/>
        <s v="Ryan Grant"/>
        <s v="Mason Moore"/>
        <s v="Sheila Jones"/>
        <s v="Wayne Williams"/>
        <s v="Jennifer Young"/>
        <s v="Joan Gates"/>
        <s v="Jonathan Valdez"/>
        <s v="Justin Smith"/>
        <s v="Lisa Torres"/>
        <s v="Michael Clements"/>
        <s v="Daniel Gibson"/>
        <s v="Kara Sandoval"/>
        <s v="Peter Walker"/>
        <s v="Tracey Carter"/>
        <s v="Amber Martin"/>
        <s v="Mikayla Rodriguez"/>
        <s v="Timothy Long"/>
        <s v="Michelle Rodriguez"/>
        <s v="Sara Chapman"/>
        <s v="Matthew Blanchard"/>
        <s v="Mr. Anthony Mcconnell PhD"/>
        <s v="Tammy Thompson"/>
        <s v="Betty Hughes"/>
        <s v="Kathy Cruz"/>
        <s v="Pamela Hill"/>
        <s v="Jodi Anderson"/>
        <s v="Nicole Evans"/>
        <s v="Michelle Walls"/>
        <s v="Marcus Roberts"/>
        <s v="Vicki Santos"/>
        <s v="Melissa Morris"/>
        <s v="John Duncan"/>
        <s v="Paul Skinner"/>
        <s v="Rhonda Mills"/>
        <s v="Michael Gonzalez"/>
        <s v="Dustin King"/>
        <s v="Elizabeth Molina"/>
        <s v="Ashley Parrish"/>
        <s v="Natalie Hoffman"/>
        <s v="Rebecca Roberts"/>
        <s v="Jasmine Frye"/>
        <s v="Priscilla Berg"/>
        <s v="Michele Holland"/>
        <s v="Lindsey Parsons"/>
        <s v="Christopher Fleming"/>
        <s v="Jose Bennett"/>
        <s v="Beverly Silva"/>
        <s v="Michael Moore"/>
        <s v="Anthony Randolph"/>
        <s v="Katherine Armstrong"/>
        <s v="Emily Robinson"/>
        <s v="Jonathan Perry"/>
        <s v="Daniel Lewis"/>
        <s v="Daniel Goodwin"/>
        <s v="Samantha Zavala MD"/>
        <s v="Tanner Austin"/>
        <s v="Melanie Flores"/>
        <s v="Janice Fernandez"/>
        <s v="Samantha Brooks"/>
        <s v="Andrew Villanueva"/>
        <s v="Tiffany Jackson"/>
        <s v="Adrienne Jones"/>
        <s v="Sharon Coleman"/>
        <s v="Michele Cherry"/>
        <s v="Teresa Burgess"/>
        <s v="Gary Miller"/>
        <s v="Kristin Andrews"/>
        <s v="James Mccoy"/>
        <s v="Michael Nichols"/>
        <s v="Nicole Richards"/>
        <s v="Timothy Rodriguez"/>
        <s v="Brandon Hubbard"/>
        <s v="Matthew Wells"/>
        <s v="James Salinas"/>
        <s v="Brianna Byrd"/>
        <s v="Monica Brooks"/>
        <s v="Kristen Martinez"/>
        <s v="Kimberly Arroyo"/>
        <s v="Stephanie Cooper"/>
        <s v="Kayla Martin"/>
        <s v="Cheyenne White"/>
        <s v="Sarah Randolph"/>
        <s v="Joshua Roberts"/>
        <s v="Nicholas Freeman"/>
        <s v="Matthew Garcia"/>
        <s v="Emily Hayes"/>
        <s v="Kevin Cunningham"/>
        <s v="Jeffrey Smith"/>
        <s v="Patrick Graham"/>
        <s v="Nicholas Humphrey"/>
        <s v="Eric Arnold"/>
        <s v="Sarah Trevino"/>
        <s v="Deborah Mercado"/>
        <s v="Albert Hunter"/>
        <s v="Jennifer Lawrence"/>
        <s v="Kimberly Lutz"/>
        <s v="Holly Walker"/>
        <s v="Donna Marshall"/>
        <s v="Jonathan Bates"/>
        <s v="Lisa Martin"/>
        <s v="Nancy Webb"/>
        <s v="John Brown"/>
        <s v="Daniel Velez"/>
        <s v="Jesse Williams"/>
        <s v="Michael Boyd"/>
        <s v="Deborah Stephens"/>
        <s v="Holly Valdez"/>
        <s v="Jamie Solomon"/>
        <s v="Sean Tucker"/>
        <s v="Kathryn Taylor"/>
        <s v="Mason Lewis"/>
        <s v="Mitchell Wilson"/>
        <s v="Michelle Olson"/>
        <s v="Christopher Whitaker"/>
        <s v="Kenneth Martin"/>
        <s v="Kenneth Brown"/>
        <s v="Tyler Greene"/>
        <s v="Nathan Stanley"/>
        <s v="Jerry Haney"/>
        <s v="Ronald Burke"/>
        <s v="Catherine Keller"/>
        <s v="Grace Chavez"/>
        <s v="James Rodriguez"/>
        <s v="Kathy Barnes"/>
        <s v="John Mendez"/>
        <s v="Kathy Wilson"/>
        <s v="Larry Carey"/>
        <s v="Marie Boyd"/>
        <s v="Joseph Perez"/>
        <s v="Jane Chapman"/>
        <s v="Melissa Davis"/>
        <s v="David Trevino"/>
        <s v="Jennifer Lopez"/>
        <s v="Laura Wilson"/>
        <s v="Melissa Stewart"/>
      </sharedItems>
    </cacheField>
    <cacheField name="Purchase Date" numFmtId="14">
      <sharedItems containsSemiMixedTypes="0" containsNonDate="0" containsDate="1" containsString="0" minDate="2025-01-01T00:00:00" maxDate="2025-06-07T00:00:00"/>
    </cacheField>
    <cacheField name="Product Category" numFmtId="0">
      <sharedItems count="4">
        <s v="Electronics"/>
        <s v="Books"/>
        <s v="Groceries"/>
        <s v="Clothing"/>
      </sharedItems>
    </cacheField>
    <cacheField name="Sale" numFmtId="0">
      <sharedItems/>
    </cacheField>
    <cacheField name="Quantity" numFmtId="0">
      <sharedItems containsSemiMixedTypes="0" containsString="0" containsNumber="1" containsInteger="1" minValue="1" maxValue="10"/>
    </cacheField>
    <cacheField name="Discount Applied" numFmtId="0">
      <sharedItems count="2">
        <b v="1"/>
        <b v="0"/>
      </sharedItems>
    </cacheField>
    <cacheField name="Purchase Year" numFmtId="0">
      <sharedItems containsSemiMixedTypes="0" containsString="0" containsNumber="1" containsInteger="1" minValue="2025" maxValue="2025"/>
    </cacheField>
    <cacheField name="Purchase Month" numFmtId="0">
      <sharedItems containsSemiMixedTypes="0" containsString="0" containsNumber="1" containsInteger="1" minValue="1" maxValue="6" count="6">
        <n v="2"/>
        <n v="1"/>
        <n v="3"/>
        <n v="4"/>
        <n v="5"/>
        <n v="6"/>
      </sharedItems>
    </cacheField>
    <cacheField name="Purchase Day" numFmtId="0">
      <sharedItems containsSemiMixedTypes="0" containsString="0" containsNumber="1" containsInteger="1" minValue="0" maxValue="6"/>
    </cacheField>
    <cacheField name="Price" numFmtId="0">
      <sharedItems/>
    </cacheField>
    <cacheField name="AvgPricePerUnit" numFmtId="0" formula="Sale/Quantit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d v="2025-02-04T00:00:00"/>
    <x v="0"/>
    <s v="372.07"/>
    <n v="1"/>
    <x v="0"/>
    <n v="2025"/>
    <x v="0"/>
    <n v="1"/>
    <s v="241.07"/>
  </r>
  <r>
    <x v="1"/>
    <d v="2025-01-14T00:00:00"/>
    <x v="1"/>
    <s v="369.55"/>
    <n v="3"/>
    <x v="0"/>
    <n v="2025"/>
    <x v="1"/>
    <n v="1"/>
    <s v="103.55"/>
  </r>
  <r>
    <x v="2"/>
    <d v="2025-03-20T00:00:00"/>
    <x v="2"/>
    <s v="19.75"/>
    <n v="1"/>
    <x v="0"/>
    <n v="2025"/>
    <x v="2"/>
    <n v="3"/>
    <s v="16.75"/>
  </r>
  <r>
    <x v="3"/>
    <d v="2025-03-27T00:00:00"/>
    <x v="1"/>
    <s v="303.0"/>
    <n v="9"/>
    <x v="0"/>
    <n v="2025"/>
    <x v="2"/>
    <n v="3"/>
    <s v="83.0"/>
  </r>
  <r>
    <x v="4"/>
    <d v="2025-01-02T00:00:00"/>
    <x v="2"/>
    <s v="227.36"/>
    <n v="4"/>
    <x v="1"/>
    <n v="2025"/>
    <x v="1"/>
    <n v="3"/>
    <s v="78.36"/>
  </r>
  <r>
    <x v="5"/>
    <d v="2025-01-25T00:00:00"/>
    <x v="0"/>
    <s v="350.58"/>
    <n v="3"/>
    <x v="1"/>
    <n v="2025"/>
    <x v="1"/>
    <n v="5"/>
    <s v="45.58"/>
  </r>
  <r>
    <x v="6"/>
    <d v="2025-01-16T00:00:00"/>
    <x v="3"/>
    <s v="111.58"/>
    <n v="3"/>
    <x v="1"/>
    <n v="2025"/>
    <x v="1"/>
    <n v="3"/>
    <s v="55.58"/>
  </r>
  <r>
    <x v="7"/>
    <d v="2025-04-24T00:00:00"/>
    <x v="0"/>
    <s v="193.06"/>
    <n v="2"/>
    <x v="1"/>
    <n v="2025"/>
    <x v="3"/>
    <n v="3"/>
    <s v="175.06"/>
  </r>
  <r>
    <x v="8"/>
    <d v="2025-03-28T00:00:00"/>
    <x v="3"/>
    <s v="135.94"/>
    <n v="10"/>
    <x v="0"/>
    <n v="2025"/>
    <x v="2"/>
    <n v="4"/>
    <s v="121.94"/>
  </r>
  <r>
    <x v="9"/>
    <d v="2025-04-01T00:00:00"/>
    <x v="2"/>
    <s v="66.79"/>
    <n v="9"/>
    <x v="1"/>
    <n v="2025"/>
    <x v="3"/>
    <n v="1"/>
    <s v="20.79"/>
  </r>
  <r>
    <x v="10"/>
    <d v="2025-02-15T00:00:00"/>
    <x v="0"/>
    <s v="150.12"/>
    <n v="9"/>
    <x v="1"/>
    <n v="2025"/>
    <x v="0"/>
    <n v="5"/>
    <s v="17.12"/>
  </r>
  <r>
    <x v="11"/>
    <d v="2025-02-13T00:00:00"/>
    <x v="1"/>
    <s v="27.68"/>
    <n v="2"/>
    <x v="0"/>
    <n v="2025"/>
    <x v="0"/>
    <n v="3"/>
    <s v="24.68"/>
  </r>
  <r>
    <x v="12"/>
    <d v="2025-02-02T00:00:00"/>
    <x v="3"/>
    <s v="428.38"/>
    <n v="2"/>
    <x v="0"/>
    <n v="2025"/>
    <x v="0"/>
    <n v="6"/>
    <s v="361.38"/>
  </r>
  <r>
    <x v="13"/>
    <d v="2025-04-06T00:00:00"/>
    <x v="2"/>
    <s v="229.44"/>
    <n v="5"/>
    <x v="1"/>
    <n v="2025"/>
    <x v="3"/>
    <n v="6"/>
    <s v="71.44"/>
  </r>
  <r>
    <x v="14"/>
    <d v="2025-03-01T00:00:00"/>
    <x v="1"/>
    <s v="180.86"/>
    <n v="6"/>
    <x v="1"/>
    <n v="2025"/>
    <x v="2"/>
    <n v="5"/>
    <s v="47.86"/>
  </r>
  <r>
    <x v="15"/>
    <d v="2025-05-12T00:00:00"/>
    <x v="0"/>
    <s v="319.31"/>
    <n v="10"/>
    <x v="0"/>
    <n v="2025"/>
    <x v="4"/>
    <n v="0"/>
    <s v="269.31"/>
  </r>
  <r>
    <x v="16"/>
    <d v="2025-02-19T00:00:00"/>
    <x v="1"/>
    <s v="192.83"/>
    <n v="8"/>
    <x v="0"/>
    <n v="2025"/>
    <x v="0"/>
    <n v="2"/>
    <s v="146.83"/>
  </r>
  <r>
    <x v="17"/>
    <d v="2025-05-17T00:00:00"/>
    <x v="3"/>
    <s v="118.38"/>
    <n v="1"/>
    <x v="0"/>
    <n v="2025"/>
    <x v="4"/>
    <n v="5"/>
    <s v="15.38"/>
  </r>
  <r>
    <x v="18"/>
    <d v="2025-05-23T00:00:00"/>
    <x v="3"/>
    <s v="137.53"/>
    <n v="7"/>
    <x v="0"/>
    <n v="2025"/>
    <x v="4"/>
    <n v="4"/>
    <s v="34.53"/>
  </r>
  <r>
    <x v="19"/>
    <d v="2025-03-29T00:00:00"/>
    <x v="3"/>
    <s v="329.44"/>
    <n v="4"/>
    <x v="1"/>
    <n v="2025"/>
    <x v="2"/>
    <n v="5"/>
    <s v="50.44"/>
  </r>
  <r>
    <x v="20"/>
    <d v="2025-03-04T00:00:00"/>
    <x v="2"/>
    <s v="136.12"/>
    <n v="3"/>
    <x v="0"/>
    <n v="2025"/>
    <x v="2"/>
    <n v="1"/>
    <s v="17.12"/>
  </r>
  <r>
    <x v="21"/>
    <d v="2025-01-15T00:00:00"/>
    <x v="3"/>
    <s v="217.07"/>
    <n v="10"/>
    <x v="1"/>
    <n v="2025"/>
    <x v="1"/>
    <n v="2"/>
    <s v="15.07"/>
  </r>
  <r>
    <x v="22"/>
    <d v="2025-05-04T00:00:00"/>
    <x v="3"/>
    <s v="498.68"/>
    <n v="4"/>
    <x v="0"/>
    <n v="2025"/>
    <x v="4"/>
    <n v="6"/>
    <s v="90.68"/>
  </r>
  <r>
    <x v="23"/>
    <d v="2025-06-05T00:00:00"/>
    <x v="2"/>
    <s v="379.11"/>
    <n v="2"/>
    <x v="0"/>
    <n v="2025"/>
    <x v="5"/>
    <n v="3"/>
    <s v="226.11"/>
  </r>
  <r>
    <x v="24"/>
    <d v="2025-01-02T00:00:00"/>
    <x v="1"/>
    <s v="397.08"/>
    <n v="3"/>
    <x v="1"/>
    <n v="2025"/>
    <x v="1"/>
    <n v="3"/>
    <s v="149.08"/>
  </r>
  <r>
    <x v="25"/>
    <d v="2025-02-11T00:00:00"/>
    <x v="0"/>
    <s v="193.9"/>
    <n v="7"/>
    <x v="1"/>
    <n v="2025"/>
    <x v="0"/>
    <n v="1"/>
    <s v="51.9"/>
  </r>
  <r>
    <x v="26"/>
    <d v="2025-03-12T00:00:00"/>
    <x v="3"/>
    <s v="431.09"/>
    <n v="9"/>
    <x v="0"/>
    <n v="2025"/>
    <x v="2"/>
    <n v="2"/>
    <s v="381.09"/>
  </r>
  <r>
    <x v="27"/>
    <d v="2025-03-20T00:00:00"/>
    <x v="0"/>
    <s v="376.68"/>
    <n v="9"/>
    <x v="1"/>
    <n v="2025"/>
    <x v="2"/>
    <n v="3"/>
    <s v="99.68"/>
  </r>
  <r>
    <x v="28"/>
    <d v="2025-02-16T00:00:00"/>
    <x v="0"/>
    <s v="220.21"/>
    <n v="5"/>
    <x v="1"/>
    <n v="2025"/>
    <x v="0"/>
    <n v="6"/>
    <s v="54.21"/>
  </r>
  <r>
    <x v="29"/>
    <d v="2025-04-30T00:00:00"/>
    <x v="0"/>
    <s v="486.08"/>
    <n v="5"/>
    <x v="0"/>
    <n v="2025"/>
    <x v="3"/>
    <n v="2"/>
    <s v="431.08"/>
  </r>
  <r>
    <x v="30"/>
    <d v="2025-01-01T00:00:00"/>
    <x v="0"/>
    <s v="421.63"/>
    <n v="5"/>
    <x v="0"/>
    <n v="2025"/>
    <x v="1"/>
    <n v="2"/>
    <s v="286.63"/>
  </r>
  <r>
    <x v="31"/>
    <d v="2025-05-18T00:00:00"/>
    <x v="1"/>
    <s v="382.44"/>
    <n v="6"/>
    <x v="0"/>
    <n v="2025"/>
    <x v="4"/>
    <n v="6"/>
    <s v="131.44"/>
  </r>
  <r>
    <x v="32"/>
    <d v="2025-05-18T00:00:00"/>
    <x v="3"/>
    <s v="14.64"/>
    <n v="8"/>
    <x v="1"/>
    <n v="2025"/>
    <x v="4"/>
    <n v="6"/>
    <s v="13.64"/>
  </r>
  <r>
    <x v="33"/>
    <d v="2025-01-11T00:00:00"/>
    <x v="3"/>
    <s v="33.67"/>
    <n v="4"/>
    <x v="0"/>
    <n v="2025"/>
    <x v="1"/>
    <n v="5"/>
    <s v="30.67"/>
  </r>
  <r>
    <x v="34"/>
    <d v="2025-03-16T00:00:00"/>
    <x v="0"/>
    <s v="408.93"/>
    <n v="8"/>
    <x v="0"/>
    <n v="2025"/>
    <x v="2"/>
    <n v="6"/>
    <s v="85.93"/>
  </r>
  <r>
    <x v="35"/>
    <d v="2025-03-08T00:00:00"/>
    <x v="1"/>
    <s v="473.69"/>
    <n v="8"/>
    <x v="0"/>
    <n v="2025"/>
    <x v="2"/>
    <n v="5"/>
    <s v="436.69"/>
  </r>
  <r>
    <x v="36"/>
    <d v="2025-02-01T00:00:00"/>
    <x v="3"/>
    <s v="436.85"/>
    <n v="9"/>
    <x v="1"/>
    <n v="2025"/>
    <x v="0"/>
    <n v="5"/>
    <s v="251.85"/>
  </r>
  <r>
    <x v="37"/>
    <d v="2025-03-10T00:00:00"/>
    <x v="1"/>
    <s v="378.86"/>
    <n v="9"/>
    <x v="0"/>
    <n v="2025"/>
    <x v="2"/>
    <n v="0"/>
    <s v="95.86"/>
  </r>
  <r>
    <x v="38"/>
    <d v="2025-02-22T00:00:00"/>
    <x v="3"/>
    <s v="497.6"/>
    <n v="7"/>
    <x v="1"/>
    <n v="2025"/>
    <x v="0"/>
    <n v="5"/>
    <s v="89.6"/>
  </r>
  <r>
    <x v="39"/>
    <d v="2025-01-12T00:00:00"/>
    <x v="2"/>
    <s v="228.49"/>
    <n v="9"/>
    <x v="0"/>
    <n v="2025"/>
    <x v="1"/>
    <n v="6"/>
    <s v="216.49"/>
  </r>
  <r>
    <x v="40"/>
    <d v="2025-05-15T00:00:00"/>
    <x v="1"/>
    <s v="172.35"/>
    <n v="2"/>
    <x v="0"/>
    <n v="2025"/>
    <x v="4"/>
    <n v="3"/>
    <s v="42.35"/>
  </r>
  <r>
    <x v="41"/>
    <d v="2025-02-03T00:00:00"/>
    <x v="1"/>
    <s v="40.14"/>
    <n v="1"/>
    <x v="0"/>
    <n v="2025"/>
    <x v="0"/>
    <n v="0"/>
    <s v="36.14"/>
  </r>
  <r>
    <x v="42"/>
    <d v="2025-03-15T00:00:00"/>
    <x v="1"/>
    <s v="453.18"/>
    <n v="2"/>
    <x v="1"/>
    <n v="2025"/>
    <x v="2"/>
    <n v="5"/>
    <s v="181.18"/>
  </r>
  <r>
    <x v="43"/>
    <d v="2025-01-16T00:00:00"/>
    <x v="0"/>
    <s v="122.81"/>
    <n v="9"/>
    <x v="1"/>
    <n v="2025"/>
    <x v="1"/>
    <n v="3"/>
    <s v="52.81"/>
  </r>
  <r>
    <x v="44"/>
    <d v="2025-04-24T00:00:00"/>
    <x v="1"/>
    <s v="70.49"/>
    <n v="9"/>
    <x v="1"/>
    <n v="2025"/>
    <x v="3"/>
    <n v="3"/>
    <s v="24.49"/>
  </r>
  <r>
    <x v="45"/>
    <d v="2025-03-04T00:00:00"/>
    <x v="1"/>
    <s v="404.71"/>
    <n v="8"/>
    <x v="0"/>
    <n v="2025"/>
    <x v="2"/>
    <n v="1"/>
    <s v="19.71"/>
  </r>
  <r>
    <x v="46"/>
    <d v="2025-01-30T00:00:00"/>
    <x v="0"/>
    <s v="331.2"/>
    <n v="2"/>
    <x v="1"/>
    <n v="2025"/>
    <x v="1"/>
    <n v="3"/>
    <s v="152.2"/>
  </r>
  <r>
    <x v="47"/>
    <d v="2025-02-09T00:00:00"/>
    <x v="2"/>
    <s v="236.18"/>
    <n v="7"/>
    <x v="0"/>
    <n v="2025"/>
    <x v="0"/>
    <n v="6"/>
    <s v="119.18"/>
  </r>
  <r>
    <x v="48"/>
    <d v="2025-03-27T00:00:00"/>
    <x v="0"/>
    <s v="204.3"/>
    <n v="1"/>
    <x v="1"/>
    <n v="2025"/>
    <x v="2"/>
    <n v="3"/>
    <s v="104.3"/>
  </r>
  <r>
    <x v="49"/>
    <d v="2025-06-01T00:00:00"/>
    <x v="0"/>
    <s v="99.84"/>
    <n v="4"/>
    <x v="1"/>
    <n v="2025"/>
    <x v="5"/>
    <n v="6"/>
    <s v="52.84"/>
  </r>
  <r>
    <x v="50"/>
    <d v="2025-03-17T00:00:00"/>
    <x v="1"/>
    <s v="95.83"/>
    <n v="7"/>
    <x v="1"/>
    <n v="2025"/>
    <x v="2"/>
    <n v="0"/>
    <s v="48.83"/>
  </r>
  <r>
    <x v="51"/>
    <d v="2025-03-01T00:00:00"/>
    <x v="1"/>
    <s v="224.35"/>
    <n v="2"/>
    <x v="0"/>
    <n v="2025"/>
    <x v="2"/>
    <n v="5"/>
    <s v="172.35"/>
  </r>
  <r>
    <x v="52"/>
    <d v="2025-03-08T00:00:00"/>
    <x v="0"/>
    <s v="418.83"/>
    <n v="9"/>
    <x v="0"/>
    <n v="2025"/>
    <x v="2"/>
    <n v="5"/>
    <s v="390.83"/>
  </r>
  <r>
    <x v="53"/>
    <d v="2025-04-23T00:00:00"/>
    <x v="1"/>
    <s v="206.17"/>
    <n v="3"/>
    <x v="1"/>
    <n v="2025"/>
    <x v="3"/>
    <n v="2"/>
    <s v="19.17"/>
  </r>
  <r>
    <x v="54"/>
    <d v="2025-04-01T00:00:00"/>
    <x v="1"/>
    <s v="451.71"/>
    <n v="7"/>
    <x v="0"/>
    <n v="2025"/>
    <x v="3"/>
    <n v="1"/>
    <s v="136.71"/>
  </r>
  <r>
    <x v="55"/>
    <d v="2025-04-02T00:00:00"/>
    <x v="2"/>
    <s v="492.73"/>
    <n v="1"/>
    <x v="1"/>
    <n v="2025"/>
    <x v="3"/>
    <n v="2"/>
    <s v="99.73"/>
  </r>
  <r>
    <x v="56"/>
    <d v="2025-05-31T00:00:00"/>
    <x v="2"/>
    <s v="214.39"/>
    <n v="5"/>
    <x v="1"/>
    <n v="2025"/>
    <x v="4"/>
    <n v="5"/>
    <s v="127.39"/>
  </r>
  <r>
    <x v="57"/>
    <d v="2025-04-16T00:00:00"/>
    <x v="1"/>
    <s v="151.87"/>
    <n v="4"/>
    <x v="0"/>
    <n v="2025"/>
    <x v="3"/>
    <n v="2"/>
    <s v="75.87"/>
  </r>
  <r>
    <x v="58"/>
    <d v="2025-02-08T00:00:00"/>
    <x v="0"/>
    <s v="33.3"/>
    <n v="6"/>
    <x v="1"/>
    <n v="2025"/>
    <x v="0"/>
    <n v="5"/>
    <s v="32.3"/>
  </r>
  <r>
    <x v="59"/>
    <d v="2025-04-02T00:00:00"/>
    <x v="1"/>
    <s v="480.59"/>
    <n v="1"/>
    <x v="0"/>
    <n v="2025"/>
    <x v="3"/>
    <n v="2"/>
    <s v="148.59"/>
  </r>
  <r>
    <x v="60"/>
    <d v="2025-04-22T00:00:00"/>
    <x v="1"/>
    <s v="299.54"/>
    <n v="2"/>
    <x v="0"/>
    <n v="2025"/>
    <x v="3"/>
    <n v="1"/>
    <s v="47.54"/>
  </r>
  <r>
    <x v="61"/>
    <d v="2025-02-16T00:00:00"/>
    <x v="2"/>
    <s v="471.09"/>
    <n v="2"/>
    <x v="0"/>
    <n v="2025"/>
    <x v="0"/>
    <n v="6"/>
    <s v="165.09"/>
  </r>
  <r>
    <x v="62"/>
    <d v="2025-03-13T00:00:00"/>
    <x v="0"/>
    <s v="45.58"/>
    <n v="10"/>
    <x v="1"/>
    <n v="2025"/>
    <x v="2"/>
    <n v="3"/>
    <s v="43.58"/>
  </r>
  <r>
    <x v="63"/>
    <d v="2025-05-26T00:00:00"/>
    <x v="3"/>
    <s v="336.51"/>
    <n v="4"/>
    <x v="1"/>
    <n v="2025"/>
    <x v="4"/>
    <n v="0"/>
    <s v="33.51"/>
  </r>
  <r>
    <x v="64"/>
    <d v="2025-01-25T00:00:00"/>
    <x v="1"/>
    <s v="200.91"/>
    <n v="5"/>
    <x v="1"/>
    <n v="2025"/>
    <x v="1"/>
    <n v="5"/>
    <s v="177.91"/>
  </r>
  <r>
    <x v="65"/>
    <d v="2025-06-04T00:00:00"/>
    <x v="2"/>
    <s v="464.86"/>
    <n v="6"/>
    <x v="0"/>
    <n v="2025"/>
    <x v="5"/>
    <n v="2"/>
    <s v="118.86"/>
  </r>
  <r>
    <x v="66"/>
    <d v="2025-02-16T00:00:00"/>
    <x v="0"/>
    <s v="312.47"/>
    <n v="8"/>
    <x v="0"/>
    <n v="2025"/>
    <x v="0"/>
    <n v="6"/>
    <s v="153.47"/>
  </r>
  <r>
    <x v="67"/>
    <d v="2025-01-19T00:00:00"/>
    <x v="0"/>
    <s v="110.51"/>
    <n v="9"/>
    <x v="1"/>
    <n v="2025"/>
    <x v="1"/>
    <n v="6"/>
    <s v="21.51"/>
  </r>
  <r>
    <x v="68"/>
    <d v="2025-04-05T00:00:00"/>
    <x v="1"/>
    <s v="441.03"/>
    <n v="6"/>
    <x v="0"/>
    <n v="2025"/>
    <x v="3"/>
    <n v="5"/>
    <s v="418.03"/>
  </r>
  <r>
    <x v="69"/>
    <d v="2025-02-11T00:00:00"/>
    <x v="3"/>
    <s v="83.08"/>
    <n v="5"/>
    <x v="1"/>
    <n v="2025"/>
    <x v="0"/>
    <n v="1"/>
    <s v="37.08"/>
  </r>
  <r>
    <x v="70"/>
    <d v="2025-03-08T00:00:00"/>
    <x v="0"/>
    <s v="153.19"/>
    <n v="9"/>
    <x v="0"/>
    <n v="2025"/>
    <x v="2"/>
    <n v="5"/>
    <s v="19.19"/>
  </r>
  <r>
    <x v="71"/>
    <d v="2025-04-10T00:00:00"/>
    <x v="1"/>
    <s v="62.14"/>
    <n v="5"/>
    <x v="0"/>
    <n v="2025"/>
    <x v="3"/>
    <n v="3"/>
    <s v="47.14"/>
  </r>
  <r>
    <x v="72"/>
    <d v="2025-03-08T00:00:00"/>
    <x v="1"/>
    <s v="144.47"/>
    <n v="5"/>
    <x v="0"/>
    <n v="2025"/>
    <x v="2"/>
    <n v="5"/>
    <s v="118.47"/>
  </r>
  <r>
    <x v="73"/>
    <d v="2025-05-22T00:00:00"/>
    <x v="3"/>
    <s v="345.31"/>
    <n v="4"/>
    <x v="1"/>
    <n v="2025"/>
    <x v="4"/>
    <n v="3"/>
    <s v="77.31"/>
  </r>
  <r>
    <x v="74"/>
    <d v="2025-01-24T00:00:00"/>
    <x v="2"/>
    <s v="453.14"/>
    <n v="5"/>
    <x v="0"/>
    <n v="2025"/>
    <x v="1"/>
    <n v="4"/>
    <s v="404.14"/>
  </r>
  <r>
    <x v="75"/>
    <d v="2025-05-05T00:00:00"/>
    <x v="0"/>
    <s v="415.53"/>
    <n v="7"/>
    <x v="0"/>
    <n v="2025"/>
    <x v="4"/>
    <n v="0"/>
    <s v="263.53"/>
  </r>
  <r>
    <x v="76"/>
    <d v="2025-02-08T00:00:00"/>
    <x v="0"/>
    <s v="386.7"/>
    <n v="6"/>
    <x v="1"/>
    <n v="2025"/>
    <x v="0"/>
    <n v="5"/>
    <s v="247.7"/>
  </r>
  <r>
    <x v="77"/>
    <d v="2025-03-05T00:00:00"/>
    <x v="1"/>
    <s v="278.08"/>
    <n v="8"/>
    <x v="1"/>
    <n v="2025"/>
    <x v="2"/>
    <n v="2"/>
    <s v="201.08"/>
  </r>
  <r>
    <x v="78"/>
    <d v="2025-05-16T00:00:00"/>
    <x v="0"/>
    <s v="42.25"/>
    <n v="2"/>
    <x v="0"/>
    <n v="2025"/>
    <x v="4"/>
    <n v="4"/>
    <s v="39.25"/>
  </r>
  <r>
    <x v="79"/>
    <d v="2025-01-04T00:00:00"/>
    <x v="0"/>
    <s v="293.34"/>
    <n v="6"/>
    <x v="0"/>
    <n v="2025"/>
    <x v="1"/>
    <n v="5"/>
    <s v="143.34"/>
  </r>
  <r>
    <x v="80"/>
    <d v="2025-05-06T00:00:00"/>
    <x v="2"/>
    <s v="25.71"/>
    <n v="3"/>
    <x v="1"/>
    <n v="2025"/>
    <x v="4"/>
    <n v="1"/>
    <s v="22.71"/>
  </r>
  <r>
    <x v="81"/>
    <d v="2025-05-03T00:00:00"/>
    <x v="0"/>
    <s v="108.99"/>
    <n v="6"/>
    <x v="0"/>
    <n v="2025"/>
    <x v="4"/>
    <n v="5"/>
    <s v="97.99"/>
  </r>
  <r>
    <x v="82"/>
    <d v="2025-02-04T00:00:00"/>
    <x v="0"/>
    <s v="391.16"/>
    <n v="6"/>
    <x v="1"/>
    <n v="2025"/>
    <x v="0"/>
    <n v="1"/>
    <s v="324.16"/>
  </r>
  <r>
    <x v="83"/>
    <d v="2025-05-05T00:00:00"/>
    <x v="1"/>
    <s v="432.98"/>
    <n v="4"/>
    <x v="0"/>
    <n v="2025"/>
    <x v="4"/>
    <n v="0"/>
    <s v="113.98"/>
  </r>
  <r>
    <x v="84"/>
    <d v="2025-02-21T00:00:00"/>
    <x v="2"/>
    <s v="93.78"/>
    <n v="1"/>
    <x v="1"/>
    <n v="2025"/>
    <x v="0"/>
    <n v="4"/>
    <s v="61.78"/>
  </r>
  <r>
    <x v="85"/>
    <d v="2025-04-11T00:00:00"/>
    <x v="2"/>
    <s v="137.07"/>
    <n v="4"/>
    <x v="0"/>
    <n v="2025"/>
    <x v="3"/>
    <n v="4"/>
    <s v="11.07"/>
  </r>
  <r>
    <x v="86"/>
    <d v="2025-05-27T00:00:00"/>
    <x v="2"/>
    <s v="430.0"/>
    <n v="1"/>
    <x v="0"/>
    <n v="2025"/>
    <x v="4"/>
    <n v="1"/>
    <s v="118.0"/>
  </r>
  <r>
    <x v="87"/>
    <d v="2025-05-31T00:00:00"/>
    <x v="1"/>
    <s v="178.08"/>
    <n v="8"/>
    <x v="0"/>
    <n v="2025"/>
    <x v="4"/>
    <n v="5"/>
    <s v="130.08"/>
  </r>
  <r>
    <x v="88"/>
    <d v="2025-04-24T00:00:00"/>
    <x v="1"/>
    <s v="331.72"/>
    <n v="1"/>
    <x v="1"/>
    <n v="2025"/>
    <x v="3"/>
    <n v="3"/>
    <s v="93.72"/>
  </r>
  <r>
    <x v="89"/>
    <d v="2025-03-02T00:00:00"/>
    <x v="3"/>
    <s v="432.85"/>
    <n v="5"/>
    <x v="1"/>
    <n v="2025"/>
    <x v="2"/>
    <n v="6"/>
    <s v="233.85"/>
  </r>
  <r>
    <x v="90"/>
    <d v="2025-01-01T00:00:00"/>
    <x v="3"/>
    <s v="202.84"/>
    <n v="9"/>
    <x v="1"/>
    <n v="2025"/>
    <x v="1"/>
    <n v="2"/>
    <s v="148.84"/>
  </r>
  <r>
    <x v="91"/>
    <d v="2025-04-26T00:00:00"/>
    <x v="0"/>
    <s v="439.13"/>
    <n v="2"/>
    <x v="1"/>
    <n v="2025"/>
    <x v="3"/>
    <n v="5"/>
    <s v="296.13"/>
  </r>
  <r>
    <x v="92"/>
    <d v="2025-04-14T00:00:00"/>
    <x v="1"/>
    <s v="481.45"/>
    <n v="10"/>
    <x v="1"/>
    <n v="2025"/>
    <x v="3"/>
    <n v="0"/>
    <s v="71.45"/>
  </r>
  <r>
    <x v="93"/>
    <d v="2025-04-23T00:00:00"/>
    <x v="0"/>
    <s v="300.3"/>
    <n v="2"/>
    <x v="1"/>
    <n v="2025"/>
    <x v="3"/>
    <n v="2"/>
    <s v="170.3"/>
  </r>
  <r>
    <x v="94"/>
    <d v="2025-03-04T00:00:00"/>
    <x v="3"/>
    <s v="305.07"/>
    <n v="7"/>
    <x v="0"/>
    <n v="2025"/>
    <x v="2"/>
    <n v="1"/>
    <s v="47.07"/>
  </r>
  <r>
    <x v="95"/>
    <d v="2025-05-27T00:00:00"/>
    <x v="2"/>
    <s v="99.09"/>
    <n v="10"/>
    <x v="0"/>
    <n v="2025"/>
    <x v="4"/>
    <n v="1"/>
    <s v="66.09"/>
  </r>
  <r>
    <x v="96"/>
    <d v="2025-02-16T00:00:00"/>
    <x v="2"/>
    <s v="262.36"/>
    <n v="1"/>
    <x v="0"/>
    <n v="2025"/>
    <x v="0"/>
    <n v="6"/>
    <s v="48.36"/>
  </r>
  <r>
    <x v="97"/>
    <d v="2025-03-09T00:00:00"/>
    <x v="3"/>
    <s v="39.64"/>
    <n v="7"/>
    <x v="1"/>
    <n v="2025"/>
    <x v="2"/>
    <n v="6"/>
    <s v="38.64"/>
  </r>
  <r>
    <x v="98"/>
    <d v="2025-03-11T00:00:00"/>
    <x v="3"/>
    <s v="361.28"/>
    <n v="2"/>
    <x v="1"/>
    <n v="2025"/>
    <x v="2"/>
    <n v="1"/>
    <s v="176.28"/>
  </r>
  <r>
    <x v="99"/>
    <d v="2025-05-05T00:00:00"/>
    <x v="3"/>
    <s v="166.46"/>
    <n v="7"/>
    <x v="1"/>
    <n v="2025"/>
    <x v="4"/>
    <n v="0"/>
    <s v="135.46"/>
  </r>
  <r>
    <x v="100"/>
    <d v="2025-04-09T00:00:00"/>
    <x v="1"/>
    <s v="213.12"/>
    <n v="4"/>
    <x v="1"/>
    <n v="2025"/>
    <x v="3"/>
    <n v="2"/>
    <s v="166.12"/>
  </r>
  <r>
    <x v="101"/>
    <d v="2025-04-16T00:00:00"/>
    <x v="1"/>
    <s v="286.71"/>
    <n v="10"/>
    <x v="1"/>
    <n v="2025"/>
    <x v="3"/>
    <n v="2"/>
    <s v="198.71"/>
  </r>
  <r>
    <x v="102"/>
    <d v="2025-02-08T00:00:00"/>
    <x v="0"/>
    <s v="147.02"/>
    <n v="5"/>
    <x v="1"/>
    <n v="2025"/>
    <x v="0"/>
    <n v="5"/>
    <s v="11.02"/>
  </r>
  <r>
    <x v="103"/>
    <d v="2025-03-06T00:00:00"/>
    <x v="3"/>
    <s v="223.68"/>
    <n v="8"/>
    <x v="0"/>
    <n v="2025"/>
    <x v="2"/>
    <n v="3"/>
    <s v="21.68"/>
  </r>
  <r>
    <x v="104"/>
    <d v="2025-03-19T00:00:00"/>
    <x v="2"/>
    <s v="331.13"/>
    <n v="3"/>
    <x v="1"/>
    <n v="2025"/>
    <x v="2"/>
    <n v="2"/>
    <s v="110.13"/>
  </r>
  <r>
    <x v="105"/>
    <d v="2025-04-28T00:00:00"/>
    <x v="3"/>
    <s v="410.12"/>
    <n v="2"/>
    <x v="0"/>
    <n v="2025"/>
    <x v="3"/>
    <n v="0"/>
    <s v="204.12"/>
  </r>
  <r>
    <x v="106"/>
    <d v="2025-01-28T00:00:00"/>
    <x v="3"/>
    <s v="404.25"/>
    <n v="4"/>
    <x v="0"/>
    <n v="2025"/>
    <x v="1"/>
    <n v="1"/>
    <s v="273.25"/>
  </r>
  <r>
    <x v="107"/>
    <d v="2025-02-08T00:00:00"/>
    <x v="0"/>
    <s v="126.2"/>
    <n v="1"/>
    <x v="1"/>
    <n v="2025"/>
    <x v="0"/>
    <n v="5"/>
    <s v="32.2"/>
  </r>
  <r>
    <x v="108"/>
    <d v="2025-04-15T00:00:00"/>
    <x v="0"/>
    <s v="210.15"/>
    <n v="8"/>
    <x v="0"/>
    <n v="2025"/>
    <x v="3"/>
    <n v="1"/>
    <s v="88.15"/>
  </r>
  <r>
    <x v="109"/>
    <d v="2025-04-06T00:00:00"/>
    <x v="2"/>
    <s v="202.83"/>
    <n v="8"/>
    <x v="0"/>
    <n v="2025"/>
    <x v="3"/>
    <n v="6"/>
    <s v="29.83"/>
  </r>
  <r>
    <x v="110"/>
    <d v="2025-03-27T00:00:00"/>
    <x v="0"/>
    <s v="390.32"/>
    <n v="2"/>
    <x v="0"/>
    <n v="2025"/>
    <x v="2"/>
    <n v="3"/>
    <s v="295.32"/>
  </r>
  <r>
    <x v="111"/>
    <d v="2025-02-10T00:00:00"/>
    <x v="1"/>
    <s v="234.95"/>
    <n v="9"/>
    <x v="0"/>
    <n v="2025"/>
    <x v="0"/>
    <n v="0"/>
    <s v="171.95"/>
  </r>
  <r>
    <x v="112"/>
    <d v="2025-03-23T00:00:00"/>
    <x v="0"/>
    <s v="71.0"/>
    <n v="8"/>
    <x v="1"/>
    <n v="2025"/>
    <x v="2"/>
    <n v="6"/>
    <s v="25.0"/>
  </r>
  <r>
    <x v="113"/>
    <d v="2025-02-14T00:00:00"/>
    <x v="3"/>
    <s v="308.26"/>
    <n v="8"/>
    <x v="1"/>
    <n v="2025"/>
    <x v="0"/>
    <n v="4"/>
    <s v="122.26"/>
  </r>
  <r>
    <x v="114"/>
    <d v="2025-01-22T00:00:00"/>
    <x v="2"/>
    <s v="373.11"/>
    <n v="3"/>
    <x v="1"/>
    <n v="2025"/>
    <x v="1"/>
    <n v="2"/>
    <s v="336.11"/>
  </r>
  <r>
    <x v="115"/>
    <d v="2025-01-11T00:00:00"/>
    <x v="2"/>
    <s v="377.13"/>
    <n v="5"/>
    <x v="1"/>
    <n v="2025"/>
    <x v="1"/>
    <n v="5"/>
    <s v="39.13"/>
  </r>
  <r>
    <x v="116"/>
    <d v="2025-02-02T00:00:00"/>
    <x v="2"/>
    <s v="140.93"/>
    <n v="4"/>
    <x v="0"/>
    <n v="2025"/>
    <x v="0"/>
    <n v="6"/>
    <s v="97.93"/>
  </r>
  <r>
    <x v="117"/>
    <d v="2025-04-19T00:00:00"/>
    <x v="3"/>
    <s v="139.5"/>
    <n v="4"/>
    <x v="1"/>
    <n v="2025"/>
    <x v="3"/>
    <n v="5"/>
    <s v="33.5"/>
  </r>
  <r>
    <x v="118"/>
    <d v="2025-01-01T00:00:00"/>
    <x v="0"/>
    <s v="79.66"/>
    <n v="3"/>
    <x v="1"/>
    <n v="2025"/>
    <x v="1"/>
    <n v="2"/>
    <s v="17.66"/>
  </r>
  <r>
    <x v="119"/>
    <d v="2025-05-29T00:00:00"/>
    <x v="1"/>
    <s v="36.79"/>
    <n v="4"/>
    <x v="1"/>
    <n v="2025"/>
    <x v="4"/>
    <n v="3"/>
    <s v="35.79"/>
  </r>
  <r>
    <x v="120"/>
    <d v="2025-04-05T00:00:00"/>
    <x v="3"/>
    <s v="235.63"/>
    <n v="9"/>
    <x v="0"/>
    <n v="2025"/>
    <x v="3"/>
    <n v="5"/>
    <s v="212.63"/>
  </r>
  <r>
    <x v="121"/>
    <d v="2025-01-05T00:00:00"/>
    <x v="1"/>
    <s v="197.79"/>
    <n v="7"/>
    <x v="0"/>
    <n v="2025"/>
    <x v="1"/>
    <n v="6"/>
    <s v="145.79"/>
  </r>
  <r>
    <x v="122"/>
    <d v="2025-01-26T00:00:00"/>
    <x v="2"/>
    <s v="7.92"/>
    <n v="8"/>
    <x v="1"/>
    <n v="2025"/>
    <x v="1"/>
    <n v="6"/>
    <s v="3.92"/>
  </r>
  <r>
    <x v="123"/>
    <d v="2025-01-05T00:00:00"/>
    <x v="3"/>
    <s v="427.46"/>
    <n v="7"/>
    <x v="1"/>
    <n v="2025"/>
    <x v="1"/>
    <n v="6"/>
    <s v="213.46"/>
  </r>
  <r>
    <x v="124"/>
    <d v="2025-04-11T00:00:00"/>
    <x v="1"/>
    <s v="113.61"/>
    <n v="8"/>
    <x v="1"/>
    <n v="2025"/>
    <x v="3"/>
    <n v="4"/>
    <s v="43.61"/>
  </r>
  <r>
    <x v="125"/>
    <d v="2025-03-01T00:00:00"/>
    <x v="2"/>
    <s v="197.48"/>
    <n v="1"/>
    <x v="1"/>
    <n v="2025"/>
    <x v="2"/>
    <n v="5"/>
    <s v="110.48"/>
  </r>
  <r>
    <x v="126"/>
    <d v="2025-03-01T00:00:00"/>
    <x v="1"/>
    <s v="460.17"/>
    <n v="8"/>
    <x v="0"/>
    <n v="2025"/>
    <x v="2"/>
    <n v="5"/>
    <s v="207.17"/>
  </r>
  <r>
    <x v="127"/>
    <d v="2025-01-13T00:00:00"/>
    <x v="2"/>
    <s v="284.37"/>
    <n v="10"/>
    <x v="0"/>
    <n v="2025"/>
    <x v="1"/>
    <n v="0"/>
    <s v="155.37"/>
  </r>
  <r>
    <x v="128"/>
    <d v="2025-02-24T00:00:00"/>
    <x v="0"/>
    <s v="72.17"/>
    <n v="7"/>
    <x v="1"/>
    <n v="2025"/>
    <x v="0"/>
    <n v="0"/>
    <s v="38.17"/>
  </r>
  <r>
    <x v="129"/>
    <d v="2025-04-28T00:00:00"/>
    <x v="1"/>
    <s v="133.78"/>
    <n v="1"/>
    <x v="1"/>
    <n v="2025"/>
    <x v="3"/>
    <n v="0"/>
    <s v="36.78"/>
  </r>
  <r>
    <x v="130"/>
    <d v="2025-01-24T00:00:00"/>
    <x v="1"/>
    <s v="166.79"/>
    <n v="8"/>
    <x v="1"/>
    <n v="2025"/>
    <x v="1"/>
    <n v="4"/>
    <s v="57.79"/>
  </r>
  <r>
    <x v="131"/>
    <d v="2025-02-04T00:00:00"/>
    <x v="3"/>
    <s v="129.87"/>
    <n v="7"/>
    <x v="0"/>
    <n v="2025"/>
    <x v="0"/>
    <n v="1"/>
    <s v="59.87"/>
  </r>
  <r>
    <x v="132"/>
    <d v="2025-04-05T00:00:00"/>
    <x v="2"/>
    <s v="375.77"/>
    <n v="1"/>
    <x v="0"/>
    <n v="2025"/>
    <x v="3"/>
    <n v="5"/>
    <s v="231.77"/>
  </r>
  <r>
    <x v="133"/>
    <d v="2025-05-31T00:00:00"/>
    <x v="3"/>
    <s v="326.82"/>
    <n v="4"/>
    <x v="0"/>
    <n v="2025"/>
    <x v="4"/>
    <n v="5"/>
    <s v="242.82"/>
  </r>
  <r>
    <x v="134"/>
    <d v="2025-04-16T00:00:00"/>
    <x v="0"/>
    <s v="103.68"/>
    <n v="4"/>
    <x v="0"/>
    <n v="2025"/>
    <x v="3"/>
    <n v="2"/>
    <s v="26.68"/>
  </r>
  <r>
    <x v="135"/>
    <d v="2025-01-12T00:00:00"/>
    <x v="1"/>
    <s v="67.48"/>
    <n v="4"/>
    <x v="0"/>
    <n v="2025"/>
    <x v="1"/>
    <n v="6"/>
    <s v="30.48"/>
  </r>
  <r>
    <x v="136"/>
    <d v="2025-05-01T00:00:00"/>
    <x v="1"/>
    <s v="351.24"/>
    <n v="8"/>
    <x v="1"/>
    <n v="2025"/>
    <x v="4"/>
    <n v="3"/>
    <s v="335.24"/>
  </r>
  <r>
    <x v="137"/>
    <d v="2025-06-03T00:00:00"/>
    <x v="1"/>
    <s v="305.59"/>
    <n v="10"/>
    <x v="0"/>
    <n v="2025"/>
    <x v="5"/>
    <n v="1"/>
    <s v="148.59"/>
  </r>
  <r>
    <x v="138"/>
    <d v="2025-02-27T00:00:00"/>
    <x v="1"/>
    <s v="58.51"/>
    <n v="5"/>
    <x v="0"/>
    <n v="2025"/>
    <x v="0"/>
    <n v="3"/>
    <s v="20.51"/>
  </r>
  <r>
    <x v="139"/>
    <d v="2025-05-09T00:00:00"/>
    <x v="3"/>
    <s v="340.29"/>
    <n v="10"/>
    <x v="1"/>
    <n v="2025"/>
    <x v="4"/>
    <n v="4"/>
    <s v="135.29"/>
  </r>
  <r>
    <x v="140"/>
    <d v="2025-05-10T00:00:00"/>
    <x v="2"/>
    <s v="42.62"/>
    <n v="4"/>
    <x v="0"/>
    <n v="2025"/>
    <x v="4"/>
    <n v="5"/>
    <s v="39.62"/>
  </r>
  <r>
    <x v="141"/>
    <d v="2025-05-31T00:00:00"/>
    <x v="0"/>
    <s v="425.9"/>
    <n v="5"/>
    <x v="0"/>
    <n v="2025"/>
    <x v="4"/>
    <n v="5"/>
    <s v="144.9"/>
  </r>
  <r>
    <x v="142"/>
    <d v="2025-03-17T00:00:00"/>
    <x v="0"/>
    <s v="268.71"/>
    <n v="6"/>
    <x v="1"/>
    <n v="2025"/>
    <x v="2"/>
    <n v="0"/>
    <s v="84.71"/>
  </r>
  <r>
    <x v="143"/>
    <d v="2025-05-13T00:00:00"/>
    <x v="0"/>
    <s v="325.53"/>
    <n v="9"/>
    <x v="0"/>
    <n v="2025"/>
    <x v="4"/>
    <n v="1"/>
    <s v="294.53"/>
  </r>
  <r>
    <x v="144"/>
    <d v="2025-02-08T00:00:00"/>
    <x v="2"/>
    <s v="57.24"/>
    <n v="8"/>
    <x v="1"/>
    <n v="2025"/>
    <x v="0"/>
    <n v="5"/>
    <s v="41.24"/>
  </r>
  <r>
    <x v="145"/>
    <d v="2025-01-05T00:00:00"/>
    <x v="2"/>
    <s v="220.57"/>
    <n v="3"/>
    <x v="1"/>
    <n v="2025"/>
    <x v="1"/>
    <n v="6"/>
    <s v="74.57"/>
  </r>
  <r>
    <x v="146"/>
    <d v="2025-05-05T00:00:00"/>
    <x v="2"/>
    <s v="220.61"/>
    <n v="8"/>
    <x v="1"/>
    <n v="2025"/>
    <x v="4"/>
    <n v="0"/>
    <s v="47.61"/>
  </r>
  <r>
    <x v="147"/>
    <d v="2025-02-13T00:00:00"/>
    <x v="3"/>
    <s v="416.21"/>
    <n v="4"/>
    <x v="0"/>
    <n v="2025"/>
    <x v="0"/>
    <n v="3"/>
    <s v="225.21"/>
  </r>
  <r>
    <x v="148"/>
    <d v="2025-04-23T00:00:00"/>
    <x v="3"/>
    <s v="125.71"/>
    <n v="8"/>
    <x v="1"/>
    <n v="2025"/>
    <x v="3"/>
    <n v="2"/>
    <s v="60.71"/>
  </r>
  <r>
    <x v="149"/>
    <d v="2025-03-18T00:00:00"/>
    <x v="2"/>
    <s v="19.21"/>
    <n v="6"/>
    <x v="1"/>
    <n v="2025"/>
    <x v="2"/>
    <n v="1"/>
    <s v="16.21"/>
  </r>
  <r>
    <x v="150"/>
    <d v="2025-04-19T00:00:00"/>
    <x v="1"/>
    <s v="110.0"/>
    <n v="8"/>
    <x v="1"/>
    <n v="2025"/>
    <x v="3"/>
    <n v="5"/>
    <s v="58.0"/>
  </r>
  <r>
    <x v="151"/>
    <d v="2025-03-24T00:00:00"/>
    <x v="3"/>
    <s v="440.76"/>
    <n v="5"/>
    <x v="1"/>
    <n v="2025"/>
    <x v="2"/>
    <n v="0"/>
    <s v="292.76"/>
  </r>
  <r>
    <x v="152"/>
    <d v="2025-04-20T00:00:00"/>
    <x v="0"/>
    <s v="474.29"/>
    <n v="9"/>
    <x v="0"/>
    <n v="2025"/>
    <x v="3"/>
    <n v="6"/>
    <s v="328.29"/>
  </r>
  <r>
    <x v="153"/>
    <d v="2025-01-31T00:00:00"/>
    <x v="1"/>
    <s v="246.85"/>
    <n v="7"/>
    <x v="0"/>
    <n v="2025"/>
    <x v="1"/>
    <n v="4"/>
    <s v="31.85"/>
  </r>
  <r>
    <x v="154"/>
    <d v="2025-01-29T00:00:00"/>
    <x v="2"/>
    <s v="226.85"/>
    <n v="8"/>
    <x v="0"/>
    <n v="2025"/>
    <x v="1"/>
    <n v="2"/>
    <s v="191.85"/>
  </r>
  <r>
    <x v="155"/>
    <d v="2025-06-02T00:00:00"/>
    <x v="0"/>
    <s v="114.69"/>
    <n v="5"/>
    <x v="0"/>
    <n v="2025"/>
    <x v="5"/>
    <n v="0"/>
    <s v="72.69"/>
  </r>
  <r>
    <x v="156"/>
    <d v="2025-01-31T00:00:00"/>
    <x v="3"/>
    <s v="187.67"/>
    <n v="10"/>
    <x v="1"/>
    <n v="2025"/>
    <x v="1"/>
    <n v="4"/>
    <s v="10.67"/>
  </r>
  <r>
    <x v="157"/>
    <d v="2025-03-25T00:00:00"/>
    <x v="2"/>
    <s v="168.74"/>
    <n v="9"/>
    <x v="1"/>
    <n v="2025"/>
    <x v="2"/>
    <n v="1"/>
    <s v="9.74"/>
  </r>
  <r>
    <x v="158"/>
    <d v="2025-04-19T00:00:00"/>
    <x v="3"/>
    <s v="129.44"/>
    <n v="5"/>
    <x v="0"/>
    <n v="2025"/>
    <x v="3"/>
    <n v="5"/>
    <s v="69.44"/>
  </r>
  <r>
    <x v="159"/>
    <d v="2025-05-17T00:00:00"/>
    <x v="1"/>
    <s v="64.18"/>
    <n v="6"/>
    <x v="0"/>
    <n v="2025"/>
    <x v="4"/>
    <n v="5"/>
    <s v="25.18"/>
  </r>
  <r>
    <x v="160"/>
    <d v="2025-01-29T00:00:00"/>
    <x v="1"/>
    <s v="370.61"/>
    <n v="4"/>
    <x v="1"/>
    <n v="2025"/>
    <x v="1"/>
    <n v="2"/>
    <s v="15.61"/>
  </r>
  <r>
    <x v="161"/>
    <d v="2025-05-09T00:00:00"/>
    <x v="3"/>
    <s v="417.15"/>
    <n v="2"/>
    <x v="1"/>
    <n v="2025"/>
    <x v="4"/>
    <n v="4"/>
    <s v="24.15"/>
  </r>
  <r>
    <x v="162"/>
    <d v="2025-01-09T00:00:00"/>
    <x v="1"/>
    <s v="93.82"/>
    <n v="6"/>
    <x v="0"/>
    <n v="2025"/>
    <x v="1"/>
    <n v="3"/>
    <s v="53.82"/>
  </r>
  <r>
    <x v="163"/>
    <d v="2025-06-05T00:00:00"/>
    <x v="1"/>
    <s v="27.53"/>
    <n v="5"/>
    <x v="0"/>
    <n v="2025"/>
    <x v="5"/>
    <n v="3"/>
    <s v="25.53"/>
  </r>
  <r>
    <x v="164"/>
    <d v="2025-05-04T00:00:00"/>
    <x v="3"/>
    <s v="320.75"/>
    <n v="3"/>
    <x v="1"/>
    <n v="2025"/>
    <x v="4"/>
    <n v="6"/>
    <s v="44.75"/>
  </r>
  <r>
    <x v="165"/>
    <d v="2025-03-11T00:00:00"/>
    <x v="0"/>
    <s v="289.16"/>
    <n v="1"/>
    <x v="1"/>
    <n v="2025"/>
    <x v="2"/>
    <n v="1"/>
    <s v="107.16"/>
  </r>
  <r>
    <x v="166"/>
    <d v="2025-04-07T00:00:00"/>
    <x v="2"/>
    <s v="173.65"/>
    <n v="8"/>
    <x v="0"/>
    <n v="2025"/>
    <x v="3"/>
    <n v="0"/>
    <s v="117.65"/>
  </r>
  <r>
    <x v="167"/>
    <d v="2025-02-02T00:00:00"/>
    <x v="3"/>
    <s v="61.47"/>
    <n v="8"/>
    <x v="0"/>
    <n v="2025"/>
    <x v="0"/>
    <n v="6"/>
    <s v="31.47"/>
  </r>
  <r>
    <x v="168"/>
    <d v="2025-01-28T00:00:00"/>
    <x v="2"/>
    <s v="41.67"/>
    <n v="8"/>
    <x v="0"/>
    <n v="2025"/>
    <x v="1"/>
    <n v="1"/>
    <s v="40.67"/>
  </r>
  <r>
    <x v="169"/>
    <d v="2025-04-03T00:00:00"/>
    <x v="1"/>
    <s v="406.52"/>
    <n v="3"/>
    <x v="1"/>
    <n v="2025"/>
    <x v="3"/>
    <n v="3"/>
    <s v="52.52"/>
  </r>
  <r>
    <x v="170"/>
    <d v="2025-04-20T00:00:00"/>
    <x v="0"/>
    <s v="63.63"/>
    <n v="4"/>
    <x v="1"/>
    <n v="2025"/>
    <x v="3"/>
    <n v="6"/>
    <s v="53.63"/>
  </r>
  <r>
    <x v="171"/>
    <d v="2025-05-04T00:00:00"/>
    <x v="1"/>
    <s v="193.29"/>
    <n v="9"/>
    <x v="1"/>
    <n v="2025"/>
    <x v="4"/>
    <n v="6"/>
    <s v="166.29"/>
  </r>
  <r>
    <x v="172"/>
    <d v="2025-03-08T00:00:00"/>
    <x v="3"/>
    <s v="495.07"/>
    <n v="10"/>
    <x v="1"/>
    <n v="2025"/>
    <x v="2"/>
    <n v="5"/>
    <s v="479.07"/>
  </r>
  <r>
    <x v="173"/>
    <d v="2025-05-10T00:00:00"/>
    <x v="0"/>
    <s v="480.25"/>
    <n v="10"/>
    <x v="0"/>
    <n v="2025"/>
    <x v="4"/>
    <n v="5"/>
    <s v="260.25"/>
  </r>
  <r>
    <x v="174"/>
    <d v="2025-04-27T00:00:00"/>
    <x v="1"/>
    <s v="136.0"/>
    <n v="4"/>
    <x v="0"/>
    <n v="2025"/>
    <x v="3"/>
    <n v="6"/>
    <s v="114.0"/>
  </r>
  <r>
    <x v="175"/>
    <d v="2025-04-18T00:00:00"/>
    <x v="1"/>
    <s v="91.04"/>
    <n v="4"/>
    <x v="0"/>
    <n v="2025"/>
    <x v="3"/>
    <n v="4"/>
    <s v="14.04"/>
  </r>
  <r>
    <x v="176"/>
    <d v="2025-03-19T00:00:00"/>
    <x v="1"/>
    <s v="207.22"/>
    <n v="1"/>
    <x v="1"/>
    <n v="2025"/>
    <x v="2"/>
    <n v="2"/>
    <s v="171.22"/>
  </r>
  <r>
    <x v="177"/>
    <d v="2025-02-20T00:00:00"/>
    <x v="3"/>
    <s v="119.58"/>
    <n v="1"/>
    <x v="1"/>
    <n v="2025"/>
    <x v="0"/>
    <n v="3"/>
    <s v="22.58"/>
  </r>
  <r>
    <x v="178"/>
    <d v="2025-05-11T00:00:00"/>
    <x v="2"/>
    <s v="345.26"/>
    <n v="2"/>
    <x v="1"/>
    <n v="2025"/>
    <x v="4"/>
    <n v="6"/>
    <s v="107.26"/>
  </r>
  <r>
    <x v="179"/>
    <d v="2025-04-15T00:00:00"/>
    <x v="1"/>
    <s v="61.81"/>
    <n v="7"/>
    <x v="0"/>
    <n v="2025"/>
    <x v="3"/>
    <n v="1"/>
    <s v="29.81"/>
  </r>
  <r>
    <x v="180"/>
    <d v="2025-03-15T00:00:00"/>
    <x v="1"/>
    <s v="414.18"/>
    <n v="5"/>
    <x v="0"/>
    <n v="2025"/>
    <x v="2"/>
    <n v="5"/>
    <s v="292.18"/>
  </r>
  <r>
    <x v="181"/>
    <d v="2025-04-02T00:00:00"/>
    <x v="0"/>
    <s v="397.35"/>
    <n v="3"/>
    <x v="1"/>
    <n v="2025"/>
    <x v="3"/>
    <n v="2"/>
    <s v="16.35"/>
  </r>
  <r>
    <x v="182"/>
    <d v="2025-02-24T00:00:00"/>
    <x v="2"/>
    <s v="237.01"/>
    <n v="2"/>
    <x v="1"/>
    <n v="2025"/>
    <x v="0"/>
    <n v="0"/>
    <s v="155.01"/>
  </r>
  <r>
    <x v="183"/>
    <d v="2025-02-21T00:00:00"/>
    <x v="2"/>
    <s v="252.73"/>
    <n v="5"/>
    <x v="1"/>
    <n v="2025"/>
    <x v="0"/>
    <n v="4"/>
    <s v="178.73"/>
  </r>
  <r>
    <x v="184"/>
    <d v="2025-05-08T00:00:00"/>
    <x v="2"/>
    <s v="301.03"/>
    <n v="2"/>
    <x v="1"/>
    <n v="2025"/>
    <x v="4"/>
    <n v="3"/>
    <s v="193.03"/>
  </r>
  <r>
    <x v="185"/>
    <d v="2025-02-20T00:00:00"/>
    <x v="3"/>
    <s v="128.93"/>
    <n v="10"/>
    <x v="0"/>
    <n v="2025"/>
    <x v="0"/>
    <n v="3"/>
    <s v="114.93"/>
  </r>
  <r>
    <x v="186"/>
    <d v="2025-06-04T00:00:00"/>
    <x v="1"/>
    <s v="295.63"/>
    <n v="10"/>
    <x v="0"/>
    <n v="2025"/>
    <x v="5"/>
    <n v="2"/>
    <s v="273.63"/>
  </r>
  <r>
    <x v="187"/>
    <d v="2025-01-30T00:00:00"/>
    <x v="3"/>
    <s v="24.91"/>
    <n v="10"/>
    <x v="0"/>
    <n v="2025"/>
    <x v="1"/>
    <n v="3"/>
    <s v="23.91"/>
  </r>
  <r>
    <x v="188"/>
    <d v="2025-04-29T00:00:00"/>
    <x v="2"/>
    <s v="327.5"/>
    <n v="9"/>
    <x v="1"/>
    <n v="2025"/>
    <x v="3"/>
    <n v="1"/>
    <s v="288.5"/>
  </r>
  <r>
    <x v="189"/>
    <d v="2025-03-10T00:00:00"/>
    <x v="1"/>
    <s v="220.76"/>
    <n v="10"/>
    <x v="1"/>
    <n v="2025"/>
    <x v="2"/>
    <n v="0"/>
    <s v="58.76"/>
  </r>
  <r>
    <x v="190"/>
    <d v="2025-04-06T00:00:00"/>
    <x v="0"/>
    <s v="177.24"/>
    <n v="8"/>
    <x v="1"/>
    <n v="2025"/>
    <x v="3"/>
    <n v="6"/>
    <s v="112.24"/>
  </r>
  <r>
    <x v="191"/>
    <d v="2025-03-28T00:00:00"/>
    <x v="3"/>
    <s v="429.58"/>
    <n v="2"/>
    <x v="1"/>
    <n v="2025"/>
    <x v="2"/>
    <n v="4"/>
    <s v="113.58"/>
  </r>
  <r>
    <x v="192"/>
    <d v="2025-03-14T00:00:00"/>
    <x v="2"/>
    <s v="147.67"/>
    <n v="8"/>
    <x v="1"/>
    <n v="2025"/>
    <x v="2"/>
    <n v="4"/>
    <s v="106.67"/>
  </r>
  <r>
    <x v="193"/>
    <d v="2025-04-22T00:00:00"/>
    <x v="0"/>
    <s v="48.59"/>
    <n v="8"/>
    <x v="1"/>
    <n v="2025"/>
    <x v="3"/>
    <n v="1"/>
    <s v="47.59"/>
  </r>
  <r>
    <x v="194"/>
    <d v="2025-06-03T00:00:00"/>
    <x v="3"/>
    <s v="485.24"/>
    <n v="2"/>
    <x v="1"/>
    <n v="2025"/>
    <x v="5"/>
    <n v="1"/>
    <s v="431.24"/>
  </r>
  <r>
    <x v="195"/>
    <d v="2025-05-24T00:00:00"/>
    <x v="0"/>
    <s v="233.68"/>
    <n v="9"/>
    <x v="0"/>
    <n v="2025"/>
    <x v="4"/>
    <n v="5"/>
    <s v="69.68"/>
  </r>
  <r>
    <x v="196"/>
    <d v="2025-02-13T00:00:00"/>
    <x v="1"/>
    <s v="184.08"/>
    <n v="9"/>
    <x v="1"/>
    <n v="2025"/>
    <x v="0"/>
    <n v="3"/>
    <s v="141.08"/>
  </r>
  <r>
    <x v="197"/>
    <d v="2025-03-21T00:00:00"/>
    <x v="2"/>
    <s v="105.76"/>
    <n v="1"/>
    <x v="0"/>
    <n v="2025"/>
    <x v="2"/>
    <n v="4"/>
    <s v="47.76"/>
  </r>
  <r>
    <x v="198"/>
    <d v="2025-04-02T00:00:00"/>
    <x v="3"/>
    <s v="441.02"/>
    <n v="8"/>
    <x v="1"/>
    <n v="2025"/>
    <x v="3"/>
    <n v="2"/>
    <s v="95.02"/>
  </r>
  <r>
    <x v="199"/>
    <d v="2025-03-28T00:00:00"/>
    <x v="0"/>
    <s v="486.71"/>
    <n v="1"/>
    <x v="0"/>
    <n v="2025"/>
    <x v="2"/>
    <n v="4"/>
    <s v="85.71"/>
  </r>
  <r>
    <x v="200"/>
    <d v="2025-01-30T00:00:00"/>
    <x v="1"/>
    <s v="277.67"/>
    <n v="5"/>
    <x v="1"/>
    <n v="2025"/>
    <x v="1"/>
    <n v="3"/>
    <s v="173.67"/>
  </r>
  <r>
    <x v="201"/>
    <d v="2025-05-02T00:00:00"/>
    <x v="0"/>
    <s v="496.17"/>
    <n v="4"/>
    <x v="0"/>
    <n v="2025"/>
    <x v="4"/>
    <n v="4"/>
    <s v="28.17"/>
  </r>
  <r>
    <x v="202"/>
    <d v="2025-05-07T00:00:00"/>
    <x v="2"/>
    <s v="325.62"/>
    <n v="2"/>
    <x v="0"/>
    <n v="2025"/>
    <x v="4"/>
    <n v="2"/>
    <s v="259.62"/>
  </r>
  <r>
    <x v="203"/>
    <d v="2025-06-03T00:00:00"/>
    <x v="2"/>
    <s v="256.89"/>
    <n v="5"/>
    <x v="1"/>
    <n v="2025"/>
    <x v="5"/>
    <n v="1"/>
    <s v="68.89"/>
  </r>
  <r>
    <x v="204"/>
    <d v="2025-05-16T00:00:00"/>
    <x v="2"/>
    <s v="490.22"/>
    <n v="8"/>
    <x v="0"/>
    <n v="2025"/>
    <x v="4"/>
    <n v="4"/>
    <s v="386.22"/>
  </r>
  <r>
    <x v="205"/>
    <d v="2025-03-13T00:00:00"/>
    <x v="2"/>
    <s v="76.6"/>
    <n v="9"/>
    <x v="0"/>
    <n v="2025"/>
    <x v="2"/>
    <n v="3"/>
    <s v="50.6"/>
  </r>
  <r>
    <x v="206"/>
    <d v="2025-01-25T00:00:00"/>
    <x v="1"/>
    <s v="141.74"/>
    <n v="2"/>
    <x v="1"/>
    <n v="2025"/>
    <x v="1"/>
    <n v="5"/>
    <s v="94.74"/>
  </r>
  <r>
    <x v="207"/>
    <d v="2025-04-19T00:00:00"/>
    <x v="3"/>
    <s v="137.25"/>
    <n v="9"/>
    <x v="0"/>
    <n v="2025"/>
    <x v="3"/>
    <n v="5"/>
    <s v="68.25"/>
  </r>
  <r>
    <x v="208"/>
    <d v="2025-05-15T00:00:00"/>
    <x v="3"/>
    <s v="419.55"/>
    <n v="5"/>
    <x v="1"/>
    <n v="2025"/>
    <x v="4"/>
    <n v="3"/>
    <s v="71.55"/>
  </r>
  <r>
    <x v="209"/>
    <d v="2025-04-29T00:00:00"/>
    <x v="1"/>
    <s v="271.6"/>
    <n v="8"/>
    <x v="1"/>
    <n v="2025"/>
    <x v="3"/>
    <n v="1"/>
    <s v="22.6"/>
  </r>
  <r>
    <x v="210"/>
    <d v="2025-04-09T00:00:00"/>
    <x v="3"/>
    <s v="382.62"/>
    <n v="9"/>
    <x v="1"/>
    <n v="2025"/>
    <x v="3"/>
    <n v="2"/>
    <s v="334.62"/>
  </r>
  <r>
    <x v="211"/>
    <d v="2025-03-09T00:00:00"/>
    <x v="2"/>
    <s v="435.45"/>
    <n v="6"/>
    <x v="0"/>
    <n v="2025"/>
    <x v="2"/>
    <n v="6"/>
    <s v="98.45"/>
  </r>
  <r>
    <x v="212"/>
    <d v="2025-03-11T00:00:00"/>
    <x v="2"/>
    <s v="428.73"/>
    <n v="4"/>
    <x v="1"/>
    <n v="2025"/>
    <x v="2"/>
    <n v="1"/>
    <s v="186.73"/>
  </r>
  <r>
    <x v="213"/>
    <d v="2025-05-05T00:00:00"/>
    <x v="0"/>
    <s v="373.63"/>
    <n v="6"/>
    <x v="1"/>
    <n v="2025"/>
    <x v="4"/>
    <n v="0"/>
    <s v="222.63"/>
  </r>
  <r>
    <x v="214"/>
    <d v="2025-03-24T00:00:00"/>
    <x v="2"/>
    <s v="250.19"/>
    <n v="3"/>
    <x v="0"/>
    <n v="2025"/>
    <x v="2"/>
    <n v="0"/>
    <s v="44.19"/>
  </r>
  <r>
    <x v="215"/>
    <d v="2025-01-13T00:00:00"/>
    <x v="1"/>
    <s v="482.85"/>
    <n v="9"/>
    <x v="1"/>
    <n v="2025"/>
    <x v="1"/>
    <n v="0"/>
    <s v="254.85"/>
  </r>
  <r>
    <x v="216"/>
    <d v="2025-05-23T00:00:00"/>
    <x v="0"/>
    <s v="54.36"/>
    <n v="8"/>
    <x v="1"/>
    <n v="2025"/>
    <x v="4"/>
    <n v="4"/>
    <s v="24.36"/>
  </r>
  <r>
    <x v="217"/>
    <d v="2025-02-09T00:00:00"/>
    <x v="0"/>
    <s v="207.94"/>
    <n v="3"/>
    <x v="0"/>
    <n v="2025"/>
    <x v="0"/>
    <n v="6"/>
    <s v="132.94"/>
  </r>
  <r>
    <x v="218"/>
    <d v="2025-04-16T00:00:00"/>
    <x v="0"/>
    <s v="391.86"/>
    <n v="8"/>
    <x v="1"/>
    <n v="2025"/>
    <x v="3"/>
    <n v="2"/>
    <s v="299.86"/>
  </r>
  <r>
    <x v="219"/>
    <d v="2025-04-02T00:00:00"/>
    <x v="3"/>
    <s v="347.89"/>
    <n v="10"/>
    <x v="0"/>
    <n v="2025"/>
    <x v="3"/>
    <n v="2"/>
    <s v="300.89"/>
  </r>
  <r>
    <x v="220"/>
    <d v="2025-05-12T00:00:00"/>
    <x v="3"/>
    <s v="193.1"/>
    <n v="9"/>
    <x v="1"/>
    <n v="2025"/>
    <x v="4"/>
    <n v="0"/>
    <s v="113.1"/>
  </r>
  <r>
    <x v="221"/>
    <d v="2025-02-07T00:00:00"/>
    <x v="2"/>
    <s v="22.77"/>
    <n v="9"/>
    <x v="0"/>
    <n v="2025"/>
    <x v="0"/>
    <n v="4"/>
    <s v="21.77"/>
  </r>
  <r>
    <x v="222"/>
    <d v="2025-02-16T00:00:00"/>
    <x v="1"/>
    <s v="498.73"/>
    <n v="5"/>
    <x v="0"/>
    <n v="2025"/>
    <x v="0"/>
    <n v="6"/>
    <s v="293.73"/>
  </r>
  <r>
    <x v="223"/>
    <d v="2025-03-30T00:00:00"/>
    <x v="2"/>
    <s v="381.38"/>
    <n v="2"/>
    <x v="0"/>
    <n v="2025"/>
    <x v="2"/>
    <n v="6"/>
    <s v="173.38"/>
  </r>
  <r>
    <x v="224"/>
    <d v="2025-04-05T00:00:00"/>
    <x v="2"/>
    <s v="348.53"/>
    <n v="3"/>
    <x v="0"/>
    <n v="2025"/>
    <x v="3"/>
    <n v="5"/>
    <s v="168.53"/>
  </r>
  <r>
    <x v="225"/>
    <d v="2025-04-05T00:00:00"/>
    <x v="0"/>
    <s v="399.09"/>
    <n v="6"/>
    <x v="1"/>
    <n v="2025"/>
    <x v="3"/>
    <n v="5"/>
    <s v="359.09"/>
  </r>
  <r>
    <x v="226"/>
    <d v="2025-04-16T00:00:00"/>
    <x v="3"/>
    <s v="218.19"/>
    <n v="6"/>
    <x v="0"/>
    <n v="2025"/>
    <x v="3"/>
    <n v="2"/>
    <s v="142.19"/>
  </r>
  <r>
    <x v="227"/>
    <d v="2025-04-09T00:00:00"/>
    <x v="2"/>
    <s v="342.49"/>
    <n v="10"/>
    <x v="0"/>
    <n v="2025"/>
    <x v="3"/>
    <n v="2"/>
    <s v="197.49"/>
  </r>
  <r>
    <x v="228"/>
    <d v="2025-03-10T00:00:00"/>
    <x v="1"/>
    <s v="44.09"/>
    <n v="3"/>
    <x v="1"/>
    <n v="2025"/>
    <x v="2"/>
    <n v="0"/>
    <s v="42.09"/>
  </r>
  <r>
    <x v="229"/>
    <d v="2025-02-16T00:00:00"/>
    <x v="1"/>
    <s v="456.85"/>
    <n v="8"/>
    <x v="0"/>
    <n v="2025"/>
    <x v="0"/>
    <n v="6"/>
    <s v="221.85"/>
  </r>
  <r>
    <x v="230"/>
    <d v="2025-03-26T00:00:00"/>
    <x v="1"/>
    <s v="320.76"/>
    <n v="8"/>
    <x v="1"/>
    <n v="2025"/>
    <x v="2"/>
    <n v="2"/>
    <s v="275.76"/>
  </r>
  <r>
    <x v="231"/>
    <d v="2025-05-10T00:00:00"/>
    <x v="3"/>
    <s v="449.96"/>
    <n v="1"/>
    <x v="1"/>
    <n v="2025"/>
    <x v="4"/>
    <n v="5"/>
    <s v="188.96"/>
  </r>
  <r>
    <x v="232"/>
    <d v="2025-05-06T00:00:00"/>
    <x v="3"/>
    <s v="83.2"/>
    <n v="9"/>
    <x v="1"/>
    <n v="2025"/>
    <x v="4"/>
    <n v="1"/>
    <s v="48.2"/>
  </r>
  <r>
    <x v="233"/>
    <d v="2025-05-31T00:00:00"/>
    <x v="3"/>
    <s v="153.08"/>
    <n v="10"/>
    <x v="1"/>
    <n v="2025"/>
    <x v="4"/>
    <n v="5"/>
    <s v="43.08"/>
  </r>
  <r>
    <x v="234"/>
    <d v="2025-04-24T00:00:00"/>
    <x v="3"/>
    <s v="423.43"/>
    <n v="8"/>
    <x v="0"/>
    <n v="2025"/>
    <x v="3"/>
    <n v="3"/>
    <s v="322.43"/>
  </r>
  <r>
    <x v="235"/>
    <d v="2025-02-27T00:00:00"/>
    <x v="2"/>
    <s v="57.79"/>
    <n v="8"/>
    <x v="1"/>
    <n v="2025"/>
    <x v="0"/>
    <n v="3"/>
    <s v="16.79"/>
  </r>
  <r>
    <x v="236"/>
    <d v="2025-03-13T00:00:00"/>
    <x v="3"/>
    <s v="151.46"/>
    <n v="10"/>
    <x v="1"/>
    <n v="2025"/>
    <x v="2"/>
    <n v="3"/>
    <s v="114.46"/>
  </r>
  <r>
    <x v="237"/>
    <d v="2025-05-09T00:00:00"/>
    <x v="0"/>
    <s v="140.87"/>
    <n v="7"/>
    <x v="0"/>
    <n v="2025"/>
    <x v="4"/>
    <n v="4"/>
    <s v="112.87"/>
  </r>
  <r>
    <x v="238"/>
    <d v="2025-01-04T00:00:00"/>
    <x v="2"/>
    <s v="388.99"/>
    <n v="5"/>
    <x v="0"/>
    <n v="2025"/>
    <x v="1"/>
    <n v="5"/>
    <s v="102.99"/>
  </r>
  <r>
    <x v="239"/>
    <d v="2025-02-04T00:00:00"/>
    <x v="3"/>
    <s v="320.13"/>
    <n v="4"/>
    <x v="1"/>
    <n v="2025"/>
    <x v="0"/>
    <n v="1"/>
    <s v="90.13"/>
  </r>
  <r>
    <x v="240"/>
    <d v="2025-02-17T00:00:00"/>
    <x v="1"/>
    <s v="452.18"/>
    <n v="2"/>
    <x v="0"/>
    <n v="2025"/>
    <x v="0"/>
    <n v="0"/>
    <s v="331.18"/>
  </r>
  <r>
    <x v="241"/>
    <d v="2025-02-17T00:00:00"/>
    <x v="3"/>
    <s v="21.52"/>
    <n v="8"/>
    <x v="1"/>
    <n v="2025"/>
    <x v="0"/>
    <n v="0"/>
    <s v="20.52"/>
  </r>
  <r>
    <x v="242"/>
    <d v="2025-03-12T00:00:00"/>
    <x v="1"/>
    <s v="455.27"/>
    <n v="2"/>
    <x v="1"/>
    <n v="2025"/>
    <x v="2"/>
    <n v="2"/>
    <s v="219.27"/>
  </r>
  <r>
    <x v="243"/>
    <d v="2025-03-07T00:00:00"/>
    <x v="2"/>
    <s v="104.39"/>
    <n v="3"/>
    <x v="1"/>
    <n v="2025"/>
    <x v="2"/>
    <n v="4"/>
    <s v="61.39"/>
  </r>
  <r>
    <x v="244"/>
    <d v="2025-01-16T00:00:00"/>
    <x v="3"/>
    <s v="132.2"/>
    <n v="3"/>
    <x v="1"/>
    <n v="2025"/>
    <x v="1"/>
    <n v="3"/>
    <s v="109.2"/>
  </r>
  <r>
    <x v="245"/>
    <d v="2025-02-27T00:00:00"/>
    <x v="3"/>
    <s v="403.1"/>
    <n v="6"/>
    <x v="1"/>
    <n v="2025"/>
    <x v="0"/>
    <n v="3"/>
    <s v="376.1"/>
  </r>
  <r>
    <x v="246"/>
    <d v="2025-01-16T00:00:00"/>
    <x v="0"/>
    <s v="378.3"/>
    <n v="3"/>
    <x v="0"/>
    <n v="2025"/>
    <x v="1"/>
    <n v="3"/>
    <s v="331.3"/>
  </r>
  <r>
    <x v="247"/>
    <d v="2025-02-26T00:00:00"/>
    <x v="2"/>
    <s v="186.06"/>
    <n v="9"/>
    <x v="1"/>
    <n v="2025"/>
    <x v="0"/>
    <n v="2"/>
    <s v="158.06"/>
  </r>
  <r>
    <x v="248"/>
    <d v="2025-05-13T00:00:00"/>
    <x v="0"/>
    <s v="270.6"/>
    <n v="5"/>
    <x v="1"/>
    <n v="2025"/>
    <x v="4"/>
    <n v="1"/>
    <s v="114.6"/>
  </r>
  <r>
    <x v="249"/>
    <d v="2025-04-04T00:00:00"/>
    <x v="3"/>
    <s v="294.36"/>
    <n v="5"/>
    <x v="1"/>
    <n v="2025"/>
    <x v="3"/>
    <n v="4"/>
    <s v="156.36"/>
  </r>
  <r>
    <x v="250"/>
    <d v="2025-01-20T00:00:00"/>
    <x v="0"/>
    <s v="238.38"/>
    <n v="4"/>
    <x v="1"/>
    <n v="2025"/>
    <x v="1"/>
    <n v="0"/>
    <s v="30.38"/>
  </r>
  <r>
    <x v="251"/>
    <d v="2025-02-02T00:00:00"/>
    <x v="1"/>
    <s v="319.52"/>
    <n v="2"/>
    <x v="1"/>
    <n v="2025"/>
    <x v="0"/>
    <n v="6"/>
    <s v="81.52"/>
  </r>
  <r>
    <x v="252"/>
    <d v="2025-01-24T00:00:00"/>
    <x v="3"/>
    <s v="62.75"/>
    <n v="7"/>
    <x v="0"/>
    <n v="2025"/>
    <x v="1"/>
    <n v="4"/>
    <s v="51.75"/>
  </r>
  <r>
    <x v="253"/>
    <d v="2025-01-23T00:00:00"/>
    <x v="0"/>
    <s v="497.98"/>
    <n v="5"/>
    <x v="0"/>
    <n v="2025"/>
    <x v="1"/>
    <n v="3"/>
    <s v="28.98"/>
  </r>
  <r>
    <x v="254"/>
    <d v="2025-04-14T00:00:00"/>
    <x v="0"/>
    <s v="444.19"/>
    <n v="4"/>
    <x v="0"/>
    <n v="2025"/>
    <x v="3"/>
    <n v="0"/>
    <s v="180.19"/>
  </r>
  <r>
    <x v="255"/>
    <d v="2025-02-07T00:00:00"/>
    <x v="2"/>
    <s v="188.65"/>
    <n v="8"/>
    <x v="1"/>
    <n v="2025"/>
    <x v="0"/>
    <n v="4"/>
    <s v="140.65"/>
  </r>
  <r>
    <x v="256"/>
    <d v="2025-04-26T00:00:00"/>
    <x v="1"/>
    <s v="329.19"/>
    <n v="7"/>
    <x v="1"/>
    <n v="2025"/>
    <x v="3"/>
    <n v="5"/>
    <s v="319.19"/>
  </r>
  <r>
    <x v="257"/>
    <d v="2025-05-02T00:00:00"/>
    <x v="2"/>
    <s v="21.19"/>
    <n v="5"/>
    <x v="1"/>
    <n v="2025"/>
    <x v="4"/>
    <n v="4"/>
    <s v="20.19"/>
  </r>
  <r>
    <x v="258"/>
    <d v="2025-05-28T00:00:00"/>
    <x v="1"/>
    <s v="225.12"/>
    <n v="8"/>
    <x v="0"/>
    <n v="2025"/>
    <x v="4"/>
    <n v="2"/>
    <s v="45.12"/>
  </r>
  <r>
    <x v="259"/>
    <d v="2025-03-23T00:00:00"/>
    <x v="3"/>
    <s v="490.56"/>
    <n v="2"/>
    <x v="1"/>
    <n v="2025"/>
    <x v="2"/>
    <n v="6"/>
    <s v="281.56"/>
  </r>
  <r>
    <x v="260"/>
    <d v="2025-03-16T00:00:00"/>
    <x v="3"/>
    <s v="202.08"/>
    <n v="1"/>
    <x v="0"/>
    <n v="2025"/>
    <x v="2"/>
    <n v="6"/>
    <s v="124.08"/>
  </r>
  <r>
    <x v="261"/>
    <d v="2025-05-23T00:00:00"/>
    <x v="0"/>
    <s v="50.38"/>
    <n v="8"/>
    <x v="0"/>
    <n v="2025"/>
    <x v="4"/>
    <n v="4"/>
    <s v="36.38"/>
  </r>
  <r>
    <x v="262"/>
    <d v="2025-01-11T00:00:00"/>
    <x v="0"/>
    <s v="394.46"/>
    <n v="1"/>
    <x v="0"/>
    <n v="2025"/>
    <x v="1"/>
    <n v="5"/>
    <s v="26.46"/>
  </r>
  <r>
    <x v="263"/>
    <d v="2025-02-20T00:00:00"/>
    <x v="1"/>
    <s v="106.58"/>
    <n v="10"/>
    <x v="0"/>
    <n v="2025"/>
    <x v="0"/>
    <n v="3"/>
    <s v="54.58"/>
  </r>
  <r>
    <x v="264"/>
    <d v="2025-01-16T00:00:00"/>
    <x v="1"/>
    <s v="167.64"/>
    <n v="4"/>
    <x v="0"/>
    <n v="2025"/>
    <x v="1"/>
    <n v="3"/>
    <s v="57.64"/>
  </r>
  <r>
    <x v="265"/>
    <d v="2025-05-01T00:00:00"/>
    <x v="0"/>
    <s v="429.91"/>
    <n v="5"/>
    <x v="0"/>
    <n v="2025"/>
    <x v="4"/>
    <n v="3"/>
    <s v="125.91"/>
  </r>
  <r>
    <x v="266"/>
    <d v="2025-02-05T00:00:00"/>
    <x v="1"/>
    <s v="129.07"/>
    <n v="9"/>
    <x v="0"/>
    <n v="2025"/>
    <x v="0"/>
    <n v="2"/>
    <s v="119.07"/>
  </r>
  <r>
    <x v="267"/>
    <d v="2025-01-15T00:00:00"/>
    <x v="0"/>
    <s v="70.24"/>
    <n v="1"/>
    <x v="1"/>
    <n v="2025"/>
    <x v="1"/>
    <n v="2"/>
    <s v="28.24"/>
  </r>
  <r>
    <x v="268"/>
    <d v="2025-01-24T00:00:00"/>
    <x v="1"/>
    <s v="165.27"/>
    <n v="10"/>
    <x v="0"/>
    <n v="2025"/>
    <x v="1"/>
    <n v="4"/>
    <s v="30.27"/>
  </r>
  <r>
    <x v="269"/>
    <d v="2025-01-15T00:00:00"/>
    <x v="3"/>
    <s v="67.75"/>
    <n v="1"/>
    <x v="1"/>
    <n v="2025"/>
    <x v="1"/>
    <n v="2"/>
    <s v="27.75"/>
  </r>
  <r>
    <x v="270"/>
    <d v="2025-03-28T00:00:00"/>
    <x v="0"/>
    <s v="240.74"/>
    <n v="2"/>
    <x v="1"/>
    <n v="2025"/>
    <x v="2"/>
    <n v="4"/>
    <s v="119.74"/>
  </r>
  <r>
    <x v="271"/>
    <d v="2025-01-20T00:00:00"/>
    <x v="0"/>
    <s v="254.4"/>
    <n v="8"/>
    <x v="0"/>
    <n v="2025"/>
    <x v="1"/>
    <n v="0"/>
    <s v="141.4"/>
  </r>
  <r>
    <x v="272"/>
    <d v="2025-05-16T00:00:00"/>
    <x v="3"/>
    <s v="323.45"/>
    <n v="8"/>
    <x v="0"/>
    <n v="2025"/>
    <x v="4"/>
    <n v="4"/>
    <s v="278.45"/>
  </r>
  <r>
    <x v="273"/>
    <d v="2025-02-24T00:00:00"/>
    <x v="0"/>
    <s v="424.41"/>
    <n v="8"/>
    <x v="1"/>
    <n v="2025"/>
    <x v="0"/>
    <n v="0"/>
    <s v="138.41"/>
  </r>
  <r>
    <x v="274"/>
    <d v="2025-02-05T00:00:00"/>
    <x v="0"/>
    <s v="357.64"/>
    <n v="8"/>
    <x v="1"/>
    <n v="2025"/>
    <x v="0"/>
    <n v="2"/>
    <s v="232.64"/>
  </r>
  <r>
    <x v="275"/>
    <d v="2025-04-30T00:00:00"/>
    <x v="0"/>
    <s v="164.45"/>
    <n v="2"/>
    <x v="0"/>
    <n v="2025"/>
    <x v="3"/>
    <n v="2"/>
    <s v="154.45"/>
  </r>
  <r>
    <x v="276"/>
    <d v="2025-06-02T00:00:00"/>
    <x v="0"/>
    <s v="141.13"/>
    <n v="3"/>
    <x v="1"/>
    <n v="2025"/>
    <x v="5"/>
    <n v="0"/>
    <s v="82.13"/>
  </r>
  <r>
    <x v="277"/>
    <d v="2025-01-05T00:00:00"/>
    <x v="2"/>
    <s v="267.63"/>
    <n v="10"/>
    <x v="1"/>
    <n v="2025"/>
    <x v="1"/>
    <n v="6"/>
    <s v="13.63"/>
  </r>
  <r>
    <x v="278"/>
    <d v="2025-01-29T00:00:00"/>
    <x v="2"/>
    <s v="397.58"/>
    <n v="2"/>
    <x v="0"/>
    <n v="2025"/>
    <x v="1"/>
    <n v="2"/>
    <s v="35.58"/>
  </r>
  <r>
    <x v="279"/>
    <d v="2025-01-01T00:00:00"/>
    <x v="1"/>
    <s v="228.52"/>
    <n v="7"/>
    <x v="0"/>
    <n v="2025"/>
    <x v="1"/>
    <n v="2"/>
    <s v="9.52"/>
  </r>
  <r>
    <x v="280"/>
    <d v="2025-01-23T00:00:00"/>
    <x v="2"/>
    <s v="414.57"/>
    <n v="6"/>
    <x v="1"/>
    <n v="2025"/>
    <x v="1"/>
    <n v="3"/>
    <s v="158.57"/>
  </r>
  <r>
    <x v="281"/>
    <d v="2025-02-03T00:00:00"/>
    <x v="2"/>
    <s v="159.71"/>
    <n v="2"/>
    <x v="1"/>
    <n v="2025"/>
    <x v="0"/>
    <n v="0"/>
    <s v="118.71"/>
  </r>
  <r>
    <x v="282"/>
    <d v="2025-04-23T00:00:00"/>
    <x v="3"/>
    <s v="477.03"/>
    <n v="6"/>
    <x v="1"/>
    <n v="2025"/>
    <x v="3"/>
    <n v="2"/>
    <s v="177.03"/>
  </r>
  <r>
    <x v="283"/>
    <d v="2025-01-09T00:00:00"/>
    <x v="0"/>
    <s v="416.73"/>
    <n v="2"/>
    <x v="0"/>
    <n v="2025"/>
    <x v="1"/>
    <n v="3"/>
    <s v="132.73"/>
  </r>
  <r>
    <x v="284"/>
    <d v="2025-02-12T00:00:00"/>
    <x v="2"/>
    <s v="373.57"/>
    <n v="2"/>
    <x v="1"/>
    <n v="2025"/>
    <x v="0"/>
    <n v="2"/>
    <s v="180.57"/>
  </r>
  <r>
    <x v="285"/>
    <d v="2025-02-12T00:00:00"/>
    <x v="1"/>
    <s v="34.69"/>
    <n v="9"/>
    <x v="1"/>
    <n v="2025"/>
    <x v="0"/>
    <n v="2"/>
    <s v="31.69"/>
  </r>
  <r>
    <x v="286"/>
    <d v="2025-02-14T00:00:00"/>
    <x v="0"/>
    <s v="180.03"/>
    <n v="7"/>
    <x v="1"/>
    <n v="2025"/>
    <x v="0"/>
    <n v="4"/>
    <s v="93.03"/>
  </r>
  <r>
    <x v="287"/>
    <d v="2025-01-08T00:00:00"/>
    <x v="0"/>
    <s v="302.2"/>
    <n v="5"/>
    <x v="1"/>
    <n v="2025"/>
    <x v="1"/>
    <n v="2"/>
    <s v="87.2"/>
  </r>
  <r>
    <x v="288"/>
    <d v="2025-02-17T00:00:00"/>
    <x v="0"/>
    <s v="256.17"/>
    <n v="10"/>
    <x v="0"/>
    <n v="2025"/>
    <x v="0"/>
    <n v="0"/>
    <s v="232.17"/>
  </r>
  <r>
    <x v="289"/>
    <d v="2025-02-21T00:00:00"/>
    <x v="2"/>
    <s v="424.4"/>
    <n v="4"/>
    <x v="1"/>
    <n v="2025"/>
    <x v="0"/>
    <n v="4"/>
    <s v="91.4"/>
  </r>
  <r>
    <x v="290"/>
    <d v="2025-03-01T00:00:00"/>
    <x v="3"/>
    <s v="382.49"/>
    <n v="2"/>
    <x v="0"/>
    <n v="2025"/>
    <x v="2"/>
    <n v="5"/>
    <s v="41.49"/>
  </r>
  <r>
    <x v="291"/>
    <d v="2025-05-06T00:00:00"/>
    <x v="2"/>
    <s v="487.4"/>
    <n v="9"/>
    <x v="0"/>
    <n v="2025"/>
    <x v="4"/>
    <n v="1"/>
    <s v="431.4"/>
  </r>
  <r>
    <x v="292"/>
    <d v="2025-01-03T00:00:00"/>
    <x v="3"/>
    <s v="94.31"/>
    <n v="1"/>
    <x v="1"/>
    <n v="2025"/>
    <x v="1"/>
    <n v="4"/>
    <s v="38.31"/>
  </r>
  <r>
    <x v="293"/>
    <d v="2025-03-31T00:00:00"/>
    <x v="3"/>
    <s v="8.02"/>
    <n v="6"/>
    <x v="0"/>
    <n v="2025"/>
    <x v="2"/>
    <n v="0"/>
    <s v="5.02"/>
  </r>
  <r>
    <x v="294"/>
    <d v="2025-01-04T00:00:00"/>
    <x v="2"/>
    <s v="75.23"/>
    <n v="2"/>
    <x v="0"/>
    <n v="2025"/>
    <x v="1"/>
    <n v="5"/>
    <s v="60.23"/>
  </r>
  <r>
    <x v="295"/>
    <d v="2025-05-10T00:00:00"/>
    <x v="0"/>
    <s v="111.49"/>
    <n v="9"/>
    <x v="1"/>
    <n v="2025"/>
    <x v="4"/>
    <n v="5"/>
    <s v="43.49"/>
  </r>
  <r>
    <x v="296"/>
    <d v="2025-02-07T00:00:00"/>
    <x v="2"/>
    <s v="82.92"/>
    <n v="6"/>
    <x v="1"/>
    <n v="2025"/>
    <x v="0"/>
    <n v="4"/>
    <s v="35.92"/>
  </r>
  <r>
    <x v="297"/>
    <d v="2025-02-18T00:00:00"/>
    <x v="3"/>
    <s v="300.13"/>
    <n v="10"/>
    <x v="0"/>
    <n v="2025"/>
    <x v="0"/>
    <n v="1"/>
    <s v="187.13"/>
  </r>
  <r>
    <x v="298"/>
    <d v="2025-03-21T00:00:00"/>
    <x v="1"/>
    <s v="378.45"/>
    <n v="3"/>
    <x v="0"/>
    <n v="2025"/>
    <x v="2"/>
    <n v="4"/>
    <s v="278.45"/>
  </r>
  <r>
    <x v="299"/>
    <d v="2025-02-24T00:00:00"/>
    <x v="0"/>
    <s v="224.34"/>
    <n v="5"/>
    <x v="1"/>
    <n v="2025"/>
    <x v="0"/>
    <n v="0"/>
    <s v="73.34"/>
  </r>
  <r>
    <x v="300"/>
    <d v="2025-02-06T00:00:00"/>
    <x v="2"/>
    <s v="223.81"/>
    <n v="10"/>
    <x v="1"/>
    <n v="2025"/>
    <x v="0"/>
    <n v="3"/>
    <s v="203.81"/>
  </r>
  <r>
    <x v="301"/>
    <d v="2025-04-29T00:00:00"/>
    <x v="1"/>
    <s v="61.34"/>
    <n v="9"/>
    <x v="1"/>
    <n v="2025"/>
    <x v="3"/>
    <n v="1"/>
    <s v="27.34"/>
  </r>
  <r>
    <x v="302"/>
    <d v="2025-03-19T00:00:00"/>
    <x v="0"/>
    <s v="340.72"/>
    <n v="5"/>
    <x v="1"/>
    <n v="2025"/>
    <x v="2"/>
    <n v="2"/>
    <s v="233.72"/>
  </r>
  <r>
    <x v="303"/>
    <d v="2025-05-25T00:00:00"/>
    <x v="3"/>
    <s v="114.16"/>
    <n v="1"/>
    <x v="0"/>
    <n v="2025"/>
    <x v="4"/>
    <n v="6"/>
    <s v="66.16"/>
  </r>
  <r>
    <x v="304"/>
    <d v="2025-05-15T00:00:00"/>
    <x v="0"/>
    <s v="154.2"/>
    <n v="4"/>
    <x v="0"/>
    <n v="2025"/>
    <x v="4"/>
    <n v="3"/>
    <s v="45.2"/>
  </r>
  <r>
    <x v="305"/>
    <d v="2025-03-11T00:00:00"/>
    <x v="1"/>
    <s v="148.28"/>
    <n v="5"/>
    <x v="0"/>
    <n v="2025"/>
    <x v="2"/>
    <n v="1"/>
    <s v="111.28"/>
  </r>
  <r>
    <x v="306"/>
    <d v="2025-03-21T00:00:00"/>
    <x v="0"/>
    <s v="374.77"/>
    <n v="8"/>
    <x v="0"/>
    <n v="2025"/>
    <x v="2"/>
    <n v="4"/>
    <s v="42.77"/>
  </r>
  <r>
    <x v="307"/>
    <d v="2025-05-10T00:00:00"/>
    <x v="1"/>
    <s v="268.63"/>
    <n v="7"/>
    <x v="0"/>
    <n v="2025"/>
    <x v="4"/>
    <n v="5"/>
    <s v="82.63"/>
  </r>
  <r>
    <x v="308"/>
    <d v="2025-04-07T00:00:00"/>
    <x v="3"/>
    <s v="201.55"/>
    <n v="2"/>
    <x v="0"/>
    <n v="2025"/>
    <x v="3"/>
    <n v="0"/>
    <s v="100.55"/>
  </r>
  <r>
    <x v="309"/>
    <d v="2025-05-04T00:00:00"/>
    <x v="2"/>
    <s v="232.58"/>
    <n v="1"/>
    <x v="0"/>
    <n v="2025"/>
    <x v="4"/>
    <n v="6"/>
    <s v="98.58"/>
  </r>
  <r>
    <x v="310"/>
    <d v="2025-04-12T00:00:00"/>
    <x v="3"/>
    <s v="217.5"/>
    <n v="10"/>
    <x v="1"/>
    <n v="2025"/>
    <x v="3"/>
    <n v="5"/>
    <s v="186.5"/>
  </r>
  <r>
    <x v="311"/>
    <d v="2025-01-10T00:00:00"/>
    <x v="2"/>
    <s v="62.01"/>
    <n v="5"/>
    <x v="0"/>
    <n v="2025"/>
    <x v="1"/>
    <n v="4"/>
    <s v="12.01"/>
  </r>
  <r>
    <x v="312"/>
    <d v="2025-04-22T00:00:00"/>
    <x v="3"/>
    <s v="401.65"/>
    <n v="3"/>
    <x v="1"/>
    <n v="2025"/>
    <x v="3"/>
    <n v="1"/>
    <s v="167.65"/>
  </r>
  <r>
    <x v="313"/>
    <d v="2025-03-10T00:00:00"/>
    <x v="3"/>
    <s v="221.17"/>
    <n v="2"/>
    <x v="0"/>
    <n v="2025"/>
    <x v="2"/>
    <n v="0"/>
    <s v="23.17"/>
  </r>
  <r>
    <x v="314"/>
    <d v="2025-02-28T00:00:00"/>
    <x v="1"/>
    <s v="296.49"/>
    <n v="7"/>
    <x v="0"/>
    <n v="2025"/>
    <x v="0"/>
    <n v="4"/>
    <s v="189.49"/>
  </r>
  <r>
    <x v="315"/>
    <d v="2025-04-04T00:00:00"/>
    <x v="2"/>
    <s v="374.17"/>
    <n v="5"/>
    <x v="0"/>
    <n v="2025"/>
    <x v="3"/>
    <n v="4"/>
    <s v="293.17"/>
  </r>
  <r>
    <x v="316"/>
    <d v="2025-01-15T00:00:00"/>
    <x v="3"/>
    <s v="42.81"/>
    <n v="3"/>
    <x v="0"/>
    <n v="2025"/>
    <x v="1"/>
    <n v="2"/>
    <s v="41.81"/>
  </r>
  <r>
    <x v="317"/>
    <d v="2025-04-13T00:00:00"/>
    <x v="1"/>
    <s v="178.79"/>
    <n v="6"/>
    <x v="0"/>
    <n v="2025"/>
    <x v="3"/>
    <n v="6"/>
    <s v="119.79"/>
  </r>
  <r>
    <x v="318"/>
    <d v="2025-04-01T00:00:00"/>
    <x v="1"/>
    <s v="77.49"/>
    <n v="2"/>
    <x v="0"/>
    <n v="2025"/>
    <x v="3"/>
    <n v="1"/>
    <s v="66.49"/>
  </r>
  <r>
    <x v="319"/>
    <d v="2025-04-20T00:00:00"/>
    <x v="1"/>
    <s v="80.67"/>
    <n v="10"/>
    <x v="0"/>
    <n v="2025"/>
    <x v="3"/>
    <n v="6"/>
    <s v="24.67"/>
  </r>
  <r>
    <x v="320"/>
    <d v="2025-02-18T00:00:00"/>
    <x v="1"/>
    <s v="234.66"/>
    <n v="8"/>
    <x v="1"/>
    <n v="2025"/>
    <x v="0"/>
    <n v="1"/>
    <s v="73.66"/>
  </r>
  <r>
    <x v="321"/>
    <d v="2025-04-15T00:00:00"/>
    <x v="3"/>
    <s v="79.72"/>
    <n v="6"/>
    <x v="0"/>
    <n v="2025"/>
    <x v="3"/>
    <n v="1"/>
    <s v="54.72"/>
  </r>
  <r>
    <x v="322"/>
    <d v="2025-03-24T00:00:00"/>
    <x v="2"/>
    <s v="317.54"/>
    <n v="8"/>
    <x v="1"/>
    <n v="2025"/>
    <x v="2"/>
    <n v="0"/>
    <s v="57.54"/>
  </r>
  <r>
    <x v="323"/>
    <d v="2025-02-26T00:00:00"/>
    <x v="0"/>
    <s v="256.13"/>
    <n v="6"/>
    <x v="1"/>
    <n v="2025"/>
    <x v="0"/>
    <n v="2"/>
    <s v="147.13"/>
  </r>
  <r>
    <x v="324"/>
    <d v="2025-03-17T00:00:00"/>
    <x v="2"/>
    <s v="23.62"/>
    <n v="8"/>
    <x v="1"/>
    <n v="2025"/>
    <x v="2"/>
    <n v="0"/>
    <s v="22.62"/>
  </r>
  <r>
    <x v="325"/>
    <d v="2025-05-12T00:00:00"/>
    <x v="3"/>
    <s v="324.11"/>
    <n v="2"/>
    <x v="0"/>
    <n v="2025"/>
    <x v="4"/>
    <n v="0"/>
    <s v="38.11"/>
  </r>
  <r>
    <x v="326"/>
    <d v="2025-05-18T00:00:00"/>
    <x v="2"/>
    <s v="292.26"/>
    <n v="8"/>
    <x v="0"/>
    <n v="2025"/>
    <x v="4"/>
    <n v="6"/>
    <s v="125.26"/>
  </r>
  <r>
    <x v="327"/>
    <d v="2025-01-21T00:00:00"/>
    <x v="2"/>
    <s v="327.66"/>
    <n v="10"/>
    <x v="1"/>
    <n v="2025"/>
    <x v="1"/>
    <n v="1"/>
    <s v="62.66"/>
  </r>
  <r>
    <x v="328"/>
    <d v="2025-05-01T00:00:00"/>
    <x v="2"/>
    <s v="79.68"/>
    <n v="9"/>
    <x v="0"/>
    <n v="2025"/>
    <x v="4"/>
    <n v="3"/>
    <s v="35.68"/>
  </r>
  <r>
    <x v="329"/>
    <d v="2025-03-06T00:00:00"/>
    <x v="2"/>
    <s v="406.43"/>
    <n v="2"/>
    <x v="1"/>
    <n v="2025"/>
    <x v="2"/>
    <n v="3"/>
    <s v="166.43"/>
  </r>
  <r>
    <x v="330"/>
    <d v="2025-02-14T00:00:00"/>
    <x v="0"/>
    <s v="324.83"/>
    <n v="9"/>
    <x v="0"/>
    <n v="2025"/>
    <x v="0"/>
    <n v="4"/>
    <s v="306.83"/>
  </r>
  <r>
    <x v="331"/>
    <d v="2025-02-18T00:00:00"/>
    <x v="1"/>
    <s v="495.54"/>
    <n v="8"/>
    <x v="0"/>
    <n v="2025"/>
    <x v="0"/>
    <n v="1"/>
    <s v="467.54"/>
  </r>
  <r>
    <x v="332"/>
    <d v="2025-02-27T00:00:00"/>
    <x v="3"/>
    <s v="459.38"/>
    <n v="6"/>
    <x v="1"/>
    <n v="2025"/>
    <x v="0"/>
    <n v="3"/>
    <s v="276.38"/>
  </r>
  <r>
    <x v="333"/>
    <d v="2025-02-13T00:00:00"/>
    <x v="2"/>
    <s v="341.05"/>
    <n v="6"/>
    <x v="0"/>
    <n v="2025"/>
    <x v="0"/>
    <n v="3"/>
    <s v="303.05"/>
  </r>
  <r>
    <x v="334"/>
    <d v="2025-05-08T00:00:00"/>
    <x v="3"/>
    <s v="168.2"/>
    <n v="2"/>
    <x v="1"/>
    <n v="2025"/>
    <x v="4"/>
    <n v="3"/>
    <s v="72.2"/>
  </r>
  <r>
    <x v="335"/>
    <d v="2025-04-11T00:00:00"/>
    <x v="3"/>
    <s v="363.25"/>
    <n v="5"/>
    <x v="0"/>
    <n v="2025"/>
    <x v="3"/>
    <n v="4"/>
    <s v="332.25"/>
  </r>
  <r>
    <x v="336"/>
    <d v="2025-05-13T00:00:00"/>
    <x v="3"/>
    <s v="293.46"/>
    <n v="2"/>
    <x v="0"/>
    <n v="2025"/>
    <x v="4"/>
    <n v="1"/>
    <s v="76.46"/>
  </r>
  <r>
    <x v="337"/>
    <d v="2025-02-12T00:00:00"/>
    <x v="3"/>
    <s v="484.01"/>
    <n v="5"/>
    <x v="1"/>
    <n v="2025"/>
    <x v="0"/>
    <n v="2"/>
    <s v="414.01"/>
  </r>
  <r>
    <x v="338"/>
    <d v="2025-05-28T00:00:00"/>
    <x v="1"/>
    <s v="355.87"/>
    <n v="10"/>
    <x v="0"/>
    <n v="2025"/>
    <x v="4"/>
    <n v="2"/>
    <s v="237.87"/>
  </r>
  <r>
    <x v="339"/>
    <d v="2025-01-05T00:00:00"/>
    <x v="3"/>
    <s v="191.46"/>
    <n v="9"/>
    <x v="1"/>
    <n v="2025"/>
    <x v="1"/>
    <n v="6"/>
    <s v="14.46"/>
  </r>
  <r>
    <x v="340"/>
    <d v="2025-06-05T00:00:00"/>
    <x v="1"/>
    <s v="51.26"/>
    <n v="9"/>
    <x v="1"/>
    <n v="2025"/>
    <x v="5"/>
    <n v="3"/>
    <s v="12.26"/>
  </r>
  <r>
    <x v="341"/>
    <d v="2025-05-12T00:00:00"/>
    <x v="3"/>
    <s v="184.49"/>
    <n v="1"/>
    <x v="0"/>
    <n v="2025"/>
    <x v="4"/>
    <n v="0"/>
    <s v="37.49"/>
  </r>
  <r>
    <x v="342"/>
    <d v="2025-02-14T00:00:00"/>
    <x v="1"/>
    <s v="474.1"/>
    <n v="6"/>
    <x v="1"/>
    <n v="2025"/>
    <x v="0"/>
    <n v="4"/>
    <s v="388.1"/>
  </r>
  <r>
    <x v="343"/>
    <d v="2025-04-21T00:00:00"/>
    <x v="1"/>
    <s v="499.99"/>
    <n v="4"/>
    <x v="0"/>
    <n v="2025"/>
    <x v="3"/>
    <n v="0"/>
    <s v="110.99"/>
  </r>
  <r>
    <x v="344"/>
    <d v="2025-02-09T00:00:00"/>
    <x v="0"/>
    <s v="422.99"/>
    <n v="5"/>
    <x v="0"/>
    <n v="2025"/>
    <x v="0"/>
    <n v="6"/>
    <s v="116.99"/>
  </r>
  <r>
    <x v="345"/>
    <d v="2025-03-24T00:00:00"/>
    <x v="0"/>
    <s v="438.81"/>
    <n v="6"/>
    <x v="0"/>
    <n v="2025"/>
    <x v="2"/>
    <n v="0"/>
    <s v="309.81"/>
  </r>
  <r>
    <x v="346"/>
    <d v="2025-01-08T00:00:00"/>
    <x v="2"/>
    <s v="85.31"/>
    <n v="3"/>
    <x v="0"/>
    <n v="2025"/>
    <x v="1"/>
    <n v="2"/>
    <s v="66.31"/>
  </r>
  <r>
    <x v="347"/>
    <d v="2025-01-18T00:00:00"/>
    <x v="2"/>
    <s v="208.38"/>
    <n v="1"/>
    <x v="0"/>
    <n v="2025"/>
    <x v="1"/>
    <n v="5"/>
    <s v="189.38"/>
  </r>
  <r>
    <x v="348"/>
    <d v="2025-03-22T00:00:00"/>
    <x v="2"/>
    <s v="146.04"/>
    <n v="10"/>
    <x v="1"/>
    <n v="2025"/>
    <x v="2"/>
    <n v="5"/>
    <s v="42.04"/>
  </r>
  <r>
    <x v="349"/>
    <d v="2025-04-06T00:00:00"/>
    <x v="1"/>
    <s v="123.39"/>
    <n v="9"/>
    <x v="1"/>
    <n v="2025"/>
    <x v="3"/>
    <n v="6"/>
    <s v="95.39"/>
  </r>
  <r>
    <x v="350"/>
    <d v="2025-01-14T00:00:00"/>
    <x v="1"/>
    <s v="340.76"/>
    <n v="6"/>
    <x v="1"/>
    <n v="2025"/>
    <x v="1"/>
    <n v="1"/>
    <s v="80.76"/>
  </r>
  <r>
    <x v="351"/>
    <d v="2025-03-21T00:00:00"/>
    <x v="2"/>
    <s v="390.17"/>
    <n v="5"/>
    <x v="1"/>
    <n v="2025"/>
    <x v="2"/>
    <n v="4"/>
    <s v="46.17"/>
  </r>
  <r>
    <x v="352"/>
    <d v="2025-04-10T00:00:00"/>
    <x v="1"/>
    <s v="401.62"/>
    <n v="4"/>
    <x v="0"/>
    <n v="2025"/>
    <x v="3"/>
    <n v="3"/>
    <s v="382.62"/>
  </r>
  <r>
    <x v="353"/>
    <d v="2025-02-23T00:00:00"/>
    <x v="3"/>
    <s v="322.38"/>
    <n v="1"/>
    <x v="1"/>
    <n v="2025"/>
    <x v="0"/>
    <n v="6"/>
    <s v="71.38"/>
  </r>
  <r>
    <x v="354"/>
    <d v="2025-04-25T00:00:00"/>
    <x v="0"/>
    <s v="426.33"/>
    <n v="9"/>
    <x v="1"/>
    <n v="2025"/>
    <x v="3"/>
    <n v="4"/>
    <s v="100.33"/>
  </r>
  <r>
    <x v="355"/>
    <d v="2025-05-08T00:00:00"/>
    <x v="0"/>
    <s v="140.03"/>
    <n v="3"/>
    <x v="0"/>
    <n v="2025"/>
    <x v="4"/>
    <n v="3"/>
    <s v="125.03"/>
  </r>
  <r>
    <x v="356"/>
    <d v="2025-04-19T00:00:00"/>
    <x v="2"/>
    <s v="473.47"/>
    <n v="2"/>
    <x v="0"/>
    <n v="2025"/>
    <x v="3"/>
    <n v="5"/>
    <s v="339.47"/>
  </r>
  <r>
    <x v="357"/>
    <d v="2025-05-02T00:00:00"/>
    <x v="2"/>
    <s v="465.58"/>
    <n v="6"/>
    <x v="1"/>
    <n v="2025"/>
    <x v="4"/>
    <n v="4"/>
    <s v="96.58"/>
  </r>
  <r>
    <x v="358"/>
    <d v="2025-02-01T00:00:00"/>
    <x v="0"/>
    <s v="253.49"/>
    <n v="7"/>
    <x v="0"/>
    <n v="2025"/>
    <x v="0"/>
    <n v="5"/>
    <s v="77.49"/>
  </r>
  <r>
    <x v="359"/>
    <d v="2025-06-04T00:00:00"/>
    <x v="2"/>
    <s v="190.58"/>
    <n v="2"/>
    <x v="0"/>
    <n v="2025"/>
    <x v="5"/>
    <n v="2"/>
    <s v="147.58"/>
  </r>
  <r>
    <x v="360"/>
    <d v="2025-01-30T00:00:00"/>
    <x v="3"/>
    <s v="420.39"/>
    <n v="2"/>
    <x v="1"/>
    <n v="2025"/>
    <x v="1"/>
    <n v="3"/>
    <s v="403.39"/>
  </r>
  <r>
    <x v="361"/>
    <d v="2025-02-21T00:00:00"/>
    <x v="1"/>
    <s v="23.96"/>
    <n v="3"/>
    <x v="1"/>
    <n v="2025"/>
    <x v="0"/>
    <n v="4"/>
    <s v="21.96"/>
  </r>
  <r>
    <x v="362"/>
    <d v="2025-04-27T00:00:00"/>
    <x v="1"/>
    <s v="227.06"/>
    <n v="8"/>
    <x v="0"/>
    <n v="2025"/>
    <x v="3"/>
    <n v="6"/>
    <s v="56.06"/>
  </r>
  <r>
    <x v="363"/>
    <d v="2025-03-19T00:00:00"/>
    <x v="0"/>
    <s v="131.68"/>
    <n v="1"/>
    <x v="0"/>
    <n v="2025"/>
    <x v="2"/>
    <n v="2"/>
    <s v="115.68"/>
  </r>
  <r>
    <x v="364"/>
    <d v="2025-04-24T00:00:00"/>
    <x v="2"/>
    <s v="389.21"/>
    <n v="2"/>
    <x v="0"/>
    <n v="2025"/>
    <x v="3"/>
    <n v="3"/>
    <s v="222.21"/>
  </r>
  <r>
    <x v="365"/>
    <d v="2025-03-27T00:00:00"/>
    <x v="3"/>
    <s v="28.64"/>
    <n v="2"/>
    <x v="1"/>
    <n v="2025"/>
    <x v="2"/>
    <n v="3"/>
    <s v="27.64"/>
  </r>
  <r>
    <x v="366"/>
    <d v="2025-02-17T00:00:00"/>
    <x v="2"/>
    <s v="59.87"/>
    <n v="2"/>
    <x v="1"/>
    <n v="2025"/>
    <x v="0"/>
    <n v="0"/>
    <s v="20.87"/>
  </r>
  <r>
    <x v="367"/>
    <d v="2025-02-24T00:00:00"/>
    <x v="0"/>
    <s v="289.65"/>
    <n v="9"/>
    <x v="0"/>
    <n v="2025"/>
    <x v="0"/>
    <n v="0"/>
    <s v="192.65"/>
  </r>
  <r>
    <x v="368"/>
    <d v="2025-06-05T00:00:00"/>
    <x v="3"/>
    <s v="5.77"/>
    <n v="7"/>
    <x v="1"/>
    <n v="2025"/>
    <x v="5"/>
    <n v="3"/>
    <s v="4.77"/>
  </r>
  <r>
    <x v="369"/>
    <d v="2025-01-12T00:00:00"/>
    <x v="1"/>
    <s v="211.2"/>
    <n v="10"/>
    <x v="0"/>
    <n v="2025"/>
    <x v="1"/>
    <n v="6"/>
    <s v="174.2"/>
  </r>
  <r>
    <x v="370"/>
    <d v="2025-04-17T00:00:00"/>
    <x v="3"/>
    <s v="476.93"/>
    <n v="2"/>
    <x v="0"/>
    <n v="2025"/>
    <x v="3"/>
    <n v="3"/>
    <s v="408.93"/>
  </r>
  <r>
    <x v="371"/>
    <d v="2025-05-02T00:00:00"/>
    <x v="2"/>
    <s v="26.55"/>
    <n v="8"/>
    <x v="1"/>
    <n v="2025"/>
    <x v="4"/>
    <n v="4"/>
    <s v="22.55"/>
  </r>
  <r>
    <x v="372"/>
    <d v="2025-02-27T00:00:00"/>
    <x v="3"/>
    <s v="374.92"/>
    <n v="5"/>
    <x v="1"/>
    <n v="2025"/>
    <x v="0"/>
    <n v="3"/>
    <s v="60.92"/>
  </r>
  <r>
    <x v="373"/>
    <d v="2025-04-17T00:00:00"/>
    <x v="0"/>
    <s v="124.36"/>
    <n v="6"/>
    <x v="0"/>
    <n v="2025"/>
    <x v="3"/>
    <n v="3"/>
    <s v="12.36"/>
  </r>
  <r>
    <x v="374"/>
    <d v="2025-03-31T00:00:00"/>
    <x v="3"/>
    <s v="26.95"/>
    <n v="3"/>
    <x v="1"/>
    <n v="2025"/>
    <x v="2"/>
    <n v="0"/>
    <s v="24.95"/>
  </r>
  <r>
    <x v="375"/>
    <d v="2025-02-08T00:00:00"/>
    <x v="1"/>
    <s v="490.51"/>
    <n v="8"/>
    <x v="1"/>
    <n v="2025"/>
    <x v="0"/>
    <n v="5"/>
    <s v="448.51"/>
  </r>
  <r>
    <x v="376"/>
    <d v="2025-03-02T00:00:00"/>
    <x v="1"/>
    <s v="36.23"/>
    <n v="3"/>
    <x v="1"/>
    <n v="2025"/>
    <x v="2"/>
    <n v="6"/>
    <s v="34.23"/>
  </r>
  <r>
    <x v="377"/>
    <d v="2025-03-11T00:00:00"/>
    <x v="0"/>
    <s v="104.79"/>
    <n v="5"/>
    <x v="0"/>
    <n v="2025"/>
    <x v="2"/>
    <n v="1"/>
    <s v="40.79"/>
  </r>
  <r>
    <x v="378"/>
    <d v="2025-01-20T00:00:00"/>
    <x v="0"/>
    <s v="467.02"/>
    <n v="6"/>
    <x v="1"/>
    <n v="2025"/>
    <x v="1"/>
    <n v="0"/>
    <s v="285.02"/>
  </r>
  <r>
    <x v="379"/>
    <d v="2025-03-11T00:00:00"/>
    <x v="2"/>
    <s v="23.13"/>
    <n v="5"/>
    <x v="0"/>
    <n v="2025"/>
    <x v="2"/>
    <n v="1"/>
    <s v="19.13"/>
  </r>
  <r>
    <x v="380"/>
    <d v="2025-02-19T00:00:00"/>
    <x v="3"/>
    <s v="431.76"/>
    <n v="6"/>
    <x v="0"/>
    <n v="2025"/>
    <x v="0"/>
    <n v="2"/>
    <s v="255.76"/>
  </r>
  <r>
    <x v="381"/>
    <d v="2025-05-20T00:00:00"/>
    <x v="3"/>
    <s v="66.62"/>
    <n v="5"/>
    <x v="1"/>
    <n v="2025"/>
    <x v="4"/>
    <n v="1"/>
    <s v="49.62"/>
  </r>
  <r>
    <x v="382"/>
    <d v="2025-04-10T00:00:00"/>
    <x v="2"/>
    <s v="372.94"/>
    <n v="7"/>
    <x v="1"/>
    <n v="2025"/>
    <x v="3"/>
    <n v="3"/>
    <s v="12.94"/>
  </r>
  <r>
    <x v="383"/>
    <d v="2025-02-01T00:00:00"/>
    <x v="3"/>
    <s v="250.62"/>
    <n v="3"/>
    <x v="1"/>
    <n v="2025"/>
    <x v="0"/>
    <n v="5"/>
    <s v="93.62"/>
  </r>
  <r>
    <x v="384"/>
    <d v="2025-03-28T00:00:00"/>
    <x v="3"/>
    <s v="137.03"/>
    <n v="9"/>
    <x v="0"/>
    <n v="2025"/>
    <x v="2"/>
    <n v="4"/>
    <s v="58.03"/>
  </r>
  <r>
    <x v="385"/>
    <d v="2025-04-06T00:00:00"/>
    <x v="2"/>
    <s v="218.15"/>
    <n v="2"/>
    <x v="0"/>
    <n v="2025"/>
    <x v="3"/>
    <n v="6"/>
    <s v="173.15"/>
  </r>
  <r>
    <x v="386"/>
    <d v="2025-04-23T00:00:00"/>
    <x v="3"/>
    <s v="55.79"/>
    <n v="6"/>
    <x v="1"/>
    <n v="2025"/>
    <x v="3"/>
    <n v="2"/>
    <s v="25.79"/>
  </r>
  <r>
    <x v="387"/>
    <d v="2025-01-12T00:00:00"/>
    <x v="3"/>
    <s v="225.73"/>
    <n v="5"/>
    <x v="1"/>
    <n v="2025"/>
    <x v="1"/>
    <n v="6"/>
    <s v="12.73"/>
  </r>
  <r>
    <x v="388"/>
    <d v="2025-04-17T00:00:00"/>
    <x v="1"/>
    <s v="179.02"/>
    <n v="8"/>
    <x v="0"/>
    <n v="2025"/>
    <x v="3"/>
    <n v="3"/>
    <s v="115.02"/>
  </r>
  <r>
    <x v="389"/>
    <d v="2025-04-10T00:00:00"/>
    <x v="3"/>
    <s v="499.08"/>
    <n v="10"/>
    <x v="1"/>
    <n v="2025"/>
    <x v="3"/>
    <n v="3"/>
    <s v="98.08"/>
  </r>
  <r>
    <x v="390"/>
    <d v="2025-05-23T00:00:00"/>
    <x v="0"/>
    <s v="337.24"/>
    <n v="2"/>
    <x v="1"/>
    <n v="2025"/>
    <x v="4"/>
    <n v="4"/>
    <s v="304.24"/>
  </r>
  <r>
    <x v="391"/>
    <d v="2025-01-26T00:00:00"/>
    <x v="3"/>
    <s v="401.54"/>
    <n v="9"/>
    <x v="0"/>
    <n v="2025"/>
    <x v="1"/>
    <n v="6"/>
    <s v="88.54"/>
  </r>
  <r>
    <x v="392"/>
    <d v="2025-05-27T00:00:00"/>
    <x v="0"/>
    <s v="425.09"/>
    <n v="3"/>
    <x v="1"/>
    <n v="2025"/>
    <x v="4"/>
    <n v="1"/>
    <s v="327.09"/>
  </r>
  <r>
    <x v="393"/>
    <d v="2025-04-10T00:00:00"/>
    <x v="0"/>
    <s v="38.28"/>
    <n v="3"/>
    <x v="1"/>
    <n v="2025"/>
    <x v="3"/>
    <n v="3"/>
    <s v="35.28"/>
  </r>
  <r>
    <x v="394"/>
    <d v="2025-03-25T00:00:00"/>
    <x v="3"/>
    <s v="474.99"/>
    <n v="7"/>
    <x v="0"/>
    <n v="2025"/>
    <x v="2"/>
    <n v="1"/>
    <s v="432.99"/>
  </r>
  <r>
    <x v="395"/>
    <d v="2025-01-25T00:00:00"/>
    <x v="1"/>
    <s v="474.67"/>
    <n v="8"/>
    <x v="1"/>
    <n v="2025"/>
    <x v="1"/>
    <n v="5"/>
    <s v="403.67"/>
  </r>
  <r>
    <x v="396"/>
    <d v="2025-05-12T00:00:00"/>
    <x v="2"/>
    <s v="289.09"/>
    <n v="2"/>
    <x v="1"/>
    <n v="2025"/>
    <x v="4"/>
    <n v="0"/>
    <s v="139.09"/>
  </r>
  <r>
    <x v="397"/>
    <d v="2025-01-08T00:00:00"/>
    <x v="2"/>
    <s v="326.53"/>
    <n v="6"/>
    <x v="0"/>
    <n v="2025"/>
    <x v="1"/>
    <n v="2"/>
    <s v="244.53"/>
  </r>
  <r>
    <x v="398"/>
    <d v="2025-04-30T00:00:00"/>
    <x v="0"/>
    <s v="369.16"/>
    <n v="1"/>
    <x v="1"/>
    <n v="2025"/>
    <x v="3"/>
    <n v="2"/>
    <s v="147.16"/>
  </r>
  <r>
    <x v="399"/>
    <d v="2025-04-08T00:00:00"/>
    <x v="2"/>
    <s v="63.29"/>
    <n v="9"/>
    <x v="1"/>
    <n v="2025"/>
    <x v="3"/>
    <n v="1"/>
    <s v="43.29"/>
  </r>
  <r>
    <x v="400"/>
    <d v="2025-05-06T00:00:00"/>
    <x v="2"/>
    <s v="498.2"/>
    <n v="4"/>
    <x v="1"/>
    <n v="2025"/>
    <x v="4"/>
    <n v="1"/>
    <s v="132.2"/>
  </r>
  <r>
    <x v="401"/>
    <d v="2025-01-10T00:00:00"/>
    <x v="2"/>
    <s v="65.71"/>
    <n v="4"/>
    <x v="0"/>
    <n v="2025"/>
    <x v="1"/>
    <n v="4"/>
    <s v="32.71"/>
  </r>
  <r>
    <x v="402"/>
    <d v="2025-04-05T00:00:00"/>
    <x v="2"/>
    <s v="449.85"/>
    <n v="3"/>
    <x v="1"/>
    <n v="2025"/>
    <x v="3"/>
    <n v="5"/>
    <s v="156.85"/>
  </r>
  <r>
    <x v="403"/>
    <d v="2025-05-15T00:00:00"/>
    <x v="0"/>
    <s v="335.58"/>
    <n v="6"/>
    <x v="0"/>
    <n v="2025"/>
    <x v="4"/>
    <n v="3"/>
    <s v="241.58"/>
  </r>
  <r>
    <x v="404"/>
    <d v="2025-03-29T00:00:00"/>
    <x v="3"/>
    <s v="426.42"/>
    <n v="5"/>
    <x v="0"/>
    <n v="2025"/>
    <x v="2"/>
    <n v="5"/>
    <s v="192.42"/>
  </r>
  <r>
    <x v="405"/>
    <d v="2025-02-08T00:00:00"/>
    <x v="3"/>
    <s v="116.0"/>
    <n v="9"/>
    <x v="0"/>
    <n v="2025"/>
    <x v="0"/>
    <n v="5"/>
    <s v="75.0"/>
  </r>
  <r>
    <x v="406"/>
    <d v="2025-04-07T00:00:00"/>
    <x v="1"/>
    <s v="396.23"/>
    <n v="4"/>
    <x v="0"/>
    <n v="2025"/>
    <x v="3"/>
    <n v="0"/>
    <s v="89.23"/>
  </r>
  <r>
    <x v="407"/>
    <d v="2025-02-21T00:00:00"/>
    <x v="3"/>
    <s v="288.28"/>
    <n v="9"/>
    <x v="1"/>
    <n v="2025"/>
    <x v="0"/>
    <n v="4"/>
    <s v="258.28"/>
  </r>
  <r>
    <x v="408"/>
    <d v="2025-03-19T00:00:00"/>
    <x v="1"/>
    <s v="442.7"/>
    <n v="10"/>
    <x v="0"/>
    <n v="2025"/>
    <x v="2"/>
    <n v="2"/>
    <s v="364.7"/>
  </r>
  <r>
    <x v="409"/>
    <d v="2025-01-04T00:00:00"/>
    <x v="3"/>
    <s v="499.8"/>
    <n v="7"/>
    <x v="1"/>
    <n v="2025"/>
    <x v="1"/>
    <n v="5"/>
    <s v="438.8"/>
  </r>
  <r>
    <x v="410"/>
    <d v="2025-02-03T00:00:00"/>
    <x v="2"/>
    <s v="412.55"/>
    <n v="7"/>
    <x v="0"/>
    <n v="2025"/>
    <x v="0"/>
    <n v="0"/>
    <s v="79.55"/>
  </r>
  <r>
    <x v="411"/>
    <d v="2025-05-18T00:00:00"/>
    <x v="1"/>
    <s v="322.96"/>
    <n v="6"/>
    <x v="1"/>
    <n v="2025"/>
    <x v="4"/>
    <n v="6"/>
    <s v="120.96"/>
  </r>
  <r>
    <x v="412"/>
    <d v="2025-05-13T00:00:00"/>
    <x v="2"/>
    <s v="175.53"/>
    <n v="9"/>
    <x v="0"/>
    <n v="2025"/>
    <x v="4"/>
    <n v="1"/>
    <s v="125.53"/>
  </r>
  <r>
    <x v="413"/>
    <d v="2025-04-30T00:00:00"/>
    <x v="1"/>
    <s v="253.92"/>
    <n v="7"/>
    <x v="0"/>
    <n v="2025"/>
    <x v="3"/>
    <n v="2"/>
    <s v="239.92"/>
  </r>
  <r>
    <x v="414"/>
    <d v="2025-01-31T00:00:00"/>
    <x v="0"/>
    <s v="80.74"/>
    <n v="9"/>
    <x v="0"/>
    <n v="2025"/>
    <x v="1"/>
    <n v="4"/>
    <s v="14.74"/>
  </r>
  <r>
    <x v="415"/>
    <d v="2025-04-30T00:00:00"/>
    <x v="1"/>
    <s v="467.7"/>
    <n v="6"/>
    <x v="0"/>
    <n v="2025"/>
    <x v="3"/>
    <n v="2"/>
    <s v="208.7"/>
  </r>
  <r>
    <x v="416"/>
    <d v="2025-01-19T00:00:00"/>
    <x v="3"/>
    <s v="447.99"/>
    <n v="9"/>
    <x v="0"/>
    <n v="2025"/>
    <x v="1"/>
    <n v="6"/>
    <s v="396.99"/>
  </r>
  <r>
    <x v="417"/>
    <d v="2025-02-22T00:00:00"/>
    <x v="3"/>
    <s v="319.35"/>
    <n v="4"/>
    <x v="1"/>
    <n v="2025"/>
    <x v="0"/>
    <n v="5"/>
    <s v="306.35"/>
  </r>
  <r>
    <x v="418"/>
    <d v="2025-03-21T00:00:00"/>
    <x v="1"/>
    <s v="309.14"/>
    <n v="5"/>
    <x v="0"/>
    <n v="2025"/>
    <x v="2"/>
    <n v="4"/>
    <s v="296.14"/>
  </r>
  <r>
    <x v="419"/>
    <d v="2025-02-22T00:00:00"/>
    <x v="1"/>
    <s v="471.1"/>
    <n v="10"/>
    <x v="0"/>
    <n v="2025"/>
    <x v="0"/>
    <n v="5"/>
    <s v="370.1"/>
  </r>
  <r>
    <x v="420"/>
    <d v="2025-03-22T00:00:00"/>
    <x v="1"/>
    <s v="361.71"/>
    <n v="10"/>
    <x v="1"/>
    <n v="2025"/>
    <x v="2"/>
    <n v="5"/>
    <s v="306.71"/>
  </r>
  <r>
    <x v="421"/>
    <d v="2025-06-04T00:00:00"/>
    <x v="0"/>
    <s v="45.21"/>
    <n v="1"/>
    <x v="1"/>
    <n v="2025"/>
    <x v="5"/>
    <n v="2"/>
    <s v="42.21"/>
  </r>
  <r>
    <x v="422"/>
    <d v="2025-05-10T00:00:00"/>
    <x v="1"/>
    <s v="211.21"/>
    <n v="10"/>
    <x v="0"/>
    <n v="2025"/>
    <x v="4"/>
    <n v="5"/>
    <s v="95.21"/>
  </r>
  <r>
    <x v="423"/>
    <d v="2025-05-08T00:00:00"/>
    <x v="2"/>
    <s v="148.39"/>
    <n v="9"/>
    <x v="1"/>
    <n v="2025"/>
    <x v="4"/>
    <n v="3"/>
    <s v="17.39"/>
  </r>
  <r>
    <x v="424"/>
    <d v="2025-04-02T00:00:00"/>
    <x v="2"/>
    <s v="403.32"/>
    <n v="4"/>
    <x v="1"/>
    <n v="2025"/>
    <x v="3"/>
    <n v="2"/>
    <s v="39.32"/>
  </r>
  <r>
    <x v="425"/>
    <d v="2025-01-05T00:00:00"/>
    <x v="3"/>
    <s v="41.12"/>
    <n v="8"/>
    <x v="0"/>
    <n v="2025"/>
    <x v="1"/>
    <n v="6"/>
    <s v="39.12"/>
  </r>
  <r>
    <x v="426"/>
    <d v="2025-05-02T00:00:00"/>
    <x v="1"/>
    <s v="210.73"/>
    <n v="8"/>
    <x v="1"/>
    <n v="2025"/>
    <x v="4"/>
    <n v="4"/>
    <s v="148.73"/>
  </r>
  <r>
    <x v="427"/>
    <d v="2025-01-27T00:00:00"/>
    <x v="1"/>
    <s v="305.3"/>
    <n v="6"/>
    <x v="1"/>
    <n v="2025"/>
    <x v="1"/>
    <n v="0"/>
    <s v="222.3"/>
  </r>
  <r>
    <x v="428"/>
    <d v="2025-01-24T00:00:00"/>
    <x v="3"/>
    <s v="487.81"/>
    <n v="6"/>
    <x v="0"/>
    <n v="2025"/>
    <x v="1"/>
    <n v="4"/>
    <s v="150.81"/>
  </r>
  <r>
    <x v="429"/>
    <d v="2025-01-18T00:00:00"/>
    <x v="3"/>
    <s v="283.02"/>
    <n v="9"/>
    <x v="1"/>
    <n v="2025"/>
    <x v="1"/>
    <n v="5"/>
    <s v="135.02"/>
  </r>
  <r>
    <x v="430"/>
    <d v="2025-04-18T00:00:00"/>
    <x v="1"/>
    <s v="65.65"/>
    <n v="8"/>
    <x v="1"/>
    <n v="2025"/>
    <x v="3"/>
    <n v="4"/>
    <s v="22.65"/>
  </r>
  <r>
    <x v="431"/>
    <d v="2025-05-17T00:00:00"/>
    <x v="1"/>
    <s v="52.92"/>
    <n v="3"/>
    <x v="1"/>
    <n v="2025"/>
    <x v="4"/>
    <n v="5"/>
    <s v="14.92"/>
  </r>
  <r>
    <x v="432"/>
    <d v="2025-02-02T00:00:00"/>
    <x v="2"/>
    <s v="211.98"/>
    <n v="10"/>
    <x v="0"/>
    <n v="2025"/>
    <x v="0"/>
    <n v="6"/>
    <s v="96.98"/>
  </r>
  <r>
    <x v="433"/>
    <d v="2025-02-18T00:00:00"/>
    <x v="3"/>
    <s v="361.96"/>
    <n v="10"/>
    <x v="0"/>
    <n v="2025"/>
    <x v="0"/>
    <n v="1"/>
    <s v="229.96"/>
  </r>
  <r>
    <x v="434"/>
    <d v="2025-02-25T00:00:00"/>
    <x v="1"/>
    <s v="498.0"/>
    <n v="8"/>
    <x v="1"/>
    <n v="2025"/>
    <x v="0"/>
    <n v="1"/>
    <s v="399.0"/>
  </r>
  <r>
    <x v="435"/>
    <d v="2025-04-19T00:00:00"/>
    <x v="2"/>
    <s v="251.2"/>
    <n v="5"/>
    <x v="0"/>
    <n v="2025"/>
    <x v="3"/>
    <n v="5"/>
    <s v="85.2"/>
  </r>
  <r>
    <x v="436"/>
    <d v="2025-03-29T00:00:00"/>
    <x v="2"/>
    <s v="231.33"/>
    <n v="9"/>
    <x v="0"/>
    <n v="2025"/>
    <x v="2"/>
    <n v="5"/>
    <s v="44.33"/>
  </r>
  <r>
    <x v="437"/>
    <d v="2025-02-15T00:00:00"/>
    <x v="1"/>
    <s v="179.68"/>
    <n v="10"/>
    <x v="0"/>
    <n v="2025"/>
    <x v="0"/>
    <n v="5"/>
    <s v="160.68"/>
  </r>
  <r>
    <x v="438"/>
    <d v="2025-02-24T00:00:00"/>
    <x v="3"/>
    <s v="300.77"/>
    <n v="8"/>
    <x v="1"/>
    <n v="2025"/>
    <x v="0"/>
    <n v="0"/>
    <s v="198.77"/>
  </r>
  <r>
    <x v="439"/>
    <d v="2025-01-20T00:00:00"/>
    <x v="3"/>
    <s v="9.05"/>
    <n v="9"/>
    <x v="0"/>
    <n v="2025"/>
    <x v="1"/>
    <n v="0"/>
    <s v="5.05"/>
  </r>
  <r>
    <x v="440"/>
    <d v="2025-05-08T00:00:00"/>
    <x v="2"/>
    <s v="441.82"/>
    <n v="3"/>
    <x v="1"/>
    <n v="2025"/>
    <x v="4"/>
    <n v="3"/>
    <s v="118.82"/>
  </r>
  <r>
    <x v="441"/>
    <d v="2025-02-14T00:00:00"/>
    <x v="2"/>
    <s v="27.39"/>
    <n v="6"/>
    <x v="0"/>
    <n v="2025"/>
    <x v="0"/>
    <n v="4"/>
    <s v="26.39"/>
  </r>
  <r>
    <x v="442"/>
    <d v="2025-02-10T00:00:00"/>
    <x v="1"/>
    <s v="278.85"/>
    <n v="6"/>
    <x v="0"/>
    <n v="2025"/>
    <x v="0"/>
    <n v="0"/>
    <s v="114.85"/>
  </r>
  <r>
    <x v="443"/>
    <d v="2025-05-26T00:00:00"/>
    <x v="2"/>
    <s v="227.93"/>
    <n v="9"/>
    <x v="1"/>
    <n v="2025"/>
    <x v="4"/>
    <n v="0"/>
    <s v="128.93"/>
  </r>
  <r>
    <x v="444"/>
    <d v="2025-04-02T00:00:00"/>
    <x v="0"/>
    <s v="487.67"/>
    <n v="3"/>
    <x v="1"/>
    <n v="2025"/>
    <x v="3"/>
    <n v="2"/>
    <s v="263.67"/>
  </r>
  <r>
    <x v="445"/>
    <d v="2025-04-10T00:00:00"/>
    <x v="3"/>
    <s v="281.13"/>
    <n v="6"/>
    <x v="1"/>
    <n v="2025"/>
    <x v="3"/>
    <n v="3"/>
    <s v="269.13"/>
  </r>
  <r>
    <x v="446"/>
    <d v="2025-01-16T00:00:00"/>
    <x v="1"/>
    <s v="303.22"/>
    <n v="4"/>
    <x v="1"/>
    <n v="2025"/>
    <x v="1"/>
    <n v="3"/>
    <s v="173.22"/>
  </r>
  <r>
    <x v="447"/>
    <d v="2025-05-26T00:00:00"/>
    <x v="0"/>
    <s v="24.26"/>
    <n v="1"/>
    <x v="1"/>
    <n v="2025"/>
    <x v="4"/>
    <n v="0"/>
    <s v="22.26"/>
  </r>
  <r>
    <x v="448"/>
    <d v="2025-03-16T00:00:00"/>
    <x v="2"/>
    <s v="231.21"/>
    <n v="9"/>
    <x v="0"/>
    <n v="2025"/>
    <x v="2"/>
    <n v="6"/>
    <s v="191.21"/>
  </r>
  <r>
    <x v="449"/>
    <d v="2025-04-11T00:00:00"/>
    <x v="3"/>
    <s v="162.67"/>
    <n v="10"/>
    <x v="1"/>
    <n v="2025"/>
    <x v="3"/>
    <n v="4"/>
    <s v="17.67"/>
  </r>
  <r>
    <x v="450"/>
    <d v="2025-03-25T00:00:00"/>
    <x v="3"/>
    <s v="171.5"/>
    <n v="10"/>
    <x v="1"/>
    <n v="2025"/>
    <x v="2"/>
    <n v="1"/>
    <s v="137.5"/>
  </r>
  <r>
    <x v="451"/>
    <d v="2025-01-28T00:00:00"/>
    <x v="3"/>
    <s v="408.8"/>
    <n v="8"/>
    <x v="1"/>
    <n v="2025"/>
    <x v="1"/>
    <n v="1"/>
    <s v="82.8"/>
  </r>
  <r>
    <x v="452"/>
    <d v="2025-06-05T00:00:00"/>
    <x v="3"/>
    <s v="490.05"/>
    <n v="2"/>
    <x v="1"/>
    <n v="2025"/>
    <x v="5"/>
    <n v="3"/>
    <s v="295.05"/>
  </r>
  <r>
    <x v="453"/>
    <d v="2025-05-31T00:00:00"/>
    <x v="0"/>
    <s v="239.92"/>
    <n v="10"/>
    <x v="0"/>
    <n v="2025"/>
    <x v="4"/>
    <n v="5"/>
    <s v="9.92"/>
  </r>
  <r>
    <x v="454"/>
    <d v="2025-03-30T00:00:00"/>
    <x v="0"/>
    <s v="242.82"/>
    <n v="10"/>
    <x v="1"/>
    <n v="2025"/>
    <x v="2"/>
    <n v="6"/>
    <s v="38.82"/>
  </r>
  <r>
    <x v="455"/>
    <d v="2025-06-04T00:00:00"/>
    <x v="1"/>
    <s v="20.63"/>
    <n v="4"/>
    <x v="0"/>
    <n v="2025"/>
    <x v="5"/>
    <n v="2"/>
    <s v="18.63"/>
  </r>
  <r>
    <x v="456"/>
    <d v="2025-05-13T00:00:00"/>
    <x v="1"/>
    <s v="223.31"/>
    <n v="1"/>
    <x v="1"/>
    <n v="2025"/>
    <x v="4"/>
    <n v="1"/>
    <s v="95.31"/>
  </r>
  <r>
    <x v="457"/>
    <d v="2025-01-26T00:00:00"/>
    <x v="1"/>
    <s v="346.8"/>
    <n v="7"/>
    <x v="1"/>
    <n v="2025"/>
    <x v="1"/>
    <n v="6"/>
    <s v="16.8"/>
  </r>
  <r>
    <x v="458"/>
    <d v="2025-04-26T00:00:00"/>
    <x v="2"/>
    <s v="354.36"/>
    <n v="1"/>
    <x v="0"/>
    <n v="2025"/>
    <x v="3"/>
    <n v="5"/>
    <s v="238.36"/>
  </r>
  <r>
    <x v="459"/>
    <d v="2025-01-28T00:00:00"/>
    <x v="3"/>
    <s v="265.11"/>
    <n v="8"/>
    <x v="1"/>
    <n v="2025"/>
    <x v="1"/>
    <n v="1"/>
    <s v="185.11"/>
  </r>
  <r>
    <x v="460"/>
    <d v="2025-03-22T00:00:00"/>
    <x v="1"/>
    <s v="456.5"/>
    <n v="8"/>
    <x v="1"/>
    <n v="2025"/>
    <x v="2"/>
    <n v="5"/>
    <s v="419.5"/>
  </r>
  <r>
    <x v="461"/>
    <d v="2025-01-22T00:00:00"/>
    <x v="3"/>
    <s v="306.99"/>
    <n v="5"/>
    <x v="0"/>
    <n v="2025"/>
    <x v="1"/>
    <n v="2"/>
    <s v="197.99"/>
  </r>
  <r>
    <x v="462"/>
    <d v="2025-02-06T00:00:00"/>
    <x v="1"/>
    <s v="281.25"/>
    <n v="5"/>
    <x v="0"/>
    <n v="2025"/>
    <x v="0"/>
    <n v="3"/>
    <s v="214.25"/>
  </r>
  <r>
    <x v="463"/>
    <d v="2025-04-23T00:00:00"/>
    <x v="3"/>
    <s v="353.93"/>
    <n v="5"/>
    <x v="1"/>
    <n v="2025"/>
    <x v="3"/>
    <n v="2"/>
    <s v="267.93"/>
  </r>
  <r>
    <x v="464"/>
    <d v="2025-01-10T00:00:00"/>
    <x v="3"/>
    <s v="177.66"/>
    <n v="8"/>
    <x v="1"/>
    <n v="2025"/>
    <x v="1"/>
    <n v="4"/>
    <s v="46.66"/>
  </r>
  <r>
    <x v="465"/>
    <d v="2025-03-20T00:00:00"/>
    <x v="3"/>
    <s v="288.87"/>
    <n v="2"/>
    <x v="1"/>
    <n v="2025"/>
    <x v="2"/>
    <n v="3"/>
    <s v="24.87"/>
  </r>
  <r>
    <x v="466"/>
    <d v="2025-01-19T00:00:00"/>
    <x v="2"/>
    <s v="477.53"/>
    <n v="6"/>
    <x v="0"/>
    <n v="2025"/>
    <x v="1"/>
    <n v="6"/>
    <s v="377.53"/>
  </r>
  <r>
    <x v="467"/>
    <d v="2025-02-04T00:00:00"/>
    <x v="3"/>
    <s v="147.38"/>
    <n v="1"/>
    <x v="0"/>
    <n v="2025"/>
    <x v="0"/>
    <n v="1"/>
    <s v="97.38"/>
  </r>
  <r>
    <x v="468"/>
    <d v="2025-04-05T00:00:00"/>
    <x v="3"/>
    <s v="329.71"/>
    <n v="8"/>
    <x v="1"/>
    <n v="2025"/>
    <x v="3"/>
    <n v="5"/>
    <s v="297.71"/>
  </r>
  <r>
    <x v="469"/>
    <d v="2025-03-25T00:00:00"/>
    <x v="1"/>
    <s v="414.84"/>
    <n v="4"/>
    <x v="1"/>
    <n v="2025"/>
    <x v="2"/>
    <n v="1"/>
    <s v="377.84"/>
  </r>
  <r>
    <x v="470"/>
    <d v="2025-04-28T00:00:00"/>
    <x v="3"/>
    <s v="59.07"/>
    <n v="3"/>
    <x v="0"/>
    <n v="2025"/>
    <x v="3"/>
    <n v="0"/>
    <s v="26.07"/>
  </r>
  <r>
    <x v="471"/>
    <d v="2025-04-20T00:00:00"/>
    <x v="1"/>
    <s v="336.57"/>
    <n v="1"/>
    <x v="0"/>
    <n v="2025"/>
    <x v="3"/>
    <n v="6"/>
    <s v="181.57"/>
  </r>
  <r>
    <x v="472"/>
    <d v="2025-03-27T00:00:00"/>
    <x v="1"/>
    <s v="54.6"/>
    <n v="1"/>
    <x v="1"/>
    <n v="2025"/>
    <x v="2"/>
    <n v="3"/>
    <s v="31.6"/>
  </r>
  <r>
    <x v="473"/>
    <d v="2025-02-21T00:00:00"/>
    <x v="2"/>
    <s v="342.19"/>
    <n v="2"/>
    <x v="0"/>
    <n v="2025"/>
    <x v="0"/>
    <n v="4"/>
    <s v="110.19"/>
  </r>
  <r>
    <x v="474"/>
    <d v="2025-04-02T00:00:00"/>
    <x v="0"/>
    <s v="489.07"/>
    <n v="9"/>
    <x v="0"/>
    <n v="2025"/>
    <x v="3"/>
    <n v="2"/>
    <s v="351.07"/>
  </r>
  <r>
    <x v="475"/>
    <d v="2025-03-12T00:00:00"/>
    <x v="2"/>
    <s v="241.34"/>
    <n v="8"/>
    <x v="0"/>
    <n v="2025"/>
    <x v="2"/>
    <n v="2"/>
    <s v="146.34"/>
  </r>
  <r>
    <x v="476"/>
    <d v="2025-03-14T00:00:00"/>
    <x v="3"/>
    <s v="146.28"/>
    <n v="6"/>
    <x v="0"/>
    <n v="2025"/>
    <x v="2"/>
    <n v="4"/>
    <s v="58.28"/>
  </r>
  <r>
    <x v="477"/>
    <d v="2025-05-08T00:00:00"/>
    <x v="0"/>
    <s v="119.95"/>
    <n v="10"/>
    <x v="0"/>
    <n v="2025"/>
    <x v="4"/>
    <n v="3"/>
    <s v="12.95"/>
  </r>
  <r>
    <x v="478"/>
    <d v="2025-02-23T00:00:00"/>
    <x v="1"/>
    <s v="441.71"/>
    <n v="7"/>
    <x v="0"/>
    <n v="2025"/>
    <x v="0"/>
    <n v="6"/>
    <s v="199.71"/>
  </r>
  <r>
    <x v="479"/>
    <d v="2025-01-11T00:00:00"/>
    <x v="0"/>
    <s v="395.04"/>
    <n v="7"/>
    <x v="0"/>
    <n v="2025"/>
    <x v="1"/>
    <n v="5"/>
    <s v="363.04"/>
  </r>
  <r>
    <x v="480"/>
    <d v="2025-05-01T00:00:00"/>
    <x v="3"/>
    <s v="9.59"/>
    <n v="1"/>
    <x v="0"/>
    <n v="2025"/>
    <x v="4"/>
    <n v="3"/>
    <s v="8.59"/>
  </r>
  <r>
    <x v="481"/>
    <d v="2025-03-07T00:00:00"/>
    <x v="3"/>
    <s v="229.9"/>
    <n v="5"/>
    <x v="1"/>
    <n v="2025"/>
    <x v="2"/>
    <n v="4"/>
    <s v="30.9"/>
  </r>
  <r>
    <x v="482"/>
    <d v="2025-02-28T00:00:00"/>
    <x v="1"/>
    <s v="236.67"/>
    <n v="9"/>
    <x v="0"/>
    <n v="2025"/>
    <x v="0"/>
    <n v="4"/>
    <s v="213.67"/>
  </r>
  <r>
    <x v="483"/>
    <d v="2025-04-13T00:00:00"/>
    <x v="0"/>
    <s v="85.43"/>
    <n v="6"/>
    <x v="1"/>
    <n v="2025"/>
    <x v="3"/>
    <n v="6"/>
    <s v="53.43"/>
  </r>
  <r>
    <x v="484"/>
    <d v="2025-03-24T00:00:00"/>
    <x v="3"/>
    <s v="11.97"/>
    <n v="3"/>
    <x v="1"/>
    <n v="2025"/>
    <x v="2"/>
    <n v="0"/>
    <s v="9.97"/>
  </r>
  <r>
    <x v="485"/>
    <d v="2025-01-04T00:00:00"/>
    <x v="3"/>
    <s v="338.83"/>
    <n v="10"/>
    <x v="0"/>
    <n v="2025"/>
    <x v="1"/>
    <n v="5"/>
    <s v="314.83"/>
  </r>
  <r>
    <x v="486"/>
    <d v="2025-03-25T00:00:00"/>
    <x v="1"/>
    <s v="428.79"/>
    <n v="10"/>
    <x v="1"/>
    <n v="2025"/>
    <x v="2"/>
    <n v="1"/>
    <s v="170.79"/>
  </r>
  <r>
    <x v="487"/>
    <d v="2025-02-13T00:00:00"/>
    <x v="2"/>
    <s v="167.32"/>
    <n v="9"/>
    <x v="1"/>
    <n v="2025"/>
    <x v="0"/>
    <n v="3"/>
    <s v="26.32"/>
  </r>
  <r>
    <x v="488"/>
    <d v="2025-05-07T00:00:00"/>
    <x v="0"/>
    <s v="490.93"/>
    <n v="3"/>
    <x v="1"/>
    <n v="2025"/>
    <x v="4"/>
    <n v="2"/>
    <s v="421.93"/>
  </r>
  <r>
    <x v="489"/>
    <d v="2025-01-03T00:00:00"/>
    <x v="3"/>
    <s v="8.38"/>
    <n v="4"/>
    <x v="1"/>
    <n v="2025"/>
    <x v="1"/>
    <n v="4"/>
    <s v="7.38"/>
  </r>
  <r>
    <x v="490"/>
    <d v="2025-04-04T00:00:00"/>
    <x v="1"/>
    <s v="378.11"/>
    <n v="8"/>
    <x v="1"/>
    <n v="2025"/>
    <x v="3"/>
    <n v="4"/>
    <s v="248.11"/>
  </r>
  <r>
    <x v="491"/>
    <d v="2025-03-04T00:00:00"/>
    <x v="3"/>
    <s v="362.83"/>
    <n v="10"/>
    <x v="0"/>
    <n v="2025"/>
    <x v="2"/>
    <n v="1"/>
    <s v="125.83"/>
  </r>
  <r>
    <x v="492"/>
    <d v="2025-01-09T00:00:00"/>
    <x v="3"/>
    <s v="347.92"/>
    <n v="6"/>
    <x v="0"/>
    <n v="2025"/>
    <x v="1"/>
    <n v="3"/>
    <s v="34.92"/>
  </r>
  <r>
    <x v="493"/>
    <d v="2025-04-25T00:00:00"/>
    <x v="0"/>
    <s v="156.87"/>
    <n v="8"/>
    <x v="1"/>
    <n v="2025"/>
    <x v="3"/>
    <n v="4"/>
    <s v="63.87"/>
  </r>
  <r>
    <x v="494"/>
    <d v="2025-02-20T00:00:00"/>
    <x v="3"/>
    <s v="321.16"/>
    <n v="2"/>
    <x v="1"/>
    <n v="2025"/>
    <x v="0"/>
    <n v="3"/>
    <s v="97.16"/>
  </r>
  <r>
    <x v="495"/>
    <d v="2025-02-04T00:00:00"/>
    <x v="3"/>
    <s v="114.32"/>
    <n v="10"/>
    <x v="0"/>
    <n v="2025"/>
    <x v="0"/>
    <n v="1"/>
    <s v="79.32"/>
  </r>
  <r>
    <x v="496"/>
    <d v="2025-05-18T00:00:00"/>
    <x v="2"/>
    <s v="230.21"/>
    <n v="3"/>
    <x v="1"/>
    <n v="2025"/>
    <x v="4"/>
    <n v="6"/>
    <s v="29.21"/>
  </r>
  <r>
    <x v="497"/>
    <d v="2025-03-19T00:00:00"/>
    <x v="2"/>
    <s v="456.83"/>
    <n v="9"/>
    <x v="0"/>
    <n v="2025"/>
    <x v="2"/>
    <n v="2"/>
    <s v="100.83"/>
  </r>
  <r>
    <x v="498"/>
    <d v="2025-05-03T00:00:00"/>
    <x v="1"/>
    <s v="437.2"/>
    <n v="10"/>
    <x v="0"/>
    <n v="2025"/>
    <x v="4"/>
    <n v="5"/>
    <s v="261.2"/>
  </r>
  <r>
    <x v="499"/>
    <d v="2025-02-28T00:00:00"/>
    <x v="2"/>
    <s v="353.36"/>
    <n v="9"/>
    <x v="0"/>
    <n v="2025"/>
    <x v="0"/>
    <n v="4"/>
    <s v="226.36"/>
  </r>
  <r>
    <x v="500"/>
    <d v="2025-02-16T00:00:00"/>
    <x v="0"/>
    <s v="415.24"/>
    <n v="1"/>
    <x v="0"/>
    <n v="2025"/>
    <x v="0"/>
    <n v="6"/>
    <s v="349.24"/>
  </r>
  <r>
    <x v="501"/>
    <d v="2025-03-29T00:00:00"/>
    <x v="1"/>
    <s v="167.42"/>
    <n v="3"/>
    <x v="1"/>
    <n v="2025"/>
    <x v="2"/>
    <n v="5"/>
    <s v="74.42"/>
  </r>
  <r>
    <x v="502"/>
    <d v="2025-02-07T00:00:00"/>
    <x v="0"/>
    <s v="359.87"/>
    <n v="4"/>
    <x v="1"/>
    <n v="2025"/>
    <x v="0"/>
    <n v="4"/>
    <s v="233.87"/>
  </r>
  <r>
    <x v="503"/>
    <d v="2025-05-13T00:00:00"/>
    <x v="0"/>
    <s v="225.51"/>
    <n v="9"/>
    <x v="0"/>
    <n v="2025"/>
    <x v="4"/>
    <n v="1"/>
    <s v="190.51"/>
  </r>
  <r>
    <x v="504"/>
    <d v="2025-02-11T00:00:00"/>
    <x v="2"/>
    <s v="259.06"/>
    <n v="3"/>
    <x v="1"/>
    <n v="2025"/>
    <x v="0"/>
    <n v="1"/>
    <s v="189.06"/>
  </r>
  <r>
    <x v="505"/>
    <d v="2025-01-30T00:00:00"/>
    <x v="0"/>
    <s v="233.88"/>
    <n v="9"/>
    <x v="1"/>
    <n v="2025"/>
    <x v="1"/>
    <n v="3"/>
    <s v="35.88"/>
  </r>
  <r>
    <x v="506"/>
    <d v="2025-03-16T00:00:00"/>
    <x v="0"/>
    <s v="130.96"/>
    <n v="7"/>
    <x v="0"/>
    <n v="2025"/>
    <x v="2"/>
    <n v="6"/>
    <s v="68.96"/>
  </r>
  <r>
    <x v="507"/>
    <d v="2025-01-03T00:00:00"/>
    <x v="1"/>
    <s v="41.15"/>
    <n v="10"/>
    <x v="1"/>
    <n v="2025"/>
    <x v="1"/>
    <n v="4"/>
    <s v="39.15"/>
  </r>
  <r>
    <x v="508"/>
    <d v="2025-06-06T00:00:00"/>
    <x v="3"/>
    <s v="272.88"/>
    <n v="2"/>
    <x v="0"/>
    <n v="2025"/>
    <x v="5"/>
    <n v="4"/>
    <s v="166.88"/>
  </r>
  <r>
    <x v="509"/>
    <d v="2025-02-01T00:00:00"/>
    <x v="0"/>
    <s v="20.71"/>
    <n v="8"/>
    <x v="1"/>
    <n v="2025"/>
    <x v="0"/>
    <n v="5"/>
    <s v="18.71"/>
  </r>
  <r>
    <x v="510"/>
    <d v="2025-03-01T00:00:00"/>
    <x v="1"/>
    <s v="384.08"/>
    <n v="3"/>
    <x v="1"/>
    <n v="2025"/>
    <x v="2"/>
    <n v="5"/>
    <s v="337.08"/>
  </r>
  <r>
    <x v="511"/>
    <d v="2025-03-22T00:00:00"/>
    <x v="3"/>
    <s v="227.03"/>
    <n v="7"/>
    <x v="1"/>
    <n v="2025"/>
    <x v="2"/>
    <n v="5"/>
    <s v="97.03"/>
  </r>
  <r>
    <x v="512"/>
    <d v="2025-05-12T00:00:00"/>
    <x v="2"/>
    <s v="342.95"/>
    <n v="2"/>
    <x v="0"/>
    <n v="2025"/>
    <x v="4"/>
    <n v="0"/>
    <s v="33.95"/>
  </r>
  <r>
    <x v="513"/>
    <d v="2025-03-29T00:00:00"/>
    <x v="3"/>
    <s v="93.34"/>
    <n v="2"/>
    <x v="1"/>
    <n v="2025"/>
    <x v="2"/>
    <n v="5"/>
    <s v="21.34"/>
  </r>
  <r>
    <x v="514"/>
    <d v="2025-05-26T00:00:00"/>
    <x v="1"/>
    <s v="418.24"/>
    <n v="4"/>
    <x v="0"/>
    <n v="2025"/>
    <x v="4"/>
    <n v="0"/>
    <s v="381.24"/>
  </r>
  <r>
    <x v="515"/>
    <d v="2025-02-21T00:00:00"/>
    <x v="3"/>
    <s v="338.38"/>
    <n v="8"/>
    <x v="1"/>
    <n v="2025"/>
    <x v="0"/>
    <n v="4"/>
    <s v="105.38"/>
  </r>
  <r>
    <x v="516"/>
    <d v="2025-04-13T00:00:00"/>
    <x v="2"/>
    <s v="127.52"/>
    <n v="4"/>
    <x v="1"/>
    <n v="2025"/>
    <x v="3"/>
    <n v="6"/>
    <s v="99.52"/>
  </r>
  <r>
    <x v="517"/>
    <d v="2025-05-31T00:00:00"/>
    <x v="1"/>
    <s v="98.3"/>
    <n v="5"/>
    <x v="0"/>
    <n v="2025"/>
    <x v="4"/>
    <n v="5"/>
    <s v="61.3"/>
  </r>
  <r>
    <x v="518"/>
    <d v="2025-05-05T00:00:00"/>
    <x v="0"/>
    <s v="309.39"/>
    <n v="7"/>
    <x v="0"/>
    <n v="2025"/>
    <x v="4"/>
    <n v="0"/>
    <s v="67.39"/>
  </r>
  <r>
    <x v="519"/>
    <d v="2025-05-24T00:00:00"/>
    <x v="1"/>
    <s v="38.31"/>
    <n v="4"/>
    <x v="0"/>
    <n v="2025"/>
    <x v="4"/>
    <n v="5"/>
    <s v="36.31"/>
  </r>
  <r>
    <x v="520"/>
    <d v="2025-01-06T00:00:00"/>
    <x v="2"/>
    <s v="337.65"/>
    <n v="10"/>
    <x v="0"/>
    <n v="2025"/>
    <x v="1"/>
    <n v="0"/>
    <s v="129.65"/>
  </r>
  <r>
    <x v="521"/>
    <d v="2025-04-30T00:00:00"/>
    <x v="1"/>
    <s v="204.12"/>
    <n v="1"/>
    <x v="0"/>
    <n v="2025"/>
    <x v="3"/>
    <n v="2"/>
    <s v="99.12"/>
  </r>
  <r>
    <x v="522"/>
    <d v="2025-04-21T00:00:00"/>
    <x v="1"/>
    <s v="74.37"/>
    <n v="1"/>
    <x v="1"/>
    <n v="2025"/>
    <x v="3"/>
    <n v="0"/>
    <s v="56.37"/>
  </r>
  <r>
    <x v="523"/>
    <d v="2025-04-07T00:00:00"/>
    <x v="1"/>
    <s v="162.86"/>
    <n v="10"/>
    <x v="1"/>
    <n v="2025"/>
    <x v="3"/>
    <n v="0"/>
    <s v="35.86"/>
  </r>
  <r>
    <x v="524"/>
    <d v="2025-03-18T00:00:00"/>
    <x v="1"/>
    <s v="438.75"/>
    <n v="5"/>
    <x v="0"/>
    <n v="2025"/>
    <x v="2"/>
    <n v="1"/>
    <s v="60.75"/>
  </r>
  <r>
    <x v="525"/>
    <d v="2025-03-24T00:00:00"/>
    <x v="2"/>
    <s v="141.2"/>
    <n v="5"/>
    <x v="0"/>
    <n v="2025"/>
    <x v="2"/>
    <n v="0"/>
    <s v="107.2"/>
  </r>
  <r>
    <x v="526"/>
    <d v="2025-05-07T00:00:00"/>
    <x v="2"/>
    <s v="250.33"/>
    <n v="9"/>
    <x v="1"/>
    <n v="2025"/>
    <x v="4"/>
    <n v="2"/>
    <s v="79.33"/>
  </r>
  <r>
    <x v="527"/>
    <d v="2025-01-17T00:00:00"/>
    <x v="2"/>
    <s v="162.77"/>
    <n v="9"/>
    <x v="1"/>
    <n v="2025"/>
    <x v="1"/>
    <n v="4"/>
    <s v="61.77"/>
  </r>
  <r>
    <x v="528"/>
    <d v="2025-03-24T00:00:00"/>
    <x v="2"/>
    <s v="153.44"/>
    <n v="3"/>
    <x v="0"/>
    <n v="2025"/>
    <x v="2"/>
    <n v="0"/>
    <s v="74.44"/>
  </r>
  <r>
    <x v="529"/>
    <d v="2025-02-28T00:00:00"/>
    <x v="2"/>
    <s v="425.42"/>
    <n v="4"/>
    <x v="1"/>
    <n v="2025"/>
    <x v="0"/>
    <n v="4"/>
    <s v="312.42"/>
  </r>
  <r>
    <x v="530"/>
    <d v="2025-02-05T00:00:00"/>
    <x v="1"/>
    <s v="457.8"/>
    <n v="8"/>
    <x v="1"/>
    <n v="2025"/>
    <x v="0"/>
    <n v="2"/>
    <s v="276.8"/>
  </r>
  <r>
    <x v="531"/>
    <d v="2025-05-15T00:00:00"/>
    <x v="2"/>
    <s v="267.35"/>
    <n v="9"/>
    <x v="1"/>
    <n v="2025"/>
    <x v="4"/>
    <n v="3"/>
    <s v="225.35"/>
  </r>
  <r>
    <x v="532"/>
    <d v="2025-03-28T00:00:00"/>
    <x v="1"/>
    <s v="105.65"/>
    <n v="5"/>
    <x v="0"/>
    <n v="2025"/>
    <x v="2"/>
    <n v="4"/>
    <s v="91.65"/>
  </r>
  <r>
    <x v="533"/>
    <d v="2025-03-20T00:00:00"/>
    <x v="2"/>
    <s v="50.77"/>
    <n v="6"/>
    <x v="0"/>
    <n v="2025"/>
    <x v="2"/>
    <n v="3"/>
    <s v="37.77"/>
  </r>
  <r>
    <x v="534"/>
    <d v="2025-05-14T00:00:00"/>
    <x v="0"/>
    <s v="191.7"/>
    <n v="5"/>
    <x v="0"/>
    <n v="2025"/>
    <x v="4"/>
    <n v="2"/>
    <s v="110.7"/>
  </r>
  <r>
    <x v="535"/>
    <d v="2025-02-03T00:00:00"/>
    <x v="0"/>
    <s v="403.3"/>
    <n v="4"/>
    <x v="0"/>
    <n v="2025"/>
    <x v="0"/>
    <n v="0"/>
    <s v="324.3"/>
  </r>
  <r>
    <x v="536"/>
    <d v="2025-01-08T00:00:00"/>
    <x v="2"/>
    <s v="435.39"/>
    <n v="4"/>
    <x v="1"/>
    <n v="2025"/>
    <x v="1"/>
    <n v="2"/>
    <s v="369.39"/>
  </r>
  <r>
    <x v="537"/>
    <d v="2025-03-29T00:00:00"/>
    <x v="3"/>
    <s v="109.84"/>
    <n v="1"/>
    <x v="0"/>
    <n v="2025"/>
    <x v="2"/>
    <n v="5"/>
    <s v="40.84"/>
  </r>
  <r>
    <x v="538"/>
    <d v="2025-05-31T00:00:00"/>
    <x v="0"/>
    <s v="457.65"/>
    <n v="8"/>
    <x v="0"/>
    <n v="2025"/>
    <x v="4"/>
    <n v="5"/>
    <s v="213.65"/>
  </r>
  <r>
    <x v="539"/>
    <d v="2025-03-04T00:00:00"/>
    <x v="2"/>
    <s v="278.28"/>
    <n v="4"/>
    <x v="1"/>
    <n v="2025"/>
    <x v="2"/>
    <n v="1"/>
    <s v="54.28"/>
  </r>
  <r>
    <x v="540"/>
    <d v="2025-05-11T00:00:00"/>
    <x v="2"/>
    <s v="269.16"/>
    <n v="8"/>
    <x v="1"/>
    <n v="2025"/>
    <x v="4"/>
    <n v="6"/>
    <s v="216.16"/>
  </r>
  <r>
    <x v="541"/>
    <d v="2025-04-28T00:00:00"/>
    <x v="3"/>
    <s v="183.02"/>
    <n v="5"/>
    <x v="1"/>
    <n v="2025"/>
    <x v="3"/>
    <n v="0"/>
    <s v="86.02"/>
  </r>
  <r>
    <x v="542"/>
    <d v="2025-03-20T00:00:00"/>
    <x v="2"/>
    <s v="402.39"/>
    <n v="2"/>
    <x v="1"/>
    <n v="2025"/>
    <x v="2"/>
    <n v="3"/>
    <s v="280.39"/>
  </r>
  <r>
    <x v="543"/>
    <d v="2025-05-11T00:00:00"/>
    <x v="3"/>
    <s v="188.5"/>
    <n v="4"/>
    <x v="1"/>
    <n v="2025"/>
    <x v="4"/>
    <n v="6"/>
    <s v="103.5"/>
  </r>
  <r>
    <x v="544"/>
    <d v="2025-03-03T00:00:00"/>
    <x v="0"/>
    <s v="432.72"/>
    <n v="10"/>
    <x v="0"/>
    <n v="2025"/>
    <x v="2"/>
    <n v="0"/>
    <s v="113.72"/>
  </r>
  <r>
    <x v="545"/>
    <d v="2025-06-04T00:00:00"/>
    <x v="0"/>
    <s v="278.89"/>
    <n v="5"/>
    <x v="1"/>
    <n v="2025"/>
    <x v="5"/>
    <n v="2"/>
    <s v="188.89"/>
  </r>
  <r>
    <x v="546"/>
    <d v="2025-04-17T00:00:00"/>
    <x v="3"/>
    <s v="102.11"/>
    <n v="3"/>
    <x v="0"/>
    <n v="2025"/>
    <x v="3"/>
    <n v="3"/>
    <s v="11.11"/>
  </r>
  <r>
    <x v="547"/>
    <d v="2025-05-05T00:00:00"/>
    <x v="2"/>
    <s v="417.51"/>
    <n v="10"/>
    <x v="1"/>
    <n v="2025"/>
    <x v="4"/>
    <n v="0"/>
    <s v="94.51"/>
  </r>
  <r>
    <x v="548"/>
    <d v="2025-04-22T00:00:00"/>
    <x v="3"/>
    <s v="382.86"/>
    <n v="5"/>
    <x v="1"/>
    <n v="2025"/>
    <x v="3"/>
    <n v="1"/>
    <s v="285.86"/>
  </r>
  <r>
    <x v="549"/>
    <d v="2025-01-17T00:00:00"/>
    <x v="2"/>
    <s v="88.28"/>
    <n v="8"/>
    <x v="1"/>
    <n v="2025"/>
    <x v="1"/>
    <n v="4"/>
    <s v="49.28"/>
  </r>
  <r>
    <x v="550"/>
    <d v="2025-02-12T00:00:00"/>
    <x v="1"/>
    <s v="361.56"/>
    <n v="3"/>
    <x v="1"/>
    <n v="2025"/>
    <x v="0"/>
    <n v="2"/>
    <s v="307.56"/>
  </r>
  <r>
    <x v="551"/>
    <d v="2025-03-28T00:00:00"/>
    <x v="1"/>
    <s v="495.21"/>
    <n v="9"/>
    <x v="0"/>
    <n v="2025"/>
    <x v="2"/>
    <n v="4"/>
    <s v="275.21"/>
  </r>
  <r>
    <x v="552"/>
    <d v="2025-01-15T00:00:00"/>
    <x v="0"/>
    <s v="472.87"/>
    <n v="2"/>
    <x v="0"/>
    <n v="2025"/>
    <x v="1"/>
    <n v="2"/>
    <s v="24.87"/>
  </r>
  <r>
    <x v="553"/>
    <d v="2025-02-15T00:00:00"/>
    <x v="0"/>
    <s v="73.06"/>
    <n v="7"/>
    <x v="0"/>
    <n v="2025"/>
    <x v="0"/>
    <n v="5"/>
    <s v="30.06"/>
  </r>
  <r>
    <x v="554"/>
    <d v="2025-05-22T00:00:00"/>
    <x v="0"/>
    <s v="9.53"/>
    <n v="3"/>
    <x v="1"/>
    <n v="2025"/>
    <x v="4"/>
    <n v="3"/>
    <s v="5.53"/>
  </r>
  <r>
    <x v="555"/>
    <d v="2025-03-01T00:00:00"/>
    <x v="3"/>
    <s v="310.83"/>
    <n v="1"/>
    <x v="1"/>
    <n v="2025"/>
    <x v="2"/>
    <n v="5"/>
    <s v="190.83"/>
  </r>
  <r>
    <x v="556"/>
    <d v="2025-01-10T00:00:00"/>
    <x v="2"/>
    <s v="8.27"/>
    <n v="1"/>
    <x v="1"/>
    <n v="2025"/>
    <x v="1"/>
    <n v="4"/>
    <s v="4.27"/>
  </r>
  <r>
    <x v="557"/>
    <d v="2025-01-13T00:00:00"/>
    <x v="0"/>
    <s v="267.06"/>
    <n v="1"/>
    <x v="1"/>
    <n v="2025"/>
    <x v="1"/>
    <n v="0"/>
    <s v="43.06"/>
  </r>
  <r>
    <x v="558"/>
    <d v="2025-04-03T00:00:00"/>
    <x v="3"/>
    <s v="253.6"/>
    <n v="1"/>
    <x v="1"/>
    <n v="2025"/>
    <x v="3"/>
    <n v="3"/>
    <s v="125.6"/>
  </r>
  <r>
    <x v="559"/>
    <d v="2025-05-29T00:00:00"/>
    <x v="1"/>
    <s v="459.43"/>
    <n v="2"/>
    <x v="0"/>
    <n v="2025"/>
    <x v="4"/>
    <n v="3"/>
    <s v="307.43"/>
  </r>
  <r>
    <x v="560"/>
    <d v="2025-02-21T00:00:00"/>
    <x v="1"/>
    <s v="311.79"/>
    <n v="4"/>
    <x v="1"/>
    <n v="2025"/>
    <x v="0"/>
    <n v="4"/>
    <s v="294.79"/>
  </r>
  <r>
    <x v="561"/>
    <d v="2025-06-02T00:00:00"/>
    <x v="3"/>
    <s v="398.49"/>
    <n v="5"/>
    <x v="0"/>
    <n v="2025"/>
    <x v="5"/>
    <n v="0"/>
    <s v="15.49"/>
  </r>
  <r>
    <x v="562"/>
    <d v="2025-02-01T00:00:00"/>
    <x v="3"/>
    <s v="232.2"/>
    <n v="7"/>
    <x v="0"/>
    <n v="2025"/>
    <x v="0"/>
    <n v="5"/>
    <s v="113.2"/>
  </r>
  <r>
    <x v="563"/>
    <d v="2025-02-15T00:00:00"/>
    <x v="1"/>
    <s v="343.6"/>
    <n v="5"/>
    <x v="0"/>
    <n v="2025"/>
    <x v="0"/>
    <n v="5"/>
    <s v="207.6"/>
  </r>
  <r>
    <x v="564"/>
    <d v="2025-02-07T00:00:00"/>
    <x v="0"/>
    <s v="205.61"/>
    <n v="2"/>
    <x v="1"/>
    <n v="2025"/>
    <x v="0"/>
    <n v="4"/>
    <s v="132.61"/>
  </r>
  <r>
    <x v="565"/>
    <d v="2025-01-18T00:00:00"/>
    <x v="2"/>
    <s v="320.19"/>
    <n v="1"/>
    <x v="0"/>
    <n v="2025"/>
    <x v="1"/>
    <n v="5"/>
    <s v="143.19"/>
  </r>
  <r>
    <x v="566"/>
    <d v="2025-04-17T00:00:00"/>
    <x v="0"/>
    <s v="423.44"/>
    <n v="8"/>
    <x v="1"/>
    <n v="2025"/>
    <x v="3"/>
    <n v="3"/>
    <s v="191.44"/>
  </r>
  <r>
    <x v="567"/>
    <d v="2025-04-21T00:00:00"/>
    <x v="0"/>
    <s v="459.98"/>
    <n v="9"/>
    <x v="0"/>
    <n v="2025"/>
    <x v="3"/>
    <n v="0"/>
    <s v="153.98"/>
  </r>
  <r>
    <x v="568"/>
    <d v="2025-05-08T00:00:00"/>
    <x v="1"/>
    <s v="240.37"/>
    <n v="10"/>
    <x v="0"/>
    <n v="2025"/>
    <x v="4"/>
    <n v="3"/>
    <s v="174.37"/>
  </r>
  <r>
    <x v="569"/>
    <d v="2025-04-09T00:00:00"/>
    <x v="0"/>
    <s v="450.16"/>
    <n v="5"/>
    <x v="0"/>
    <n v="2025"/>
    <x v="3"/>
    <n v="2"/>
    <s v="138.16"/>
  </r>
  <r>
    <x v="570"/>
    <d v="2025-05-04T00:00:00"/>
    <x v="1"/>
    <s v="12.75"/>
    <n v="6"/>
    <x v="0"/>
    <n v="2025"/>
    <x v="4"/>
    <n v="6"/>
    <s v="10.75"/>
  </r>
  <r>
    <x v="571"/>
    <d v="2025-03-04T00:00:00"/>
    <x v="1"/>
    <s v="464.79"/>
    <n v="7"/>
    <x v="1"/>
    <n v="2025"/>
    <x v="2"/>
    <n v="1"/>
    <s v="161.79"/>
  </r>
  <r>
    <x v="572"/>
    <d v="2025-03-26T00:00:00"/>
    <x v="1"/>
    <s v="124.03"/>
    <n v="10"/>
    <x v="1"/>
    <n v="2025"/>
    <x v="2"/>
    <n v="2"/>
    <s v="114.03"/>
  </r>
  <r>
    <x v="573"/>
    <d v="2025-03-25T00:00:00"/>
    <x v="3"/>
    <s v="379.03"/>
    <n v="7"/>
    <x v="0"/>
    <n v="2025"/>
    <x v="2"/>
    <n v="1"/>
    <s v="156.03"/>
  </r>
  <r>
    <x v="574"/>
    <d v="2025-04-13T00:00:00"/>
    <x v="0"/>
    <s v="374.0"/>
    <n v="9"/>
    <x v="1"/>
    <n v="2025"/>
    <x v="3"/>
    <n v="6"/>
    <s v="342.0"/>
  </r>
  <r>
    <x v="575"/>
    <d v="2025-06-03T00:00:00"/>
    <x v="0"/>
    <s v="221.36"/>
    <n v="2"/>
    <x v="0"/>
    <n v="2025"/>
    <x v="5"/>
    <n v="1"/>
    <s v="201.36"/>
  </r>
  <r>
    <x v="576"/>
    <d v="2025-05-31T00:00:00"/>
    <x v="3"/>
    <s v="385.66"/>
    <n v="10"/>
    <x v="1"/>
    <n v="2025"/>
    <x v="4"/>
    <n v="5"/>
    <s v="135.66"/>
  </r>
  <r>
    <x v="577"/>
    <d v="2025-03-21T00:00:00"/>
    <x v="3"/>
    <s v="318.89"/>
    <n v="1"/>
    <x v="1"/>
    <n v="2025"/>
    <x v="2"/>
    <n v="4"/>
    <s v="50.89"/>
  </r>
  <r>
    <x v="578"/>
    <d v="2025-03-11T00:00:00"/>
    <x v="2"/>
    <s v="181.13"/>
    <n v="4"/>
    <x v="1"/>
    <n v="2025"/>
    <x v="2"/>
    <n v="1"/>
    <s v="163.13"/>
  </r>
  <r>
    <x v="579"/>
    <d v="2025-03-20T00:00:00"/>
    <x v="2"/>
    <s v="341.45"/>
    <n v="3"/>
    <x v="1"/>
    <n v="2025"/>
    <x v="2"/>
    <n v="3"/>
    <s v="114.45"/>
  </r>
  <r>
    <x v="580"/>
    <d v="2025-03-06T00:00:00"/>
    <x v="0"/>
    <s v="151.21"/>
    <n v="10"/>
    <x v="0"/>
    <n v="2025"/>
    <x v="2"/>
    <n v="3"/>
    <s v="41.21"/>
  </r>
  <r>
    <x v="581"/>
    <d v="2025-01-23T00:00:00"/>
    <x v="0"/>
    <s v="137.65"/>
    <n v="2"/>
    <x v="1"/>
    <n v="2025"/>
    <x v="1"/>
    <n v="3"/>
    <s v="66.65"/>
  </r>
  <r>
    <x v="582"/>
    <d v="2025-03-17T00:00:00"/>
    <x v="1"/>
    <s v="161.76"/>
    <n v="7"/>
    <x v="0"/>
    <n v="2025"/>
    <x v="2"/>
    <n v="0"/>
    <s v="126.76"/>
  </r>
  <r>
    <x v="583"/>
    <d v="2025-02-19T00:00:00"/>
    <x v="0"/>
    <s v="471.77"/>
    <n v="1"/>
    <x v="1"/>
    <n v="2025"/>
    <x v="0"/>
    <n v="2"/>
    <s v="230.77"/>
  </r>
  <r>
    <x v="584"/>
    <d v="2025-05-13T00:00:00"/>
    <x v="3"/>
    <s v="55.6"/>
    <n v="5"/>
    <x v="0"/>
    <n v="2025"/>
    <x v="4"/>
    <n v="1"/>
    <s v="14.6"/>
  </r>
  <r>
    <x v="585"/>
    <d v="2025-06-03T00:00:00"/>
    <x v="1"/>
    <s v="227.18"/>
    <n v="7"/>
    <x v="1"/>
    <n v="2025"/>
    <x v="5"/>
    <n v="1"/>
    <s v="156.18"/>
  </r>
  <r>
    <x v="586"/>
    <d v="2025-03-29T00:00:00"/>
    <x v="0"/>
    <s v="49.36"/>
    <n v="1"/>
    <x v="0"/>
    <n v="2025"/>
    <x v="2"/>
    <n v="5"/>
    <s v="48.36"/>
  </r>
  <r>
    <x v="587"/>
    <d v="2025-01-29T00:00:00"/>
    <x v="3"/>
    <s v="11.11"/>
    <n v="7"/>
    <x v="1"/>
    <n v="2025"/>
    <x v="1"/>
    <n v="2"/>
    <s v="10.11"/>
  </r>
  <r>
    <x v="588"/>
    <d v="2025-04-06T00:00:00"/>
    <x v="2"/>
    <s v="363.8"/>
    <n v="2"/>
    <x v="0"/>
    <n v="2025"/>
    <x v="3"/>
    <n v="6"/>
    <s v="145.8"/>
  </r>
  <r>
    <x v="589"/>
    <d v="2025-04-21T00:00:00"/>
    <x v="1"/>
    <s v="88.9"/>
    <n v="7"/>
    <x v="1"/>
    <n v="2025"/>
    <x v="3"/>
    <n v="0"/>
    <s v="51.9"/>
  </r>
  <r>
    <x v="590"/>
    <d v="2025-01-10T00:00:00"/>
    <x v="3"/>
    <s v="249.1"/>
    <n v="5"/>
    <x v="0"/>
    <n v="2025"/>
    <x v="1"/>
    <n v="4"/>
    <s v="206.1"/>
  </r>
  <r>
    <x v="591"/>
    <d v="2025-02-20T00:00:00"/>
    <x v="1"/>
    <s v="141.6"/>
    <n v="7"/>
    <x v="1"/>
    <n v="2025"/>
    <x v="0"/>
    <n v="3"/>
    <s v="86.6"/>
  </r>
  <r>
    <x v="592"/>
    <d v="2025-03-24T00:00:00"/>
    <x v="2"/>
    <s v="183.76"/>
    <n v="2"/>
    <x v="0"/>
    <n v="2025"/>
    <x v="2"/>
    <n v="0"/>
    <s v="98.76"/>
  </r>
  <r>
    <x v="593"/>
    <d v="2025-04-02T00:00:00"/>
    <x v="2"/>
    <s v="310.25"/>
    <n v="10"/>
    <x v="1"/>
    <n v="2025"/>
    <x v="3"/>
    <n v="2"/>
    <s v="178.25"/>
  </r>
  <r>
    <x v="594"/>
    <d v="2025-05-08T00:00:00"/>
    <x v="0"/>
    <s v="155.81"/>
    <n v="3"/>
    <x v="1"/>
    <n v="2025"/>
    <x v="4"/>
    <n v="3"/>
    <s v="122.81"/>
  </r>
  <r>
    <x v="467"/>
    <d v="2025-01-14T00:00:00"/>
    <x v="3"/>
    <s v="193.05"/>
    <n v="10"/>
    <x v="1"/>
    <n v="2025"/>
    <x v="1"/>
    <n v="1"/>
    <s v="179.05"/>
  </r>
  <r>
    <x v="595"/>
    <d v="2025-01-29T00:00:00"/>
    <x v="2"/>
    <s v="218.16"/>
    <n v="6"/>
    <x v="0"/>
    <n v="2025"/>
    <x v="1"/>
    <n v="2"/>
    <s v="86.16"/>
  </r>
  <r>
    <x v="596"/>
    <d v="2025-01-22T00:00:00"/>
    <x v="3"/>
    <s v="303.59"/>
    <n v="6"/>
    <x v="0"/>
    <n v="2025"/>
    <x v="1"/>
    <n v="2"/>
    <s v="137.59"/>
  </r>
  <r>
    <x v="597"/>
    <d v="2025-04-19T00:00:00"/>
    <x v="2"/>
    <s v="92.93"/>
    <n v="6"/>
    <x v="1"/>
    <n v="2025"/>
    <x v="3"/>
    <n v="5"/>
    <s v="62.93"/>
  </r>
  <r>
    <x v="598"/>
    <d v="2025-03-18T00:00:00"/>
    <x v="3"/>
    <s v="368.76"/>
    <n v="5"/>
    <x v="1"/>
    <n v="2025"/>
    <x v="2"/>
    <n v="1"/>
    <s v="123.76"/>
  </r>
  <r>
    <x v="599"/>
    <d v="2025-01-09T00:00:00"/>
    <x v="1"/>
    <s v="191.15"/>
    <n v="6"/>
    <x v="1"/>
    <n v="2025"/>
    <x v="1"/>
    <n v="3"/>
    <s v="35.15"/>
  </r>
  <r>
    <x v="600"/>
    <d v="2025-05-08T00:00:00"/>
    <x v="3"/>
    <s v="466.37"/>
    <n v="2"/>
    <x v="0"/>
    <n v="2025"/>
    <x v="4"/>
    <n v="3"/>
    <s v="74.37"/>
  </r>
  <r>
    <x v="601"/>
    <d v="2025-04-17T00:00:00"/>
    <x v="1"/>
    <s v="18.32"/>
    <n v="9"/>
    <x v="1"/>
    <n v="2025"/>
    <x v="3"/>
    <n v="3"/>
    <s v="17.32"/>
  </r>
  <r>
    <x v="602"/>
    <d v="2025-01-13T00:00:00"/>
    <x v="1"/>
    <s v="399.85"/>
    <n v="8"/>
    <x v="0"/>
    <n v="2025"/>
    <x v="1"/>
    <n v="0"/>
    <s v="157.85"/>
  </r>
  <r>
    <x v="603"/>
    <d v="2025-02-12T00:00:00"/>
    <x v="2"/>
    <s v="73.89"/>
    <n v="8"/>
    <x v="1"/>
    <n v="2025"/>
    <x v="0"/>
    <n v="2"/>
    <s v="34.89"/>
  </r>
  <r>
    <x v="604"/>
    <d v="2025-04-26T00:00:00"/>
    <x v="1"/>
    <s v="331.04"/>
    <n v="5"/>
    <x v="1"/>
    <n v="2025"/>
    <x v="3"/>
    <n v="5"/>
    <s v="251.04"/>
  </r>
  <r>
    <x v="605"/>
    <d v="2025-01-18T00:00:00"/>
    <x v="2"/>
    <s v="227.29"/>
    <n v="2"/>
    <x v="1"/>
    <n v="2025"/>
    <x v="1"/>
    <n v="5"/>
    <s v="37.29"/>
  </r>
  <r>
    <x v="606"/>
    <d v="2025-05-09T00:00:00"/>
    <x v="2"/>
    <s v="255.77"/>
    <n v="9"/>
    <x v="1"/>
    <n v="2025"/>
    <x v="4"/>
    <n v="4"/>
    <s v="142.77"/>
  </r>
  <r>
    <x v="607"/>
    <d v="2025-06-04T00:00:00"/>
    <x v="0"/>
    <s v="352.31"/>
    <n v="6"/>
    <x v="0"/>
    <n v="2025"/>
    <x v="5"/>
    <n v="2"/>
    <s v="248.31"/>
  </r>
  <r>
    <x v="608"/>
    <d v="2025-02-16T00:00:00"/>
    <x v="0"/>
    <s v="330.51"/>
    <n v="4"/>
    <x v="1"/>
    <n v="2025"/>
    <x v="0"/>
    <n v="6"/>
    <s v="131.51"/>
  </r>
  <r>
    <x v="609"/>
    <d v="2025-06-05T00:00:00"/>
    <x v="1"/>
    <s v="26.93"/>
    <n v="10"/>
    <x v="1"/>
    <n v="2025"/>
    <x v="5"/>
    <n v="3"/>
    <s v="22.93"/>
  </r>
  <r>
    <x v="610"/>
    <d v="2025-04-02T00:00:00"/>
    <x v="3"/>
    <s v="57.44"/>
    <n v="7"/>
    <x v="0"/>
    <n v="2025"/>
    <x v="3"/>
    <n v="2"/>
    <s v="47.44"/>
  </r>
  <r>
    <x v="611"/>
    <d v="2025-01-26T00:00:00"/>
    <x v="3"/>
    <s v="257.78"/>
    <n v="4"/>
    <x v="0"/>
    <n v="2025"/>
    <x v="1"/>
    <n v="6"/>
    <s v="27.78"/>
  </r>
  <r>
    <x v="612"/>
    <d v="2025-01-10T00:00:00"/>
    <x v="2"/>
    <s v="198.61"/>
    <n v="6"/>
    <x v="0"/>
    <n v="2025"/>
    <x v="1"/>
    <n v="4"/>
    <s v="28.61"/>
  </r>
  <r>
    <x v="613"/>
    <d v="2025-02-20T00:00:00"/>
    <x v="3"/>
    <s v="243.97"/>
    <n v="1"/>
    <x v="1"/>
    <n v="2025"/>
    <x v="0"/>
    <n v="3"/>
    <s v="215.97"/>
  </r>
  <r>
    <x v="614"/>
    <d v="2025-05-14T00:00:00"/>
    <x v="2"/>
    <s v="62.45"/>
    <n v="2"/>
    <x v="0"/>
    <n v="2025"/>
    <x v="4"/>
    <n v="2"/>
    <s v="28.45"/>
  </r>
  <r>
    <x v="615"/>
    <d v="2025-05-03T00:00:00"/>
    <x v="3"/>
    <s v="174.82"/>
    <n v="5"/>
    <x v="0"/>
    <n v="2025"/>
    <x v="4"/>
    <n v="5"/>
    <s v="79.82"/>
  </r>
  <r>
    <x v="616"/>
    <d v="2025-01-20T00:00:00"/>
    <x v="2"/>
    <s v="240.7"/>
    <n v="6"/>
    <x v="1"/>
    <n v="2025"/>
    <x v="1"/>
    <n v="0"/>
    <s v="95.7"/>
  </r>
  <r>
    <x v="617"/>
    <d v="2025-05-10T00:00:00"/>
    <x v="2"/>
    <s v="38.25"/>
    <n v="6"/>
    <x v="0"/>
    <n v="2025"/>
    <x v="4"/>
    <n v="5"/>
    <s v="37.25"/>
  </r>
  <r>
    <x v="618"/>
    <d v="2025-04-01T00:00:00"/>
    <x v="0"/>
    <s v="425.34"/>
    <n v="1"/>
    <x v="0"/>
    <n v="2025"/>
    <x v="3"/>
    <n v="1"/>
    <s v="264.34"/>
  </r>
  <r>
    <x v="619"/>
    <d v="2025-04-09T00:00:00"/>
    <x v="1"/>
    <s v="260.42"/>
    <n v="4"/>
    <x v="0"/>
    <n v="2025"/>
    <x v="3"/>
    <n v="2"/>
    <s v="141.42"/>
  </r>
  <r>
    <x v="620"/>
    <d v="2025-02-13T00:00:00"/>
    <x v="3"/>
    <s v="216.05"/>
    <n v="9"/>
    <x v="1"/>
    <n v="2025"/>
    <x v="0"/>
    <n v="3"/>
    <s v="14.05"/>
  </r>
  <r>
    <x v="621"/>
    <d v="2025-02-21T00:00:00"/>
    <x v="1"/>
    <s v="316.73"/>
    <n v="7"/>
    <x v="0"/>
    <n v="2025"/>
    <x v="0"/>
    <n v="4"/>
    <s v="168.73"/>
  </r>
  <r>
    <x v="622"/>
    <d v="2025-04-25T00:00:00"/>
    <x v="2"/>
    <s v="19.45"/>
    <n v="7"/>
    <x v="0"/>
    <n v="2025"/>
    <x v="3"/>
    <n v="4"/>
    <s v="17.45"/>
  </r>
  <r>
    <x v="623"/>
    <d v="2025-01-10T00:00:00"/>
    <x v="2"/>
    <s v="217.63"/>
    <n v="10"/>
    <x v="0"/>
    <n v="2025"/>
    <x v="1"/>
    <n v="4"/>
    <s v="32.63"/>
  </r>
  <r>
    <x v="624"/>
    <d v="2025-02-03T00:00:00"/>
    <x v="1"/>
    <s v="142.78"/>
    <n v="4"/>
    <x v="0"/>
    <n v="2025"/>
    <x v="0"/>
    <n v="0"/>
    <s v="122.78"/>
  </r>
  <r>
    <x v="625"/>
    <d v="2025-04-01T00:00:00"/>
    <x v="0"/>
    <s v="97.55"/>
    <n v="9"/>
    <x v="1"/>
    <n v="2025"/>
    <x v="3"/>
    <n v="1"/>
    <s v="45.55"/>
  </r>
  <r>
    <x v="626"/>
    <d v="2025-04-17T00:00:00"/>
    <x v="1"/>
    <s v="61.41"/>
    <n v="8"/>
    <x v="1"/>
    <n v="2025"/>
    <x v="3"/>
    <n v="3"/>
    <s v="48.41"/>
  </r>
  <r>
    <x v="627"/>
    <d v="2025-03-13T00:00:00"/>
    <x v="3"/>
    <s v="197.38"/>
    <n v="10"/>
    <x v="1"/>
    <n v="2025"/>
    <x v="2"/>
    <n v="3"/>
    <s v="56.38"/>
  </r>
  <r>
    <x v="628"/>
    <d v="2025-01-01T00:00:00"/>
    <x v="0"/>
    <s v="179.23"/>
    <n v="6"/>
    <x v="1"/>
    <n v="2025"/>
    <x v="1"/>
    <n v="2"/>
    <s v="76.23"/>
  </r>
  <r>
    <x v="629"/>
    <d v="2025-01-21T00:00:00"/>
    <x v="1"/>
    <s v="459.75"/>
    <n v="5"/>
    <x v="0"/>
    <n v="2025"/>
    <x v="1"/>
    <n v="1"/>
    <s v="423.75"/>
  </r>
  <r>
    <x v="630"/>
    <d v="2025-02-12T00:00:00"/>
    <x v="1"/>
    <s v="63.34"/>
    <n v="6"/>
    <x v="1"/>
    <n v="2025"/>
    <x v="0"/>
    <n v="2"/>
    <s v="46.34"/>
  </r>
  <r>
    <x v="631"/>
    <d v="2025-05-22T00:00:00"/>
    <x v="0"/>
    <s v="189.79"/>
    <n v="3"/>
    <x v="0"/>
    <n v="2025"/>
    <x v="4"/>
    <n v="3"/>
    <s v="81.79"/>
  </r>
  <r>
    <x v="632"/>
    <d v="2025-04-20T00:00:00"/>
    <x v="2"/>
    <s v="300.23"/>
    <n v="7"/>
    <x v="1"/>
    <n v="2025"/>
    <x v="3"/>
    <n v="6"/>
    <s v="103.23"/>
  </r>
  <r>
    <x v="633"/>
    <d v="2025-01-01T00:00:00"/>
    <x v="2"/>
    <s v="245.9"/>
    <n v="3"/>
    <x v="0"/>
    <n v="2025"/>
    <x v="1"/>
    <n v="2"/>
    <s v="116.9"/>
  </r>
  <r>
    <x v="634"/>
    <d v="2025-04-17T00:00:00"/>
    <x v="1"/>
    <s v="147.97"/>
    <n v="8"/>
    <x v="0"/>
    <n v="2025"/>
    <x v="3"/>
    <n v="3"/>
    <s v="127.97"/>
  </r>
  <r>
    <x v="635"/>
    <d v="2025-06-04T00:00:00"/>
    <x v="3"/>
    <s v="311.61"/>
    <n v="8"/>
    <x v="1"/>
    <n v="2025"/>
    <x v="5"/>
    <n v="2"/>
    <s v="114.61"/>
  </r>
  <r>
    <x v="636"/>
    <d v="2025-03-01T00:00:00"/>
    <x v="0"/>
    <s v="72.58"/>
    <n v="8"/>
    <x v="1"/>
    <n v="2025"/>
    <x v="2"/>
    <n v="5"/>
    <s v="39.58"/>
  </r>
  <r>
    <x v="637"/>
    <d v="2025-05-18T00:00:00"/>
    <x v="2"/>
    <s v="343.92"/>
    <n v="7"/>
    <x v="1"/>
    <n v="2025"/>
    <x v="4"/>
    <n v="6"/>
    <s v="244.92"/>
  </r>
  <r>
    <x v="638"/>
    <d v="2025-01-21T00:00:00"/>
    <x v="2"/>
    <s v="87.79"/>
    <n v="8"/>
    <x v="0"/>
    <n v="2025"/>
    <x v="1"/>
    <n v="1"/>
    <s v="69.79"/>
  </r>
  <r>
    <x v="639"/>
    <d v="2025-04-12T00:00:00"/>
    <x v="1"/>
    <s v="21.18"/>
    <n v="5"/>
    <x v="0"/>
    <n v="2025"/>
    <x v="3"/>
    <n v="5"/>
    <s v="19.18"/>
  </r>
  <r>
    <x v="640"/>
    <d v="2025-01-24T00:00:00"/>
    <x v="3"/>
    <s v="391.47"/>
    <n v="3"/>
    <x v="1"/>
    <n v="2025"/>
    <x v="1"/>
    <n v="4"/>
    <s v="311.47"/>
  </r>
  <r>
    <x v="641"/>
    <d v="2025-01-14T00:00:00"/>
    <x v="0"/>
    <s v="61.53"/>
    <n v="10"/>
    <x v="1"/>
    <n v="2025"/>
    <x v="1"/>
    <n v="1"/>
    <s v="30.53"/>
  </r>
  <r>
    <x v="642"/>
    <d v="2025-03-01T00:00:00"/>
    <x v="0"/>
    <s v="275.44"/>
    <n v="8"/>
    <x v="1"/>
    <n v="2025"/>
    <x v="2"/>
    <n v="5"/>
    <s v="143.44"/>
  </r>
  <r>
    <x v="643"/>
    <d v="2025-02-13T00:00:00"/>
    <x v="0"/>
    <s v="152.37"/>
    <n v="4"/>
    <x v="0"/>
    <n v="2025"/>
    <x v="0"/>
    <n v="3"/>
    <s v="113.37"/>
  </r>
  <r>
    <x v="644"/>
    <d v="2025-04-05T00:00:00"/>
    <x v="2"/>
    <s v="177.55"/>
    <n v="5"/>
    <x v="0"/>
    <n v="2025"/>
    <x v="3"/>
    <n v="5"/>
    <s v="45.55"/>
  </r>
  <r>
    <x v="645"/>
    <d v="2025-04-13T00:00:00"/>
    <x v="2"/>
    <s v="388.94"/>
    <n v="2"/>
    <x v="0"/>
    <n v="2025"/>
    <x v="3"/>
    <n v="6"/>
    <s v="81.94"/>
  </r>
  <r>
    <x v="646"/>
    <d v="2025-04-27T00:00:00"/>
    <x v="1"/>
    <s v="346.12"/>
    <n v="10"/>
    <x v="1"/>
    <n v="2025"/>
    <x v="3"/>
    <n v="6"/>
    <s v="229.12"/>
  </r>
  <r>
    <x v="647"/>
    <d v="2025-05-30T00:00:00"/>
    <x v="1"/>
    <s v="73.92"/>
    <n v="10"/>
    <x v="0"/>
    <n v="2025"/>
    <x v="4"/>
    <n v="4"/>
    <s v="15.92"/>
  </r>
  <r>
    <x v="648"/>
    <d v="2025-03-24T00:00:00"/>
    <x v="1"/>
    <s v="287.19"/>
    <n v="1"/>
    <x v="1"/>
    <n v="2025"/>
    <x v="2"/>
    <n v="0"/>
    <s v="162.19"/>
  </r>
  <r>
    <x v="649"/>
    <d v="2025-01-21T00:00:00"/>
    <x v="1"/>
    <s v="489.61"/>
    <n v="6"/>
    <x v="1"/>
    <n v="2025"/>
    <x v="1"/>
    <n v="1"/>
    <s v="315.61"/>
  </r>
  <r>
    <x v="650"/>
    <d v="2025-04-17T00:00:00"/>
    <x v="3"/>
    <s v="137.33"/>
    <n v="10"/>
    <x v="0"/>
    <n v="2025"/>
    <x v="3"/>
    <n v="3"/>
    <s v="82.33"/>
  </r>
  <r>
    <x v="651"/>
    <d v="2025-01-03T00:00:00"/>
    <x v="1"/>
    <s v="459.79"/>
    <n v="7"/>
    <x v="1"/>
    <n v="2025"/>
    <x v="1"/>
    <n v="4"/>
    <s v="313.79"/>
  </r>
  <r>
    <x v="652"/>
    <d v="2025-01-10T00:00:00"/>
    <x v="1"/>
    <s v="128.59"/>
    <n v="3"/>
    <x v="1"/>
    <n v="2025"/>
    <x v="1"/>
    <n v="4"/>
    <s v="54.59"/>
  </r>
  <r>
    <x v="653"/>
    <d v="2025-03-20T00:00:00"/>
    <x v="1"/>
    <s v="247.28"/>
    <n v="7"/>
    <x v="1"/>
    <n v="2025"/>
    <x v="2"/>
    <n v="3"/>
    <s v="63.28"/>
  </r>
  <r>
    <x v="654"/>
    <d v="2025-03-25T00:00:00"/>
    <x v="2"/>
    <s v="228.74"/>
    <n v="7"/>
    <x v="0"/>
    <n v="2025"/>
    <x v="2"/>
    <n v="1"/>
    <s v="110.74"/>
  </r>
  <r>
    <x v="655"/>
    <d v="2025-03-21T00:00:00"/>
    <x v="2"/>
    <s v="376.15"/>
    <n v="9"/>
    <x v="1"/>
    <n v="2025"/>
    <x v="2"/>
    <n v="4"/>
    <s v="225.15"/>
  </r>
  <r>
    <x v="656"/>
    <d v="2025-03-03T00:00:00"/>
    <x v="2"/>
    <s v="167.01"/>
    <n v="8"/>
    <x v="0"/>
    <n v="2025"/>
    <x v="2"/>
    <n v="0"/>
    <s v="144.01"/>
  </r>
  <r>
    <x v="657"/>
    <d v="2025-01-11T00:00:00"/>
    <x v="0"/>
    <s v="319.25"/>
    <n v="8"/>
    <x v="1"/>
    <n v="2025"/>
    <x v="1"/>
    <n v="5"/>
    <s v="277.25"/>
  </r>
  <r>
    <x v="658"/>
    <d v="2025-01-10T00:00:00"/>
    <x v="0"/>
    <s v="201.87"/>
    <n v="9"/>
    <x v="1"/>
    <n v="2025"/>
    <x v="1"/>
    <n v="4"/>
    <s v="96.87"/>
  </r>
  <r>
    <x v="659"/>
    <d v="2025-04-06T00:00:00"/>
    <x v="1"/>
    <s v="137.93"/>
    <n v="8"/>
    <x v="1"/>
    <n v="2025"/>
    <x v="3"/>
    <n v="6"/>
    <s v="83.93"/>
  </r>
  <r>
    <x v="660"/>
    <d v="2025-01-19T00:00:00"/>
    <x v="3"/>
    <s v="291.08"/>
    <n v="9"/>
    <x v="1"/>
    <n v="2025"/>
    <x v="1"/>
    <n v="6"/>
    <s v="50.08"/>
  </r>
  <r>
    <x v="661"/>
    <d v="2025-05-29T00:00:00"/>
    <x v="3"/>
    <s v="27.74"/>
    <n v="1"/>
    <x v="1"/>
    <n v="2025"/>
    <x v="4"/>
    <n v="3"/>
    <s v="23.74"/>
  </r>
  <r>
    <x v="662"/>
    <d v="2025-01-27T00:00:00"/>
    <x v="0"/>
    <s v="465.07"/>
    <n v="2"/>
    <x v="0"/>
    <n v="2025"/>
    <x v="1"/>
    <n v="0"/>
    <s v="199.07"/>
  </r>
  <r>
    <x v="663"/>
    <d v="2025-05-19T00:00:00"/>
    <x v="2"/>
    <s v="5.33"/>
    <n v="8"/>
    <x v="1"/>
    <n v="2025"/>
    <x v="4"/>
    <n v="0"/>
    <s v="4.33"/>
  </r>
  <r>
    <x v="664"/>
    <d v="2025-02-12T00:00:00"/>
    <x v="1"/>
    <s v="441.66"/>
    <n v="3"/>
    <x v="1"/>
    <n v="2025"/>
    <x v="0"/>
    <n v="2"/>
    <s v="191.66"/>
  </r>
  <r>
    <x v="665"/>
    <d v="2025-01-13T00:00:00"/>
    <x v="1"/>
    <s v="51.2"/>
    <n v="5"/>
    <x v="1"/>
    <n v="2025"/>
    <x v="1"/>
    <n v="0"/>
    <s v="23.2"/>
  </r>
  <r>
    <x v="666"/>
    <d v="2025-03-30T00:00:00"/>
    <x v="3"/>
    <s v="189.06"/>
    <n v="2"/>
    <x v="0"/>
    <n v="2025"/>
    <x v="2"/>
    <n v="6"/>
    <s v="64.06"/>
  </r>
  <r>
    <x v="11"/>
    <d v="2025-03-31T00:00:00"/>
    <x v="0"/>
    <s v="314.67"/>
    <n v="7"/>
    <x v="0"/>
    <n v="2025"/>
    <x v="2"/>
    <n v="0"/>
    <s v="116.67"/>
  </r>
  <r>
    <x v="667"/>
    <d v="2025-01-07T00:00:00"/>
    <x v="2"/>
    <s v="353.33"/>
    <n v="2"/>
    <x v="0"/>
    <n v="2025"/>
    <x v="1"/>
    <n v="1"/>
    <s v="310.33"/>
  </r>
  <r>
    <x v="668"/>
    <d v="2025-03-01T00:00:00"/>
    <x v="1"/>
    <s v="43.58"/>
    <n v="8"/>
    <x v="0"/>
    <n v="2025"/>
    <x v="2"/>
    <n v="5"/>
    <s v="41.58"/>
  </r>
  <r>
    <x v="669"/>
    <d v="2025-03-28T00:00:00"/>
    <x v="2"/>
    <s v="8.99"/>
    <n v="1"/>
    <x v="1"/>
    <n v="2025"/>
    <x v="2"/>
    <n v="4"/>
    <s v="4.99"/>
  </r>
  <r>
    <x v="670"/>
    <d v="2025-02-20T00:00:00"/>
    <x v="0"/>
    <s v="348.55"/>
    <n v="7"/>
    <x v="1"/>
    <n v="2025"/>
    <x v="0"/>
    <n v="3"/>
    <s v="294.55"/>
  </r>
  <r>
    <x v="671"/>
    <d v="2025-01-13T00:00:00"/>
    <x v="0"/>
    <s v="194.62"/>
    <n v="4"/>
    <x v="0"/>
    <n v="2025"/>
    <x v="1"/>
    <n v="0"/>
    <s v="164.62"/>
  </r>
  <r>
    <x v="672"/>
    <d v="2025-01-29T00:00:00"/>
    <x v="0"/>
    <s v="186.94"/>
    <n v="6"/>
    <x v="1"/>
    <n v="2025"/>
    <x v="1"/>
    <n v="2"/>
    <s v="76.94"/>
  </r>
  <r>
    <x v="673"/>
    <d v="2025-01-11T00:00:00"/>
    <x v="1"/>
    <s v="387.86"/>
    <n v="7"/>
    <x v="0"/>
    <n v="2025"/>
    <x v="1"/>
    <n v="5"/>
    <s v="286.86"/>
  </r>
  <r>
    <x v="674"/>
    <d v="2025-02-21T00:00:00"/>
    <x v="1"/>
    <s v="267.6"/>
    <n v="2"/>
    <x v="0"/>
    <n v="2025"/>
    <x v="0"/>
    <n v="4"/>
    <s v="184.6"/>
  </r>
  <r>
    <x v="675"/>
    <d v="2025-03-30T00:00:00"/>
    <x v="1"/>
    <s v="178.84"/>
    <n v="8"/>
    <x v="0"/>
    <n v="2025"/>
    <x v="2"/>
    <n v="6"/>
    <s v="149.84"/>
  </r>
  <r>
    <x v="676"/>
    <d v="2025-04-03T00:00:00"/>
    <x v="1"/>
    <s v="309.96"/>
    <n v="7"/>
    <x v="1"/>
    <n v="2025"/>
    <x v="3"/>
    <n v="3"/>
    <s v="244.96"/>
  </r>
  <r>
    <x v="677"/>
    <d v="2025-04-29T00:00:00"/>
    <x v="1"/>
    <s v="448.81"/>
    <n v="2"/>
    <x v="0"/>
    <n v="2025"/>
    <x v="3"/>
    <n v="1"/>
    <s v="354.81"/>
  </r>
  <r>
    <x v="678"/>
    <d v="2025-02-06T00:00:00"/>
    <x v="0"/>
    <s v="366.35"/>
    <n v="10"/>
    <x v="1"/>
    <n v="2025"/>
    <x v="0"/>
    <n v="3"/>
    <s v="215.35"/>
  </r>
  <r>
    <x v="679"/>
    <d v="2025-05-29T00:00:00"/>
    <x v="2"/>
    <s v="396.58"/>
    <n v="6"/>
    <x v="0"/>
    <n v="2025"/>
    <x v="4"/>
    <n v="3"/>
    <s v="329.58"/>
  </r>
  <r>
    <x v="680"/>
    <d v="2025-04-24T00:00:00"/>
    <x v="3"/>
    <s v="127.84"/>
    <n v="2"/>
    <x v="1"/>
    <n v="2025"/>
    <x v="3"/>
    <n v="3"/>
    <s v="28.84"/>
  </r>
  <r>
    <x v="681"/>
    <d v="2025-03-18T00:00:00"/>
    <x v="0"/>
    <s v="106.7"/>
    <n v="5"/>
    <x v="0"/>
    <n v="2025"/>
    <x v="2"/>
    <n v="1"/>
    <s v="78.7"/>
  </r>
  <r>
    <x v="682"/>
    <d v="2025-01-15T00:00:00"/>
    <x v="2"/>
    <s v="324.85"/>
    <n v="5"/>
    <x v="0"/>
    <n v="2025"/>
    <x v="1"/>
    <n v="2"/>
    <s v="60.85"/>
  </r>
  <r>
    <x v="683"/>
    <d v="2025-04-20T00:00:00"/>
    <x v="2"/>
    <s v="60.81"/>
    <n v="7"/>
    <x v="1"/>
    <n v="2025"/>
    <x v="3"/>
    <n v="6"/>
    <s v="41.81"/>
  </r>
  <r>
    <x v="684"/>
    <d v="2025-01-15T00:00:00"/>
    <x v="0"/>
    <s v="444.92"/>
    <n v="9"/>
    <x v="0"/>
    <n v="2025"/>
    <x v="1"/>
    <n v="2"/>
    <s v="330.92"/>
  </r>
  <r>
    <x v="685"/>
    <d v="2025-03-30T00:00:00"/>
    <x v="3"/>
    <s v="70.33"/>
    <n v="6"/>
    <x v="1"/>
    <n v="2025"/>
    <x v="2"/>
    <n v="6"/>
    <s v="27.33"/>
  </r>
  <r>
    <x v="686"/>
    <d v="2025-02-10T00:00:00"/>
    <x v="3"/>
    <s v="343.06"/>
    <n v="9"/>
    <x v="1"/>
    <n v="2025"/>
    <x v="0"/>
    <n v="0"/>
    <s v="12.06"/>
  </r>
  <r>
    <x v="687"/>
    <d v="2025-04-25T00:00:00"/>
    <x v="0"/>
    <s v="295.74"/>
    <n v="1"/>
    <x v="0"/>
    <n v="2025"/>
    <x v="3"/>
    <n v="4"/>
    <s v="274.74"/>
  </r>
  <r>
    <x v="688"/>
    <d v="2025-02-01T00:00:00"/>
    <x v="3"/>
    <s v="24.71"/>
    <n v="4"/>
    <x v="0"/>
    <n v="2025"/>
    <x v="0"/>
    <n v="5"/>
    <s v="21.71"/>
  </r>
  <r>
    <x v="689"/>
    <d v="2025-01-26T00:00:00"/>
    <x v="2"/>
    <s v="146.81"/>
    <n v="9"/>
    <x v="1"/>
    <n v="2025"/>
    <x v="1"/>
    <n v="6"/>
    <s v="30.81"/>
  </r>
  <r>
    <x v="690"/>
    <d v="2025-05-31T00:00:00"/>
    <x v="2"/>
    <s v="45.8"/>
    <n v="7"/>
    <x v="0"/>
    <n v="2025"/>
    <x v="4"/>
    <n v="5"/>
    <s v="43.8"/>
  </r>
  <r>
    <x v="691"/>
    <d v="2025-01-19T00:00:00"/>
    <x v="3"/>
    <s v="158.4"/>
    <n v="2"/>
    <x v="0"/>
    <n v="2025"/>
    <x v="1"/>
    <n v="6"/>
    <s v="27.4"/>
  </r>
  <r>
    <x v="692"/>
    <d v="2025-04-19T00:00:00"/>
    <x v="1"/>
    <s v="166.74"/>
    <n v="9"/>
    <x v="0"/>
    <n v="2025"/>
    <x v="3"/>
    <n v="5"/>
    <s v="68.74"/>
  </r>
  <r>
    <x v="693"/>
    <d v="2025-01-15T00:00:00"/>
    <x v="3"/>
    <s v="366.33"/>
    <n v="7"/>
    <x v="0"/>
    <n v="2025"/>
    <x v="1"/>
    <n v="2"/>
    <s v="141.33"/>
  </r>
  <r>
    <x v="694"/>
    <d v="2025-04-16T00:00:00"/>
    <x v="0"/>
    <s v="47.68"/>
    <n v="4"/>
    <x v="1"/>
    <n v="2025"/>
    <x v="3"/>
    <n v="2"/>
    <s v="43.68"/>
  </r>
  <r>
    <x v="695"/>
    <d v="2025-03-05T00:00:00"/>
    <x v="0"/>
    <s v="308.09"/>
    <n v="8"/>
    <x v="0"/>
    <n v="2025"/>
    <x v="2"/>
    <n v="2"/>
    <s v="288.09"/>
  </r>
  <r>
    <x v="696"/>
    <d v="2025-03-14T00:00:00"/>
    <x v="3"/>
    <s v="64.12"/>
    <n v="3"/>
    <x v="0"/>
    <n v="2025"/>
    <x v="2"/>
    <n v="4"/>
    <s v="36.12"/>
  </r>
  <r>
    <x v="697"/>
    <d v="2025-05-10T00:00:00"/>
    <x v="0"/>
    <s v="250.72"/>
    <n v="3"/>
    <x v="1"/>
    <n v="2025"/>
    <x v="4"/>
    <n v="5"/>
    <s v="192.72"/>
  </r>
  <r>
    <x v="698"/>
    <d v="2025-04-09T00:00:00"/>
    <x v="3"/>
    <s v="189.08"/>
    <n v="3"/>
    <x v="1"/>
    <n v="2025"/>
    <x v="3"/>
    <n v="2"/>
    <s v="163.08"/>
  </r>
  <r>
    <x v="699"/>
    <d v="2025-05-07T00:00:00"/>
    <x v="0"/>
    <s v="170.83"/>
    <n v="1"/>
    <x v="1"/>
    <n v="2025"/>
    <x v="4"/>
    <n v="2"/>
    <s v="155.83"/>
  </r>
  <r>
    <x v="700"/>
    <d v="2025-03-11T00:00:00"/>
    <x v="3"/>
    <s v="36.62"/>
    <n v="9"/>
    <x v="0"/>
    <n v="2025"/>
    <x v="2"/>
    <n v="1"/>
    <s v="34.62"/>
  </r>
  <r>
    <x v="701"/>
    <d v="2025-02-21T00:00:00"/>
    <x v="2"/>
    <s v="257.84"/>
    <n v="8"/>
    <x v="0"/>
    <n v="2025"/>
    <x v="0"/>
    <n v="4"/>
    <s v="34.84"/>
  </r>
  <r>
    <x v="702"/>
    <d v="2025-03-31T00:00:00"/>
    <x v="2"/>
    <s v="87.61"/>
    <n v="10"/>
    <x v="0"/>
    <n v="2025"/>
    <x v="2"/>
    <n v="0"/>
    <s v="11.61"/>
  </r>
  <r>
    <x v="703"/>
    <d v="2025-04-17T00:00:00"/>
    <x v="3"/>
    <s v="447.66"/>
    <n v="2"/>
    <x v="0"/>
    <n v="2025"/>
    <x v="3"/>
    <n v="3"/>
    <s v="107.66"/>
  </r>
  <r>
    <x v="704"/>
    <d v="2025-02-13T00:00:00"/>
    <x v="1"/>
    <s v="6.27"/>
    <n v="9"/>
    <x v="0"/>
    <n v="2025"/>
    <x v="0"/>
    <n v="3"/>
    <s v="3.27"/>
  </r>
  <r>
    <x v="705"/>
    <d v="2025-02-08T00:00:00"/>
    <x v="1"/>
    <s v="238.52"/>
    <n v="1"/>
    <x v="1"/>
    <n v="2025"/>
    <x v="0"/>
    <n v="5"/>
    <s v="123.52"/>
  </r>
  <r>
    <x v="706"/>
    <d v="2025-01-10T00:00:00"/>
    <x v="1"/>
    <s v="465.92"/>
    <n v="3"/>
    <x v="0"/>
    <n v="2025"/>
    <x v="1"/>
    <n v="4"/>
    <s v="159.92"/>
  </r>
  <r>
    <x v="707"/>
    <d v="2025-05-19T00:00:00"/>
    <x v="2"/>
    <s v="164.29"/>
    <n v="4"/>
    <x v="1"/>
    <n v="2025"/>
    <x v="4"/>
    <n v="0"/>
    <s v="67.29"/>
  </r>
  <r>
    <x v="708"/>
    <d v="2025-05-05T00:00:00"/>
    <x v="3"/>
    <s v="413.87"/>
    <n v="5"/>
    <x v="1"/>
    <n v="2025"/>
    <x v="4"/>
    <n v="0"/>
    <s v="68.87"/>
  </r>
  <r>
    <x v="709"/>
    <d v="2025-03-17T00:00:00"/>
    <x v="0"/>
    <s v="338.3"/>
    <n v="9"/>
    <x v="0"/>
    <n v="2025"/>
    <x v="2"/>
    <n v="0"/>
    <s v="161.3"/>
  </r>
  <r>
    <x v="710"/>
    <d v="2025-01-29T00:00:00"/>
    <x v="1"/>
    <s v="403.15"/>
    <n v="4"/>
    <x v="0"/>
    <n v="2025"/>
    <x v="1"/>
    <n v="2"/>
    <s v="145.15"/>
  </r>
  <r>
    <x v="711"/>
    <d v="2025-05-02T00:00:00"/>
    <x v="2"/>
    <s v="439.11"/>
    <n v="2"/>
    <x v="1"/>
    <n v="2025"/>
    <x v="4"/>
    <n v="4"/>
    <s v="126.11"/>
  </r>
  <r>
    <x v="712"/>
    <d v="2025-04-30T00:00:00"/>
    <x v="3"/>
    <s v="47.76"/>
    <n v="6"/>
    <x v="1"/>
    <n v="2025"/>
    <x v="3"/>
    <n v="2"/>
    <s v="43.76"/>
  </r>
  <r>
    <x v="713"/>
    <d v="2025-05-08T00:00:00"/>
    <x v="0"/>
    <s v="104.33"/>
    <n v="6"/>
    <x v="1"/>
    <n v="2025"/>
    <x v="4"/>
    <n v="3"/>
    <s v="36.33"/>
  </r>
  <r>
    <x v="714"/>
    <d v="2025-02-04T00:00:00"/>
    <x v="1"/>
    <s v="187.3"/>
    <n v="8"/>
    <x v="1"/>
    <n v="2025"/>
    <x v="0"/>
    <n v="1"/>
    <s v="100.3"/>
  </r>
  <r>
    <x v="715"/>
    <d v="2025-05-12T00:00:00"/>
    <x v="1"/>
    <s v="381.44"/>
    <n v="9"/>
    <x v="0"/>
    <n v="2025"/>
    <x v="4"/>
    <n v="0"/>
    <s v="81.44"/>
  </r>
  <r>
    <x v="716"/>
    <d v="2025-05-06T00:00:00"/>
    <x v="1"/>
    <s v="466.54"/>
    <n v="1"/>
    <x v="0"/>
    <n v="2025"/>
    <x v="4"/>
    <n v="1"/>
    <s v="389.54"/>
  </r>
  <r>
    <x v="717"/>
    <d v="2025-04-20T00:00:00"/>
    <x v="1"/>
    <s v="176.48"/>
    <n v="9"/>
    <x v="0"/>
    <n v="2025"/>
    <x v="3"/>
    <n v="6"/>
    <s v="88.48"/>
  </r>
  <r>
    <x v="718"/>
    <d v="2025-01-30T00:00:00"/>
    <x v="3"/>
    <s v="380.67"/>
    <n v="1"/>
    <x v="1"/>
    <n v="2025"/>
    <x v="1"/>
    <n v="3"/>
    <s v="283.67"/>
  </r>
  <r>
    <x v="719"/>
    <d v="2025-03-18T00:00:00"/>
    <x v="3"/>
    <s v="106.57"/>
    <n v="2"/>
    <x v="0"/>
    <n v="2025"/>
    <x v="2"/>
    <n v="1"/>
    <s v="63.57"/>
  </r>
  <r>
    <x v="720"/>
    <d v="2025-03-24T00:00:00"/>
    <x v="2"/>
    <s v="480.79"/>
    <n v="8"/>
    <x v="0"/>
    <n v="2025"/>
    <x v="2"/>
    <n v="0"/>
    <s v="354.79"/>
  </r>
  <r>
    <x v="721"/>
    <d v="2025-01-21T00:00:00"/>
    <x v="3"/>
    <s v="26.73"/>
    <n v="2"/>
    <x v="0"/>
    <n v="2025"/>
    <x v="1"/>
    <n v="1"/>
    <s v="22.73"/>
  </r>
  <r>
    <x v="722"/>
    <d v="2025-02-20T00:00:00"/>
    <x v="2"/>
    <s v="231.94"/>
    <n v="6"/>
    <x v="0"/>
    <n v="2025"/>
    <x v="0"/>
    <n v="3"/>
    <s v="126.94"/>
  </r>
  <r>
    <x v="723"/>
    <d v="2025-05-01T00:00:00"/>
    <x v="0"/>
    <s v="71.09"/>
    <n v="9"/>
    <x v="1"/>
    <n v="2025"/>
    <x v="4"/>
    <n v="3"/>
    <s v="43.09"/>
  </r>
  <r>
    <x v="724"/>
    <d v="2025-02-28T00:00:00"/>
    <x v="0"/>
    <s v="286.07"/>
    <n v="10"/>
    <x v="1"/>
    <n v="2025"/>
    <x v="0"/>
    <n v="4"/>
    <s v="252.07"/>
  </r>
  <r>
    <x v="725"/>
    <d v="2025-02-17T00:00:00"/>
    <x v="1"/>
    <s v="149.38"/>
    <n v="4"/>
    <x v="1"/>
    <n v="2025"/>
    <x v="0"/>
    <n v="0"/>
    <s v="102.38"/>
  </r>
  <r>
    <x v="726"/>
    <d v="2025-05-04T00:00:00"/>
    <x v="2"/>
    <s v="162.44"/>
    <n v="6"/>
    <x v="1"/>
    <n v="2025"/>
    <x v="4"/>
    <n v="6"/>
    <s v="62.44"/>
  </r>
  <r>
    <x v="727"/>
    <d v="2025-06-01T00:00:00"/>
    <x v="1"/>
    <s v="472.06"/>
    <n v="2"/>
    <x v="0"/>
    <n v="2025"/>
    <x v="5"/>
    <n v="6"/>
    <s v="317.06"/>
  </r>
  <r>
    <x v="728"/>
    <d v="2025-02-04T00:00:00"/>
    <x v="0"/>
    <s v="57.3"/>
    <n v="3"/>
    <x v="1"/>
    <n v="2025"/>
    <x v="0"/>
    <n v="1"/>
    <s v="18.3"/>
  </r>
  <r>
    <x v="729"/>
    <d v="2025-04-18T00:00:00"/>
    <x v="2"/>
    <s v="206.22"/>
    <n v="6"/>
    <x v="1"/>
    <n v="2025"/>
    <x v="3"/>
    <n v="4"/>
    <s v="154.22"/>
  </r>
  <r>
    <x v="730"/>
    <d v="2025-05-29T00:00:00"/>
    <x v="1"/>
    <s v="157.61"/>
    <n v="8"/>
    <x v="1"/>
    <n v="2025"/>
    <x v="4"/>
    <n v="3"/>
    <s v="106.61"/>
  </r>
  <r>
    <x v="731"/>
    <d v="2025-01-06T00:00:00"/>
    <x v="0"/>
    <s v="83.02"/>
    <n v="2"/>
    <x v="1"/>
    <n v="2025"/>
    <x v="1"/>
    <n v="0"/>
    <s v="37.02"/>
  </r>
  <r>
    <x v="732"/>
    <d v="2025-02-04T00:00:00"/>
    <x v="0"/>
    <s v="418.78"/>
    <n v="4"/>
    <x v="1"/>
    <n v="2025"/>
    <x v="0"/>
    <n v="1"/>
    <s v="315.78"/>
  </r>
  <r>
    <x v="733"/>
    <d v="2025-04-27T00:00:00"/>
    <x v="1"/>
    <s v="357.02"/>
    <n v="2"/>
    <x v="1"/>
    <n v="2025"/>
    <x v="3"/>
    <n v="6"/>
    <s v="258.02"/>
  </r>
  <r>
    <x v="734"/>
    <d v="2025-05-19T00:00:00"/>
    <x v="2"/>
    <s v="29.23"/>
    <n v="9"/>
    <x v="1"/>
    <n v="2025"/>
    <x v="4"/>
    <n v="0"/>
    <s v="27.23"/>
  </r>
  <r>
    <x v="735"/>
    <d v="2025-05-19T00:00:00"/>
    <x v="3"/>
    <s v="20.39"/>
    <n v="3"/>
    <x v="1"/>
    <n v="2025"/>
    <x v="4"/>
    <n v="0"/>
    <s v="18.39"/>
  </r>
  <r>
    <x v="19"/>
    <d v="2025-01-11T00:00:00"/>
    <x v="2"/>
    <s v="375.3"/>
    <n v="9"/>
    <x v="0"/>
    <n v="2025"/>
    <x v="1"/>
    <n v="5"/>
    <s v="244.3"/>
  </r>
  <r>
    <x v="736"/>
    <d v="2025-03-02T00:00:00"/>
    <x v="0"/>
    <s v="55.44"/>
    <n v="8"/>
    <x v="0"/>
    <n v="2025"/>
    <x v="2"/>
    <n v="6"/>
    <s v="38.44"/>
  </r>
  <r>
    <x v="737"/>
    <d v="2025-03-18T00:00:00"/>
    <x v="0"/>
    <s v="35.53"/>
    <n v="1"/>
    <x v="0"/>
    <n v="2025"/>
    <x v="2"/>
    <n v="1"/>
    <s v="34.53"/>
  </r>
  <r>
    <x v="738"/>
    <d v="2025-03-16T00:00:00"/>
    <x v="1"/>
    <s v="412.72"/>
    <n v="4"/>
    <x v="1"/>
    <n v="2025"/>
    <x v="2"/>
    <n v="6"/>
    <s v="240.72"/>
  </r>
  <r>
    <x v="739"/>
    <d v="2025-01-26T00:00:00"/>
    <x v="0"/>
    <s v="295.13"/>
    <n v="10"/>
    <x v="0"/>
    <n v="2025"/>
    <x v="1"/>
    <n v="6"/>
    <s v="221.13"/>
  </r>
  <r>
    <x v="740"/>
    <d v="2025-02-19T00:00:00"/>
    <x v="0"/>
    <s v="102.89"/>
    <n v="2"/>
    <x v="1"/>
    <n v="2025"/>
    <x v="0"/>
    <n v="2"/>
    <s v="36.89"/>
  </r>
  <r>
    <x v="741"/>
    <d v="2025-02-28T00:00:00"/>
    <x v="1"/>
    <s v="453.01"/>
    <n v="2"/>
    <x v="1"/>
    <n v="2025"/>
    <x v="0"/>
    <n v="4"/>
    <s v="310.01"/>
  </r>
  <r>
    <x v="742"/>
    <d v="2025-01-15T00:00:00"/>
    <x v="0"/>
    <s v="471.43"/>
    <n v="1"/>
    <x v="0"/>
    <n v="2025"/>
    <x v="1"/>
    <n v="2"/>
    <s v="272.43"/>
  </r>
  <r>
    <x v="524"/>
    <d v="2025-01-05T00:00:00"/>
    <x v="1"/>
    <s v="219.41"/>
    <n v="10"/>
    <x v="1"/>
    <n v="2025"/>
    <x v="1"/>
    <n v="6"/>
    <s v="162.41"/>
  </r>
  <r>
    <x v="743"/>
    <d v="2025-01-25T00:00:00"/>
    <x v="2"/>
    <s v="194.45"/>
    <n v="1"/>
    <x v="1"/>
    <n v="2025"/>
    <x v="1"/>
    <n v="5"/>
    <s v="132.45"/>
  </r>
  <r>
    <x v="744"/>
    <d v="2025-04-19T00:00:00"/>
    <x v="1"/>
    <s v="111.28"/>
    <n v="6"/>
    <x v="0"/>
    <n v="2025"/>
    <x v="3"/>
    <n v="5"/>
    <s v="30.28"/>
  </r>
  <r>
    <x v="745"/>
    <d v="2025-02-13T00:00:00"/>
    <x v="3"/>
    <s v="225.78"/>
    <n v="5"/>
    <x v="0"/>
    <n v="2025"/>
    <x v="0"/>
    <n v="3"/>
    <s v="34.78"/>
  </r>
  <r>
    <x v="746"/>
    <d v="2025-05-12T00:00:00"/>
    <x v="0"/>
    <s v="311.49"/>
    <n v="10"/>
    <x v="0"/>
    <n v="2025"/>
    <x v="4"/>
    <n v="0"/>
    <s v="284.49"/>
  </r>
  <r>
    <x v="747"/>
    <d v="2025-02-15T00:00:00"/>
    <x v="3"/>
    <s v="208.94"/>
    <n v="8"/>
    <x v="1"/>
    <n v="2025"/>
    <x v="0"/>
    <n v="5"/>
    <s v="28.94"/>
  </r>
  <r>
    <x v="748"/>
    <d v="2025-01-05T00:00:00"/>
    <x v="0"/>
    <s v="143.49"/>
    <n v="2"/>
    <x v="0"/>
    <n v="2025"/>
    <x v="1"/>
    <n v="6"/>
    <s v="93.49"/>
  </r>
  <r>
    <x v="749"/>
    <d v="2025-05-12T00:00:00"/>
    <x v="2"/>
    <s v="323.11"/>
    <n v="4"/>
    <x v="0"/>
    <n v="2025"/>
    <x v="4"/>
    <n v="0"/>
    <s v="137.11"/>
  </r>
  <r>
    <x v="750"/>
    <d v="2025-04-14T00:00:00"/>
    <x v="0"/>
    <s v="392.05"/>
    <n v="7"/>
    <x v="1"/>
    <n v="2025"/>
    <x v="3"/>
    <n v="0"/>
    <s v="307.05"/>
  </r>
  <r>
    <x v="751"/>
    <d v="2025-05-19T00:00:00"/>
    <x v="2"/>
    <s v="391.81"/>
    <n v="9"/>
    <x v="1"/>
    <n v="2025"/>
    <x v="4"/>
    <n v="0"/>
    <s v="191.81"/>
  </r>
  <r>
    <x v="752"/>
    <d v="2025-03-14T00:00:00"/>
    <x v="3"/>
    <s v="138.87"/>
    <n v="7"/>
    <x v="0"/>
    <n v="2025"/>
    <x v="2"/>
    <n v="4"/>
    <s v="71.87"/>
  </r>
  <r>
    <x v="753"/>
    <d v="2025-04-28T00:00:00"/>
    <x v="3"/>
    <s v="113.41"/>
    <n v="10"/>
    <x v="1"/>
    <n v="2025"/>
    <x v="3"/>
    <n v="0"/>
    <s v="34.41"/>
  </r>
  <r>
    <x v="754"/>
    <d v="2025-03-26T00:00:00"/>
    <x v="0"/>
    <s v="267.07"/>
    <n v="8"/>
    <x v="0"/>
    <n v="2025"/>
    <x v="2"/>
    <n v="2"/>
    <s v="216.07"/>
  </r>
  <r>
    <x v="755"/>
    <d v="2025-05-12T00:00:00"/>
    <x v="1"/>
    <s v="127.69"/>
    <n v="2"/>
    <x v="0"/>
    <n v="2025"/>
    <x v="4"/>
    <n v="0"/>
    <s v="49.69"/>
  </r>
  <r>
    <x v="756"/>
    <d v="2025-05-16T00:00:00"/>
    <x v="3"/>
    <s v="409.06"/>
    <n v="9"/>
    <x v="0"/>
    <n v="2025"/>
    <x v="4"/>
    <n v="4"/>
    <s v="245.06"/>
  </r>
  <r>
    <x v="757"/>
    <d v="2025-01-13T00:00:00"/>
    <x v="1"/>
    <s v="424.02"/>
    <n v="10"/>
    <x v="1"/>
    <n v="2025"/>
    <x v="1"/>
    <n v="0"/>
    <s v="352.02"/>
  </r>
  <r>
    <x v="758"/>
    <d v="2025-05-21T00:00:00"/>
    <x v="3"/>
    <s v="92.17"/>
    <n v="3"/>
    <x v="1"/>
    <n v="2025"/>
    <x v="4"/>
    <n v="2"/>
    <s v="79.17"/>
  </r>
  <r>
    <x v="759"/>
    <d v="2025-01-19T00:00:00"/>
    <x v="3"/>
    <s v="18.96"/>
    <n v="10"/>
    <x v="1"/>
    <n v="2025"/>
    <x v="1"/>
    <n v="6"/>
    <s v="14.96"/>
  </r>
  <r>
    <x v="760"/>
    <d v="2025-06-01T00:00:00"/>
    <x v="1"/>
    <s v="474.44"/>
    <n v="10"/>
    <x v="1"/>
    <n v="2025"/>
    <x v="5"/>
    <n v="6"/>
    <s v="209.44"/>
  </r>
  <r>
    <x v="761"/>
    <d v="2025-06-04T00:00:00"/>
    <x v="3"/>
    <s v="247.77"/>
    <n v="3"/>
    <x v="0"/>
    <n v="2025"/>
    <x v="5"/>
    <n v="2"/>
    <s v="41.77"/>
  </r>
  <r>
    <x v="762"/>
    <d v="2025-05-11T00:00:00"/>
    <x v="0"/>
    <s v="302.82"/>
    <n v="4"/>
    <x v="0"/>
    <n v="2025"/>
    <x v="4"/>
    <n v="6"/>
    <s v="218.82"/>
  </r>
  <r>
    <x v="763"/>
    <d v="2025-01-11T00:00:00"/>
    <x v="2"/>
    <s v="169.21"/>
    <n v="1"/>
    <x v="0"/>
    <n v="2025"/>
    <x v="1"/>
    <n v="5"/>
    <s v="42.21"/>
  </r>
  <r>
    <x v="764"/>
    <d v="2025-02-13T00:00:00"/>
    <x v="1"/>
    <s v="359.88"/>
    <n v="6"/>
    <x v="1"/>
    <n v="2025"/>
    <x v="0"/>
    <n v="3"/>
    <s v="186.88"/>
  </r>
  <r>
    <x v="765"/>
    <d v="2025-04-08T00:00:00"/>
    <x v="0"/>
    <s v="78.12"/>
    <n v="1"/>
    <x v="0"/>
    <n v="2025"/>
    <x v="3"/>
    <n v="1"/>
    <s v="59.12"/>
  </r>
  <r>
    <x v="766"/>
    <d v="2025-01-24T00:00:00"/>
    <x v="0"/>
    <s v="431.03"/>
    <n v="9"/>
    <x v="0"/>
    <n v="2025"/>
    <x v="1"/>
    <n v="4"/>
    <s v="419.03"/>
  </r>
  <r>
    <x v="767"/>
    <d v="2025-05-25T00:00:00"/>
    <x v="3"/>
    <s v="295.08"/>
    <n v="7"/>
    <x v="1"/>
    <n v="2025"/>
    <x v="4"/>
    <n v="6"/>
    <s v="26.08"/>
  </r>
  <r>
    <x v="768"/>
    <d v="2025-03-25T00:00:00"/>
    <x v="3"/>
    <s v="72.54"/>
    <n v="6"/>
    <x v="0"/>
    <n v="2025"/>
    <x v="2"/>
    <n v="1"/>
    <s v="41.54"/>
  </r>
  <r>
    <x v="769"/>
    <d v="2025-03-17T00:00:00"/>
    <x v="2"/>
    <s v="326.34"/>
    <n v="8"/>
    <x v="0"/>
    <n v="2025"/>
    <x v="2"/>
    <n v="0"/>
    <s v="165.34"/>
  </r>
  <r>
    <x v="770"/>
    <d v="2025-01-23T00:00:00"/>
    <x v="3"/>
    <s v="334.44"/>
    <n v="4"/>
    <x v="0"/>
    <n v="2025"/>
    <x v="1"/>
    <n v="3"/>
    <s v="82.44"/>
  </r>
  <r>
    <x v="771"/>
    <d v="2025-05-19T00:00:00"/>
    <x v="2"/>
    <s v="368.33"/>
    <n v="5"/>
    <x v="1"/>
    <n v="2025"/>
    <x v="4"/>
    <n v="0"/>
    <s v="210.33"/>
  </r>
  <r>
    <x v="772"/>
    <d v="2025-05-24T00:00:00"/>
    <x v="1"/>
    <s v="365.77"/>
    <n v="3"/>
    <x v="1"/>
    <n v="2025"/>
    <x v="4"/>
    <n v="5"/>
    <s v="62.77"/>
  </r>
  <r>
    <x v="773"/>
    <d v="2025-02-17T00:00:00"/>
    <x v="0"/>
    <s v="303.18"/>
    <n v="3"/>
    <x v="0"/>
    <n v="2025"/>
    <x v="0"/>
    <n v="0"/>
    <s v="218.18"/>
  </r>
  <r>
    <x v="774"/>
    <d v="2025-01-16T00:00:00"/>
    <x v="0"/>
    <s v="74.62"/>
    <n v="8"/>
    <x v="0"/>
    <n v="2025"/>
    <x v="1"/>
    <n v="3"/>
    <s v="13.62"/>
  </r>
  <r>
    <x v="775"/>
    <d v="2025-03-11T00:00:00"/>
    <x v="1"/>
    <s v="491.28"/>
    <n v="6"/>
    <x v="0"/>
    <n v="2025"/>
    <x v="2"/>
    <n v="1"/>
    <s v="192.28"/>
  </r>
  <r>
    <x v="776"/>
    <d v="2025-04-11T00:00:00"/>
    <x v="0"/>
    <s v="226.08"/>
    <n v="6"/>
    <x v="1"/>
    <n v="2025"/>
    <x v="3"/>
    <n v="4"/>
    <s v="30.08"/>
  </r>
  <r>
    <x v="777"/>
    <d v="2025-04-26T00:00:00"/>
    <x v="1"/>
    <s v="348.12"/>
    <n v="4"/>
    <x v="1"/>
    <n v="2025"/>
    <x v="3"/>
    <n v="5"/>
    <s v="112.12"/>
  </r>
  <r>
    <x v="778"/>
    <d v="2025-03-22T00:00:00"/>
    <x v="3"/>
    <s v="361.6"/>
    <n v="2"/>
    <x v="0"/>
    <n v="2025"/>
    <x v="2"/>
    <n v="5"/>
    <s v="178.6"/>
  </r>
  <r>
    <x v="779"/>
    <d v="2025-01-22T00:00:00"/>
    <x v="2"/>
    <s v="367.63"/>
    <n v="8"/>
    <x v="0"/>
    <n v="2025"/>
    <x v="1"/>
    <n v="2"/>
    <s v="300.63"/>
  </r>
  <r>
    <x v="780"/>
    <d v="2025-01-31T00:00:00"/>
    <x v="2"/>
    <s v="441.48"/>
    <n v="8"/>
    <x v="1"/>
    <n v="2025"/>
    <x v="1"/>
    <n v="4"/>
    <s v="57.48"/>
  </r>
  <r>
    <x v="781"/>
    <d v="2025-03-13T00:00:00"/>
    <x v="2"/>
    <s v="415.26"/>
    <n v="2"/>
    <x v="0"/>
    <n v="2025"/>
    <x v="2"/>
    <n v="3"/>
    <s v="160.26"/>
  </r>
  <r>
    <x v="782"/>
    <d v="2025-05-09T00:00:00"/>
    <x v="1"/>
    <s v="41.49"/>
    <n v="8"/>
    <x v="0"/>
    <n v="2025"/>
    <x v="4"/>
    <n v="4"/>
    <s v="40.49"/>
  </r>
  <r>
    <x v="783"/>
    <d v="2025-01-05T00:00:00"/>
    <x v="3"/>
    <s v="162.76"/>
    <n v="1"/>
    <x v="0"/>
    <n v="2025"/>
    <x v="1"/>
    <n v="6"/>
    <s v="117.76"/>
  </r>
  <r>
    <x v="784"/>
    <d v="2025-05-16T00:00:00"/>
    <x v="0"/>
    <s v="89.2"/>
    <n v="6"/>
    <x v="1"/>
    <n v="2025"/>
    <x v="4"/>
    <n v="4"/>
    <s v="65.2"/>
  </r>
  <r>
    <x v="785"/>
    <d v="2025-05-20T00:00:00"/>
    <x v="1"/>
    <s v="275.79"/>
    <n v="2"/>
    <x v="0"/>
    <n v="2025"/>
    <x v="4"/>
    <n v="1"/>
    <s v="108.79"/>
  </r>
  <r>
    <x v="786"/>
    <d v="2025-03-02T00:00:00"/>
    <x v="3"/>
    <s v="492.71"/>
    <n v="10"/>
    <x v="1"/>
    <n v="2025"/>
    <x v="2"/>
    <n v="6"/>
    <s v="470.71"/>
  </r>
  <r>
    <x v="787"/>
    <d v="2025-05-14T00:00:00"/>
    <x v="0"/>
    <s v="471.51"/>
    <n v="7"/>
    <x v="0"/>
    <n v="2025"/>
    <x v="4"/>
    <n v="2"/>
    <s v="256.51"/>
  </r>
  <r>
    <x v="788"/>
    <d v="2025-03-05T00:00:00"/>
    <x v="2"/>
    <s v="31.51"/>
    <n v="3"/>
    <x v="1"/>
    <n v="2025"/>
    <x v="2"/>
    <n v="2"/>
    <s v="29.51"/>
  </r>
  <r>
    <x v="789"/>
    <d v="2025-01-02T00:00:00"/>
    <x v="1"/>
    <s v="207.59"/>
    <n v="4"/>
    <x v="1"/>
    <n v="2025"/>
    <x v="1"/>
    <n v="3"/>
    <s v="83.59"/>
  </r>
  <r>
    <x v="790"/>
    <d v="2025-01-02T00:00:00"/>
    <x v="3"/>
    <s v="122.59"/>
    <n v="5"/>
    <x v="0"/>
    <n v="2025"/>
    <x v="1"/>
    <n v="3"/>
    <s v="67.59"/>
  </r>
  <r>
    <x v="791"/>
    <d v="2025-05-31T00:00:00"/>
    <x v="2"/>
    <s v="277.08"/>
    <n v="10"/>
    <x v="1"/>
    <n v="2025"/>
    <x v="4"/>
    <n v="5"/>
    <s v="220.08"/>
  </r>
  <r>
    <x v="792"/>
    <d v="2025-02-24T00:00:00"/>
    <x v="1"/>
    <s v="183.61"/>
    <n v="1"/>
    <x v="1"/>
    <n v="2025"/>
    <x v="0"/>
    <n v="0"/>
    <s v="90.61"/>
  </r>
  <r>
    <x v="793"/>
    <d v="2025-05-09T00:00:00"/>
    <x v="0"/>
    <s v="412.83"/>
    <n v="5"/>
    <x v="1"/>
    <n v="2025"/>
    <x v="4"/>
    <n v="4"/>
    <s v="374.83"/>
  </r>
  <r>
    <x v="794"/>
    <d v="2025-04-14T00:00:00"/>
    <x v="1"/>
    <s v="17.74"/>
    <n v="2"/>
    <x v="0"/>
    <n v="2025"/>
    <x v="3"/>
    <n v="0"/>
    <s v="15.74"/>
  </r>
  <r>
    <x v="795"/>
    <d v="2025-04-06T00:00:00"/>
    <x v="3"/>
    <s v="239.42"/>
    <n v="2"/>
    <x v="0"/>
    <n v="2025"/>
    <x v="3"/>
    <n v="6"/>
    <s v="80.42"/>
  </r>
  <r>
    <x v="796"/>
    <d v="2025-06-04T00:00:00"/>
    <x v="3"/>
    <s v="238.12"/>
    <n v="7"/>
    <x v="1"/>
    <n v="2025"/>
    <x v="5"/>
    <n v="2"/>
    <s v="94.12"/>
  </r>
  <r>
    <x v="797"/>
    <d v="2025-04-22T00:00:00"/>
    <x v="0"/>
    <s v="196.83"/>
    <n v="9"/>
    <x v="1"/>
    <n v="2025"/>
    <x v="3"/>
    <n v="1"/>
    <s v="130.83"/>
  </r>
  <r>
    <x v="798"/>
    <d v="2025-04-30T00:00:00"/>
    <x v="2"/>
    <s v="97.36"/>
    <n v="6"/>
    <x v="0"/>
    <n v="2025"/>
    <x v="3"/>
    <n v="2"/>
    <s v="52.36"/>
  </r>
  <r>
    <x v="799"/>
    <d v="2025-04-04T00:00:00"/>
    <x v="3"/>
    <s v="235.2"/>
    <n v="8"/>
    <x v="0"/>
    <n v="2025"/>
    <x v="3"/>
    <n v="4"/>
    <s v="175.2"/>
  </r>
  <r>
    <x v="800"/>
    <d v="2025-04-13T00:00:00"/>
    <x v="3"/>
    <s v="35.51"/>
    <n v="10"/>
    <x v="0"/>
    <n v="2025"/>
    <x v="3"/>
    <n v="6"/>
    <s v="34.51"/>
  </r>
  <r>
    <x v="801"/>
    <d v="2025-01-06T00:00:00"/>
    <x v="0"/>
    <s v="405.05"/>
    <n v="6"/>
    <x v="1"/>
    <n v="2025"/>
    <x v="1"/>
    <n v="0"/>
    <s v="353.05"/>
  </r>
  <r>
    <x v="802"/>
    <d v="2025-04-24T00:00:00"/>
    <x v="1"/>
    <s v="35.19"/>
    <n v="9"/>
    <x v="1"/>
    <n v="2025"/>
    <x v="3"/>
    <n v="3"/>
    <s v="31.19"/>
  </r>
  <r>
    <x v="803"/>
    <d v="2025-05-22T00:00:00"/>
    <x v="2"/>
    <s v="345.1"/>
    <n v="9"/>
    <x v="1"/>
    <n v="2025"/>
    <x v="4"/>
    <n v="3"/>
    <s v="291.1"/>
  </r>
  <r>
    <x v="804"/>
    <d v="2025-05-12T00:00:00"/>
    <x v="1"/>
    <s v="152.93"/>
    <n v="8"/>
    <x v="1"/>
    <n v="2025"/>
    <x v="4"/>
    <n v="0"/>
    <s v="11.93"/>
  </r>
  <r>
    <x v="805"/>
    <d v="2025-01-20T00:00:00"/>
    <x v="0"/>
    <s v="287.75"/>
    <n v="9"/>
    <x v="0"/>
    <n v="2025"/>
    <x v="1"/>
    <n v="0"/>
    <s v="76.75"/>
  </r>
  <r>
    <x v="806"/>
    <d v="2025-01-29T00:00:00"/>
    <x v="0"/>
    <s v="90.58"/>
    <n v="8"/>
    <x v="0"/>
    <n v="2025"/>
    <x v="1"/>
    <n v="2"/>
    <s v="56.58"/>
  </r>
  <r>
    <x v="807"/>
    <d v="2025-02-25T00:00:00"/>
    <x v="1"/>
    <s v="67.46"/>
    <n v="4"/>
    <x v="1"/>
    <n v="2025"/>
    <x v="0"/>
    <n v="1"/>
    <s v="26.46"/>
  </r>
  <r>
    <x v="808"/>
    <d v="2025-02-21T00:00:00"/>
    <x v="0"/>
    <s v="104.95"/>
    <n v="7"/>
    <x v="0"/>
    <n v="2025"/>
    <x v="0"/>
    <n v="4"/>
    <s v="54.95"/>
  </r>
  <r>
    <x v="809"/>
    <d v="2025-03-15T00:00:00"/>
    <x v="3"/>
    <s v="455.85"/>
    <n v="6"/>
    <x v="0"/>
    <n v="2025"/>
    <x v="2"/>
    <n v="5"/>
    <s v="137.85"/>
  </r>
  <r>
    <x v="810"/>
    <d v="2025-01-12T00:00:00"/>
    <x v="0"/>
    <s v="280.4"/>
    <n v="7"/>
    <x v="1"/>
    <n v="2025"/>
    <x v="1"/>
    <n v="6"/>
    <s v="242.4"/>
  </r>
  <r>
    <x v="811"/>
    <d v="2025-03-01T00:00:00"/>
    <x v="3"/>
    <s v="231.79"/>
    <n v="9"/>
    <x v="0"/>
    <n v="2025"/>
    <x v="2"/>
    <n v="5"/>
    <s v="51.79"/>
  </r>
  <r>
    <x v="812"/>
    <d v="2025-01-22T00:00:00"/>
    <x v="2"/>
    <s v="210.15"/>
    <n v="2"/>
    <x v="0"/>
    <n v="2025"/>
    <x v="1"/>
    <n v="2"/>
    <s v="108.15"/>
  </r>
  <r>
    <x v="813"/>
    <d v="2025-05-22T00:00:00"/>
    <x v="0"/>
    <s v="283.53"/>
    <n v="2"/>
    <x v="0"/>
    <n v="2025"/>
    <x v="4"/>
    <n v="3"/>
    <s v="70.53"/>
  </r>
  <r>
    <x v="814"/>
    <d v="2025-05-02T00:00:00"/>
    <x v="3"/>
    <s v="440.67"/>
    <n v="9"/>
    <x v="1"/>
    <n v="2025"/>
    <x v="4"/>
    <n v="4"/>
    <s v="355.67"/>
  </r>
  <r>
    <x v="815"/>
    <d v="2025-01-01T00:00:00"/>
    <x v="3"/>
    <s v="329.12"/>
    <n v="7"/>
    <x v="1"/>
    <n v="2025"/>
    <x v="1"/>
    <n v="2"/>
    <s v="101.12"/>
  </r>
  <r>
    <x v="816"/>
    <d v="2025-04-30T00:00:00"/>
    <x v="0"/>
    <s v="141.33"/>
    <n v="3"/>
    <x v="0"/>
    <n v="2025"/>
    <x v="3"/>
    <n v="2"/>
    <s v="84.33"/>
  </r>
  <r>
    <x v="817"/>
    <d v="2025-04-09T00:00:00"/>
    <x v="2"/>
    <s v="200.92"/>
    <n v="1"/>
    <x v="1"/>
    <n v="2025"/>
    <x v="3"/>
    <n v="2"/>
    <s v="92.92"/>
  </r>
  <r>
    <x v="818"/>
    <d v="2025-01-06T00:00:00"/>
    <x v="1"/>
    <s v="374.15"/>
    <n v="1"/>
    <x v="1"/>
    <n v="2025"/>
    <x v="1"/>
    <n v="0"/>
    <s v="174.15"/>
  </r>
  <r>
    <x v="819"/>
    <d v="2025-02-20T00:00:00"/>
    <x v="3"/>
    <s v="172.24"/>
    <n v="1"/>
    <x v="1"/>
    <n v="2025"/>
    <x v="0"/>
    <n v="3"/>
    <s v="159.24"/>
  </r>
  <r>
    <x v="820"/>
    <d v="2025-04-08T00:00:00"/>
    <x v="3"/>
    <s v="422.21"/>
    <n v="5"/>
    <x v="0"/>
    <n v="2025"/>
    <x v="3"/>
    <n v="1"/>
    <s v="267.21"/>
  </r>
  <r>
    <x v="821"/>
    <d v="2025-01-21T00:00:00"/>
    <x v="1"/>
    <s v="153.74"/>
    <n v="3"/>
    <x v="1"/>
    <n v="2025"/>
    <x v="1"/>
    <n v="1"/>
    <s v="55.74"/>
  </r>
  <r>
    <x v="822"/>
    <d v="2025-05-09T00:00:00"/>
    <x v="3"/>
    <s v="365.76"/>
    <n v="5"/>
    <x v="0"/>
    <n v="2025"/>
    <x v="4"/>
    <n v="4"/>
    <s v="176.76"/>
  </r>
  <r>
    <x v="823"/>
    <d v="2025-04-04T00:00:00"/>
    <x v="1"/>
    <s v="109.64"/>
    <n v="8"/>
    <x v="1"/>
    <n v="2025"/>
    <x v="3"/>
    <n v="4"/>
    <s v="60.64"/>
  </r>
  <r>
    <x v="824"/>
    <d v="2025-02-23T00:00:00"/>
    <x v="2"/>
    <s v="434.26"/>
    <n v="9"/>
    <x v="0"/>
    <n v="2025"/>
    <x v="0"/>
    <n v="6"/>
    <s v="196.26"/>
  </r>
  <r>
    <x v="825"/>
    <d v="2025-05-29T00:00:00"/>
    <x v="1"/>
    <s v="159.01"/>
    <n v="2"/>
    <x v="1"/>
    <n v="2025"/>
    <x v="4"/>
    <n v="3"/>
    <s v="127.01"/>
  </r>
  <r>
    <x v="826"/>
    <d v="2025-04-24T00:00:00"/>
    <x v="1"/>
    <s v="440.27"/>
    <n v="9"/>
    <x v="0"/>
    <n v="2025"/>
    <x v="3"/>
    <n v="3"/>
    <s v="320.27"/>
  </r>
  <r>
    <x v="827"/>
    <d v="2025-01-27T00:00:00"/>
    <x v="1"/>
    <s v="438.21"/>
    <n v="4"/>
    <x v="0"/>
    <n v="2025"/>
    <x v="1"/>
    <n v="0"/>
    <s v="56.21"/>
  </r>
  <r>
    <x v="828"/>
    <d v="2025-05-17T00:00:00"/>
    <x v="0"/>
    <s v="21.37"/>
    <n v="4"/>
    <x v="0"/>
    <n v="2025"/>
    <x v="4"/>
    <n v="5"/>
    <s v="17.37"/>
  </r>
  <r>
    <x v="535"/>
    <d v="2025-06-05T00:00:00"/>
    <x v="3"/>
    <s v="140.62"/>
    <n v="4"/>
    <x v="1"/>
    <n v="2025"/>
    <x v="5"/>
    <n v="3"/>
    <s v="36.62"/>
  </r>
  <r>
    <x v="829"/>
    <d v="2025-04-18T00:00:00"/>
    <x v="2"/>
    <s v="342.18"/>
    <n v="2"/>
    <x v="0"/>
    <n v="2025"/>
    <x v="3"/>
    <n v="4"/>
    <s v="120.18"/>
  </r>
  <r>
    <x v="830"/>
    <d v="2025-03-16T00:00:00"/>
    <x v="3"/>
    <s v="299.05"/>
    <n v="8"/>
    <x v="0"/>
    <n v="2025"/>
    <x v="2"/>
    <n v="6"/>
    <s v="63.05"/>
  </r>
  <r>
    <x v="831"/>
    <d v="2025-02-17T00:00:00"/>
    <x v="2"/>
    <s v="277.91"/>
    <n v="10"/>
    <x v="1"/>
    <n v="2025"/>
    <x v="0"/>
    <n v="0"/>
    <s v="120.91"/>
  </r>
  <r>
    <x v="832"/>
    <d v="2025-04-05T00:00:00"/>
    <x v="1"/>
    <s v="375.74"/>
    <n v="5"/>
    <x v="0"/>
    <n v="2025"/>
    <x v="3"/>
    <n v="5"/>
    <s v="282.74"/>
  </r>
  <r>
    <x v="833"/>
    <d v="2025-04-23T00:00:00"/>
    <x v="3"/>
    <s v="196.35"/>
    <n v="1"/>
    <x v="0"/>
    <n v="2025"/>
    <x v="3"/>
    <n v="2"/>
    <s v="78.35"/>
  </r>
  <r>
    <x v="834"/>
    <d v="2025-02-01T00:00:00"/>
    <x v="1"/>
    <s v="325.45"/>
    <n v="4"/>
    <x v="0"/>
    <n v="2025"/>
    <x v="0"/>
    <n v="5"/>
    <s v="103.45"/>
  </r>
  <r>
    <x v="835"/>
    <d v="2025-02-01T00:00:00"/>
    <x v="3"/>
    <s v="259.07"/>
    <n v="7"/>
    <x v="0"/>
    <n v="2025"/>
    <x v="0"/>
    <n v="5"/>
    <s v="214.07"/>
  </r>
  <r>
    <x v="836"/>
    <d v="2025-03-19T00:00:00"/>
    <x v="2"/>
    <s v="325.45"/>
    <n v="3"/>
    <x v="0"/>
    <n v="2025"/>
    <x v="2"/>
    <n v="2"/>
    <s v="15.45"/>
  </r>
  <r>
    <x v="837"/>
    <d v="2025-01-01T00:00:00"/>
    <x v="1"/>
    <s v="306.13"/>
    <n v="5"/>
    <x v="1"/>
    <n v="2025"/>
    <x v="1"/>
    <n v="2"/>
    <s v="252.13"/>
  </r>
  <r>
    <x v="838"/>
    <d v="2025-04-15T00:00:00"/>
    <x v="3"/>
    <s v="448.26"/>
    <n v="7"/>
    <x v="1"/>
    <n v="2025"/>
    <x v="3"/>
    <n v="1"/>
    <s v="365.26"/>
  </r>
  <r>
    <x v="839"/>
    <d v="2025-04-23T00:00:00"/>
    <x v="2"/>
    <s v="113.01"/>
    <n v="5"/>
    <x v="1"/>
    <n v="2025"/>
    <x v="3"/>
    <n v="2"/>
    <s v="77.01"/>
  </r>
  <r>
    <x v="840"/>
    <d v="2025-06-04T00:00:00"/>
    <x v="2"/>
    <s v="55.64"/>
    <n v="10"/>
    <x v="1"/>
    <n v="2025"/>
    <x v="5"/>
    <n v="2"/>
    <s v="26.64"/>
  </r>
  <r>
    <x v="841"/>
    <d v="2025-01-28T00:00:00"/>
    <x v="3"/>
    <s v="343.78"/>
    <n v="5"/>
    <x v="1"/>
    <n v="2025"/>
    <x v="1"/>
    <n v="1"/>
    <s v="90.78"/>
  </r>
  <r>
    <x v="842"/>
    <d v="2025-02-18T00:00:00"/>
    <x v="0"/>
    <s v="494.24"/>
    <n v="6"/>
    <x v="1"/>
    <n v="2025"/>
    <x v="0"/>
    <n v="1"/>
    <s v="40.24"/>
  </r>
  <r>
    <x v="843"/>
    <d v="2025-01-08T00:00:00"/>
    <x v="3"/>
    <s v="329.78"/>
    <n v="5"/>
    <x v="1"/>
    <n v="2025"/>
    <x v="1"/>
    <n v="2"/>
    <s v="51.78"/>
  </r>
  <r>
    <x v="844"/>
    <d v="2025-02-25T00:00:00"/>
    <x v="1"/>
    <s v="261.06"/>
    <n v="3"/>
    <x v="0"/>
    <n v="2025"/>
    <x v="0"/>
    <n v="1"/>
    <s v="166.06"/>
  </r>
  <r>
    <x v="845"/>
    <d v="2025-01-15T00:00:00"/>
    <x v="0"/>
    <s v="205.03"/>
    <n v="10"/>
    <x v="1"/>
    <n v="2025"/>
    <x v="1"/>
    <n v="2"/>
    <s v="179.03"/>
  </r>
  <r>
    <x v="846"/>
    <d v="2025-05-31T00:00:00"/>
    <x v="1"/>
    <s v="329.42"/>
    <n v="1"/>
    <x v="1"/>
    <n v="2025"/>
    <x v="4"/>
    <n v="5"/>
    <s v="17.42"/>
  </r>
  <r>
    <x v="847"/>
    <d v="2025-05-05T00:00:00"/>
    <x v="3"/>
    <s v="205.28"/>
    <n v="7"/>
    <x v="0"/>
    <n v="2025"/>
    <x v="4"/>
    <n v="0"/>
    <s v="99.28"/>
  </r>
  <r>
    <x v="848"/>
    <d v="2025-04-19T00:00:00"/>
    <x v="1"/>
    <s v="364.64"/>
    <n v="6"/>
    <x v="0"/>
    <n v="2025"/>
    <x v="3"/>
    <n v="5"/>
    <s v="309.64"/>
  </r>
  <r>
    <x v="849"/>
    <d v="2025-03-06T00:00:00"/>
    <x v="2"/>
    <s v="256.12"/>
    <n v="6"/>
    <x v="0"/>
    <n v="2025"/>
    <x v="2"/>
    <n v="3"/>
    <s v="245.12"/>
  </r>
  <r>
    <x v="850"/>
    <d v="2025-01-29T00:00:00"/>
    <x v="1"/>
    <s v="53.31"/>
    <n v="5"/>
    <x v="0"/>
    <n v="2025"/>
    <x v="1"/>
    <n v="2"/>
    <s v="17.31"/>
  </r>
  <r>
    <x v="851"/>
    <d v="2025-04-17T00:00:00"/>
    <x v="3"/>
    <s v="382.64"/>
    <n v="9"/>
    <x v="0"/>
    <n v="2025"/>
    <x v="3"/>
    <n v="3"/>
    <s v="45.64"/>
  </r>
  <r>
    <x v="852"/>
    <d v="2025-05-24T00:00:00"/>
    <x v="3"/>
    <s v="115.02"/>
    <n v="2"/>
    <x v="0"/>
    <n v="2025"/>
    <x v="4"/>
    <n v="5"/>
    <s v="71.02"/>
  </r>
  <r>
    <x v="853"/>
    <d v="2025-02-10T00:00:00"/>
    <x v="3"/>
    <s v="395.1"/>
    <n v="7"/>
    <x v="1"/>
    <n v="2025"/>
    <x v="0"/>
    <n v="0"/>
    <s v="173.1"/>
  </r>
  <r>
    <x v="854"/>
    <d v="2025-04-30T00:00:00"/>
    <x v="3"/>
    <s v="294.86"/>
    <n v="5"/>
    <x v="1"/>
    <n v="2025"/>
    <x v="3"/>
    <n v="2"/>
    <s v="195.86"/>
  </r>
  <r>
    <x v="855"/>
    <d v="2025-04-15T00:00:00"/>
    <x v="0"/>
    <s v="31.57"/>
    <n v="8"/>
    <x v="0"/>
    <n v="2025"/>
    <x v="3"/>
    <n v="1"/>
    <s v="27.57"/>
  </r>
  <r>
    <x v="856"/>
    <d v="2025-01-15T00:00:00"/>
    <x v="2"/>
    <s v="252.74"/>
    <n v="4"/>
    <x v="1"/>
    <n v="2025"/>
    <x v="1"/>
    <n v="2"/>
    <s v="61.74"/>
  </r>
  <r>
    <x v="487"/>
    <d v="2025-04-16T00:00:00"/>
    <x v="3"/>
    <s v="31.76"/>
    <n v="7"/>
    <x v="0"/>
    <n v="2025"/>
    <x v="3"/>
    <n v="2"/>
    <s v="29.76"/>
  </r>
  <r>
    <x v="857"/>
    <d v="2025-06-04T00:00:00"/>
    <x v="1"/>
    <s v="174.62"/>
    <n v="4"/>
    <x v="1"/>
    <n v="2025"/>
    <x v="5"/>
    <n v="2"/>
    <s v="113.62"/>
  </r>
  <r>
    <x v="858"/>
    <d v="2025-05-13T00:00:00"/>
    <x v="1"/>
    <s v="431.89"/>
    <n v="6"/>
    <x v="0"/>
    <n v="2025"/>
    <x v="4"/>
    <n v="1"/>
    <s v="326.89"/>
  </r>
  <r>
    <x v="859"/>
    <d v="2025-03-18T00:00:00"/>
    <x v="0"/>
    <s v="169.65"/>
    <n v="8"/>
    <x v="0"/>
    <n v="2025"/>
    <x v="2"/>
    <n v="1"/>
    <s v="62.65"/>
  </r>
  <r>
    <x v="860"/>
    <d v="2025-02-04T00:00:00"/>
    <x v="3"/>
    <s v="7.33"/>
    <n v="1"/>
    <x v="1"/>
    <n v="2025"/>
    <x v="0"/>
    <n v="1"/>
    <s v="4.33"/>
  </r>
  <r>
    <x v="861"/>
    <d v="2025-03-13T00:00:00"/>
    <x v="1"/>
    <s v="290.26"/>
    <n v="3"/>
    <x v="0"/>
    <n v="2025"/>
    <x v="2"/>
    <n v="3"/>
    <s v="29.26"/>
  </r>
  <r>
    <x v="862"/>
    <d v="2025-03-11T00:00:00"/>
    <x v="2"/>
    <s v="69.06"/>
    <n v="2"/>
    <x v="1"/>
    <n v="2025"/>
    <x v="2"/>
    <n v="1"/>
    <s v="57.06"/>
  </r>
  <r>
    <x v="863"/>
    <d v="2025-01-17T00:00:00"/>
    <x v="2"/>
    <s v="217.37"/>
    <n v="7"/>
    <x v="1"/>
    <n v="2025"/>
    <x v="1"/>
    <n v="4"/>
    <s v="130.37"/>
  </r>
  <r>
    <x v="864"/>
    <d v="2025-01-15T00:00:00"/>
    <x v="2"/>
    <s v="23.67"/>
    <n v="1"/>
    <x v="0"/>
    <n v="2025"/>
    <x v="1"/>
    <n v="2"/>
    <s v="20.67"/>
  </r>
  <r>
    <x v="865"/>
    <d v="2025-03-21T00:00:00"/>
    <x v="3"/>
    <s v="446.54"/>
    <n v="1"/>
    <x v="0"/>
    <n v="2025"/>
    <x v="2"/>
    <n v="4"/>
    <s v="184.54"/>
  </r>
  <r>
    <x v="866"/>
    <d v="2025-02-26T00:00:00"/>
    <x v="0"/>
    <s v="315.21"/>
    <n v="1"/>
    <x v="0"/>
    <n v="2025"/>
    <x v="0"/>
    <n v="2"/>
    <s v="19.21"/>
  </r>
  <r>
    <x v="867"/>
    <d v="2025-03-29T00:00:00"/>
    <x v="1"/>
    <s v="159.49"/>
    <n v="6"/>
    <x v="0"/>
    <n v="2025"/>
    <x v="2"/>
    <n v="5"/>
    <s v="31.49"/>
  </r>
  <r>
    <x v="868"/>
    <d v="2025-04-22T00:00:00"/>
    <x v="2"/>
    <s v="296.39"/>
    <n v="9"/>
    <x v="0"/>
    <n v="2025"/>
    <x v="3"/>
    <n v="1"/>
    <s v="172.39"/>
  </r>
  <r>
    <x v="869"/>
    <d v="2025-02-23T00:00:00"/>
    <x v="0"/>
    <s v="152.61"/>
    <n v="1"/>
    <x v="1"/>
    <n v="2025"/>
    <x v="0"/>
    <n v="6"/>
    <s v="136.61"/>
  </r>
  <r>
    <x v="870"/>
    <d v="2025-03-23T00:00:00"/>
    <x v="2"/>
    <s v="300.2"/>
    <n v="9"/>
    <x v="1"/>
    <n v="2025"/>
    <x v="2"/>
    <n v="6"/>
    <s v="289.2"/>
  </r>
  <r>
    <x v="871"/>
    <d v="2025-01-22T00:00:00"/>
    <x v="2"/>
    <s v="174.65"/>
    <n v="3"/>
    <x v="1"/>
    <n v="2025"/>
    <x v="1"/>
    <n v="2"/>
    <s v="125.65"/>
  </r>
  <r>
    <x v="872"/>
    <d v="2025-04-06T00:00:00"/>
    <x v="3"/>
    <s v="86.62"/>
    <n v="4"/>
    <x v="1"/>
    <n v="2025"/>
    <x v="3"/>
    <n v="6"/>
    <s v="43.62"/>
  </r>
  <r>
    <x v="873"/>
    <d v="2025-03-13T00:00:00"/>
    <x v="0"/>
    <s v="116.04"/>
    <n v="4"/>
    <x v="0"/>
    <n v="2025"/>
    <x v="2"/>
    <n v="3"/>
    <s v="68.04"/>
  </r>
  <r>
    <x v="874"/>
    <d v="2025-03-06T00:00:00"/>
    <x v="1"/>
    <s v="296.9"/>
    <n v="1"/>
    <x v="0"/>
    <n v="2025"/>
    <x v="2"/>
    <n v="3"/>
    <s v="45.9"/>
  </r>
  <r>
    <x v="875"/>
    <d v="2025-05-01T00:00:00"/>
    <x v="0"/>
    <s v="357.0"/>
    <n v="6"/>
    <x v="0"/>
    <n v="2025"/>
    <x v="4"/>
    <n v="3"/>
    <s v="284.0"/>
  </r>
  <r>
    <x v="876"/>
    <d v="2025-01-22T00:00:00"/>
    <x v="2"/>
    <s v="386.77"/>
    <n v="5"/>
    <x v="0"/>
    <n v="2025"/>
    <x v="1"/>
    <n v="2"/>
    <s v="42.77"/>
  </r>
  <r>
    <x v="877"/>
    <d v="2025-03-17T00:00:00"/>
    <x v="0"/>
    <s v="328.52"/>
    <n v="2"/>
    <x v="0"/>
    <n v="2025"/>
    <x v="2"/>
    <n v="0"/>
    <s v="171.52"/>
  </r>
  <r>
    <x v="878"/>
    <d v="2025-04-01T00:00:00"/>
    <x v="0"/>
    <s v="211.3"/>
    <n v="2"/>
    <x v="1"/>
    <n v="2025"/>
    <x v="3"/>
    <n v="1"/>
    <s v="95.3"/>
  </r>
  <r>
    <x v="879"/>
    <d v="2025-04-04T00:00:00"/>
    <x v="0"/>
    <s v="130.11"/>
    <n v="9"/>
    <x v="0"/>
    <n v="2025"/>
    <x v="3"/>
    <n v="4"/>
    <s v="98.11"/>
  </r>
  <r>
    <x v="880"/>
    <d v="2025-06-02T00:00:00"/>
    <x v="1"/>
    <s v="154.05"/>
    <n v="1"/>
    <x v="0"/>
    <n v="2025"/>
    <x v="5"/>
    <n v="0"/>
    <s v="19.05"/>
  </r>
  <r>
    <x v="881"/>
    <d v="2025-05-31T00:00:00"/>
    <x v="3"/>
    <s v="304.79"/>
    <n v="10"/>
    <x v="0"/>
    <n v="2025"/>
    <x v="4"/>
    <n v="5"/>
    <s v="169.79"/>
  </r>
  <r>
    <x v="882"/>
    <d v="2025-03-06T00:00:00"/>
    <x v="2"/>
    <s v="258.23"/>
    <n v="2"/>
    <x v="0"/>
    <n v="2025"/>
    <x v="2"/>
    <n v="3"/>
    <s v="241.23"/>
  </r>
  <r>
    <x v="883"/>
    <d v="2025-04-20T00:00:00"/>
    <x v="3"/>
    <s v="393.46"/>
    <n v="2"/>
    <x v="1"/>
    <n v="2025"/>
    <x v="3"/>
    <n v="6"/>
    <s v="322.46"/>
  </r>
  <r>
    <x v="884"/>
    <d v="2025-04-09T00:00:00"/>
    <x v="1"/>
    <s v="103.88"/>
    <n v="10"/>
    <x v="1"/>
    <n v="2025"/>
    <x v="3"/>
    <n v="2"/>
    <s v="58.88"/>
  </r>
  <r>
    <x v="885"/>
    <d v="2025-02-23T00:00:00"/>
    <x v="1"/>
    <s v="353.2"/>
    <n v="6"/>
    <x v="1"/>
    <n v="2025"/>
    <x v="0"/>
    <n v="6"/>
    <s v="91.2"/>
  </r>
  <r>
    <x v="886"/>
    <d v="2025-05-30T00:00:00"/>
    <x v="1"/>
    <s v="276.33"/>
    <n v="1"/>
    <x v="0"/>
    <n v="2025"/>
    <x v="4"/>
    <n v="4"/>
    <s v="232.33"/>
  </r>
  <r>
    <x v="887"/>
    <d v="2025-01-19T00:00:00"/>
    <x v="2"/>
    <s v="121.08"/>
    <n v="6"/>
    <x v="0"/>
    <n v="2025"/>
    <x v="1"/>
    <n v="6"/>
    <s v="35.08"/>
  </r>
  <r>
    <x v="888"/>
    <d v="2025-04-15T00:00:00"/>
    <x v="0"/>
    <s v="418.44"/>
    <n v="2"/>
    <x v="1"/>
    <n v="2025"/>
    <x v="3"/>
    <n v="1"/>
    <s v="27.44"/>
  </r>
  <r>
    <x v="889"/>
    <d v="2025-02-14T00:00:00"/>
    <x v="1"/>
    <s v="390.87"/>
    <n v="2"/>
    <x v="0"/>
    <n v="2025"/>
    <x v="0"/>
    <n v="4"/>
    <s v="195.87"/>
  </r>
  <r>
    <x v="890"/>
    <d v="2025-01-04T00:00:00"/>
    <x v="0"/>
    <s v="323.95"/>
    <n v="5"/>
    <x v="1"/>
    <n v="2025"/>
    <x v="1"/>
    <n v="5"/>
    <s v="16.95"/>
  </r>
  <r>
    <x v="891"/>
    <d v="2025-04-28T00:00:00"/>
    <x v="3"/>
    <s v="234.82"/>
    <n v="5"/>
    <x v="0"/>
    <n v="2025"/>
    <x v="3"/>
    <n v="0"/>
    <s v="101.82"/>
  </r>
  <r>
    <x v="892"/>
    <d v="2025-05-12T00:00:00"/>
    <x v="1"/>
    <s v="426.86"/>
    <n v="1"/>
    <x v="1"/>
    <n v="2025"/>
    <x v="4"/>
    <n v="0"/>
    <s v="127.86"/>
  </r>
  <r>
    <x v="893"/>
    <d v="2025-01-06T00:00:00"/>
    <x v="3"/>
    <s v="370.58"/>
    <n v="7"/>
    <x v="0"/>
    <n v="2025"/>
    <x v="1"/>
    <n v="0"/>
    <s v="137.58"/>
  </r>
  <r>
    <x v="894"/>
    <d v="2025-04-26T00:00:00"/>
    <x v="0"/>
    <s v="426.74"/>
    <n v="1"/>
    <x v="0"/>
    <n v="2025"/>
    <x v="3"/>
    <n v="5"/>
    <s v="284.74"/>
  </r>
  <r>
    <x v="895"/>
    <d v="2025-02-07T00:00:00"/>
    <x v="3"/>
    <s v="447.79"/>
    <n v="6"/>
    <x v="1"/>
    <n v="2025"/>
    <x v="0"/>
    <n v="4"/>
    <s v="116.79"/>
  </r>
  <r>
    <x v="896"/>
    <d v="2025-04-14T00:00:00"/>
    <x v="0"/>
    <s v="408.41"/>
    <n v="6"/>
    <x v="0"/>
    <n v="2025"/>
    <x v="3"/>
    <n v="0"/>
    <s v="47.41"/>
  </r>
  <r>
    <x v="897"/>
    <d v="2025-06-02T00:00:00"/>
    <x v="0"/>
    <s v="203.12"/>
    <n v="7"/>
    <x v="1"/>
    <n v="2025"/>
    <x v="5"/>
    <n v="0"/>
    <s v="72.12"/>
  </r>
  <r>
    <x v="525"/>
    <d v="2025-02-09T00:00:00"/>
    <x v="3"/>
    <s v="346.5"/>
    <n v="7"/>
    <x v="1"/>
    <n v="2025"/>
    <x v="0"/>
    <n v="6"/>
    <s v="275.5"/>
  </r>
  <r>
    <x v="898"/>
    <d v="2025-05-10T00:00:00"/>
    <x v="2"/>
    <s v="60.96"/>
    <n v="3"/>
    <x v="0"/>
    <n v="2025"/>
    <x v="4"/>
    <n v="5"/>
    <s v="27.96"/>
  </r>
  <r>
    <x v="899"/>
    <d v="2025-04-28T00:00:00"/>
    <x v="1"/>
    <s v="210.93"/>
    <n v="2"/>
    <x v="1"/>
    <n v="2025"/>
    <x v="3"/>
    <n v="0"/>
    <s v="69.93"/>
  </r>
  <r>
    <x v="900"/>
    <d v="2025-05-31T00:00:00"/>
    <x v="2"/>
    <s v="307.6"/>
    <n v="3"/>
    <x v="1"/>
    <n v="2025"/>
    <x v="4"/>
    <n v="5"/>
    <s v="289.6"/>
  </r>
  <r>
    <x v="901"/>
    <d v="2025-01-30T00:00:00"/>
    <x v="0"/>
    <s v="244.12"/>
    <n v="3"/>
    <x v="1"/>
    <n v="2025"/>
    <x v="1"/>
    <n v="3"/>
    <s v="18.12"/>
  </r>
  <r>
    <x v="902"/>
    <d v="2025-03-08T00:00:00"/>
    <x v="0"/>
    <s v="223.14"/>
    <n v="7"/>
    <x v="0"/>
    <n v="2025"/>
    <x v="2"/>
    <n v="5"/>
    <s v="147.14"/>
  </r>
  <r>
    <x v="903"/>
    <d v="2025-02-09T00:00:00"/>
    <x v="3"/>
    <s v="11.12"/>
    <n v="6"/>
    <x v="0"/>
    <n v="2025"/>
    <x v="0"/>
    <n v="6"/>
    <s v="9.12"/>
  </r>
  <r>
    <x v="904"/>
    <d v="2025-01-24T00:00:00"/>
    <x v="3"/>
    <s v="263.94"/>
    <n v="9"/>
    <x v="0"/>
    <n v="2025"/>
    <x v="1"/>
    <n v="4"/>
    <s v="105.94"/>
  </r>
  <r>
    <x v="905"/>
    <d v="2025-04-07T00:00:00"/>
    <x v="2"/>
    <s v="243.56"/>
    <n v="4"/>
    <x v="1"/>
    <n v="2025"/>
    <x v="3"/>
    <n v="0"/>
    <s v="219.56"/>
  </r>
  <r>
    <x v="906"/>
    <d v="2025-02-25T00:00:00"/>
    <x v="1"/>
    <s v="446.57"/>
    <n v="9"/>
    <x v="0"/>
    <n v="2025"/>
    <x v="0"/>
    <n v="1"/>
    <s v="362.57"/>
  </r>
  <r>
    <x v="907"/>
    <d v="2025-01-29T00:00:00"/>
    <x v="0"/>
    <s v="255.26"/>
    <n v="3"/>
    <x v="1"/>
    <n v="2025"/>
    <x v="1"/>
    <n v="2"/>
    <s v="164.26"/>
  </r>
  <r>
    <x v="908"/>
    <d v="2025-03-25T00:00:00"/>
    <x v="2"/>
    <s v="42.06"/>
    <n v="3"/>
    <x v="1"/>
    <n v="2025"/>
    <x v="2"/>
    <n v="1"/>
    <s v="38.06"/>
  </r>
  <r>
    <x v="909"/>
    <d v="2025-02-21T00:00:00"/>
    <x v="3"/>
    <s v="168.79"/>
    <n v="4"/>
    <x v="1"/>
    <n v="2025"/>
    <x v="0"/>
    <n v="4"/>
    <s v="124.79"/>
  </r>
  <r>
    <x v="910"/>
    <d v="2025-03-24T00:00:00"/>
    <x v="0"/>
    <s v="115.24"/>
    <n v="9"/>
    <x v="1"/>
    <n v="2025"/>
    <x v="2"/>
    <n v="0"/>
    <s v="60.24"/>
  </r>
  <r>
    <x v="911"/>
    <d v="2025-04-15T00:00:00"/>
    <x v="2"/>
    <s v="44.02"/>
    <n v="4"/>
    <x v="1"/>
    <n v="2025"/>
    <x v="3"/>
    <n v="1"/>
    <s v="42.02"/>
  </r>
  <r>
    <x v="912"/>
    <d v="2025-04-07T00:00:00"/>
    <x v="2"/>
    <s v="429.01"/>
    <n v="2"/>
    <x v="1"/>
    <n v="2025"/>
    <x v="3"/>
    <n v="0"/>
    <s v="392.01"/>
  </r>
  <r>
    <x v="913"/>
    <d v="2025-05-24T00:00:00"/>
    <x v="3"/>
    <s v="490.43"/>
    <n v="2"/>
    <x v="0"/>
    <n v="2025"/>
    <x v="4"/>
    <n v="5"/>
    <s v="341.43"/>
  </r>
  <r>
    <x v="914"/>
    <d v="2025-02-14T00:00:00"/>
    <x v="0"/>
    <s v="209.11"/>
    <n v="7"/>
    <x v="0"/>
    <n v="2025"/>
    <x v="0"/>
    <n v="4"/>
    <s v="107.11"/>
  </r>
  <r>
    <x v="915"/>
    <d v="2025-05-06T00:00:00"/>
    <x v="0"/>
    <s v="481.77"/>
    <n v="10"/>
    <x v="1"/>
    <n v="2025"/>
    <x v="4"/>
    <n v="1"/>
    <s v="257.77"/>
  </r>
  <r>
    <x v="916"/>
    <d v="2025-01-31T00:00:00"/>
    <x v="1"/>
    <s v="475.43"/>
    <n v="8"/>
    <x v="1"/>
    <n v="2025"/>
    <x v="1"/>
    <n v="4"/>
    <s v="140.43"/>
  </r>
  <r>
    <x v="917"/>
    <d v="2025-05-30T00:00:00"/>
    <x v="0"/>
    <s v="422.94"/>
    <n v="4"/>
    <x v="1"/>
    <n v="2025"/>
    <x v="4"/>
    <n v="4"/>
    <s v="230.94"/>
  </r>
  <r>
    <x v="918"/>
    <d v="2025-04-15T00:00:00"/>
    <x v="2"/>
    <s v="359.38"/>
    <n v="6"/>
    <x v="0"/>
    <n v="2025"/>
    <x v="3"/>
    <n v="1"/>
    <s v="325.38"/>
  </r>
  <r>
    <x v="919"/>
    <d v="2025-01-17T00:00:00"/>
    <x v="0"/>
    <s v="6.09"/>
    <n v="4"/>
    <x v="1"/>
    <n v="2025"/>
    <x v="1"/>
    <n v="4"/>
    <s v="3.09"/>
  </r>
  <r>
    <x v="920"/>
    <d v="2025-05-02T00:00:00"/>
    <x v="3"/>
    <s v="263.38"/>
    <n v="9"/>
    <x v="0"/>
    <n v="2025"/>
    <x v="4"/>
    <n v="4"/>
    <s v="179.38"/>
  </r>
  <r>
    <x v="921"/>
    <d v="2025-01-25T00:00:00"/>
    <x v="0"/>
    <s v="248.75"/>
    <n v="3"/>
    <x v="1"/>
    <n v="2025"/>
    <x v="1"/>
    <n v="5"/>
    <s v="103.75"/>
  </r>
  <r>
    <x v="922"/>
    <d v="2025-01-09T00:00:00"/>
    <x v="0"/>
    <s v="307.37"/>
    <n v="5"/>
    <x v="0"/>
    <n v="2025"/>
    <x v="1"/>
    <n v="3"/>
    <s v="258.37"/>
  </r>
  <r>
    <x v="923"/>
    <d v="2025-02-05T00:00:00"/>
    <x v="0"/>
    <s v="111.72"/>
    <n v="7"/>
    <x v="0"/>
    <n v="2025"/>
    <x v="0"/>
    <n v="2"/>
    <s v="36.72"/>
  </r>
  <r>
    <x v="924"/>
    <d v="2025-03-09T00:00:00"/>
    <x v="3"/>
    <s v="379.79"/>
    <n v="2"/>
    <x v="0"/>
    <n v="2025"/>
    <x v="2"/>
    <n v="6"/>
    <s v="270.79"/>
  </r>
  <r>
    <x v="925"/>
    <d v="2025-04-11T00:00:00"/>
    <x v="0"/>
    <s v="231.41"/>
    <n v="8"/>
    <x v="0"/>
    <n v="2025"/>
    <x v="3"/>
    <n v="4"/>
    <s v="25.41"/>
  </r>
  <r>
    <x v="926"/>
    <d v="2025-04-20T00:00:00"/>
    <x v="2"/>
    <s v="267.53"/>
    <n v="1"/>
    <x v="0"/>
    <n v="2025"/>
    <x v="3"/>
    <n v="6"/>
    <s v="97.53"/>
  </r>
  <r>
    <x v="927"/>
    <d v="2025-05-03T00:00:00"/>
    <x v="2"/>
    <s v="244.05"/>
    <n v="10"/>
    <x v="0"/>
    <n v="2025"/>
    <x v="4"/>
    <n v="5"/>
    <s v="188.05"/>
  </r>
  <r>
    <x v="928"/>
    <d v="2025-03-10T00:00:00"/>
    <x v="1"/>
    <s v="56.26"/>
    <n v="3"/>
    <x v="1"/>
    <n v="2025"/>
    <x v="2"/>
    <n v="0"/>
    <s v="40.26"/>
  </r>
  <r>
    <x v="929"/>
    <d v="2025-03-25T00:00:00"/>
    <x v="2"/>
    <s v="489.85"/>
    <n v="7"/>
    <x v="0"/>
    <n v="2025"/>
    <x v="2"/>
    <n v="1"/>
    <s v="173.85"/>
  </r>
  <r>
    <x v="930"/>
    <d v="2025-03-27T00:00:00"/>
    <x v="3"/>
    <s v="481.98"/>
    <n v="7"/>
    <x v="1"/>
    <n v="2025"/>
    <x v="2"/>
    <n v="3"/>
    <s v="86.98"/>
  </r>
  <r>
    <x v="931"/>
    <d v="2025-05-23T00:00:00"/>
    <x v="2"/>
    <s v="73.4"/>
    <n v="3"/>
    <x v="1"/>
    <n v="2025"/>
    <x v="4"/>
    <n v="4"/>
    <s v="53.4"/>
  </r>
  <r>
    <x v="932"/>
    <d v="2025-05-29T00:00:00"/>
    <x v="3"/>
    <s v="318.13"/>
    <n v="9"/>
    <x v="0"/>
    <n v="2025"/>
    <x v="4"/>
    <n v="3"/>
    <s v="30.13"/>
  </r>
  <r>
    <x v="933"/>
    <d v="2025-01-01T00:00:00"/>
    <x v="1"/>
    <s v="358.62"/>
    <n v="10"/>
    <x v="1"/>
    <n v="2025"/>
    <x v="1"/>
    <n v="2"/>
    <s v="183.62"/>
  </r>
  <r>
    <x v="934"/>
    <d v="2025-02-17T00:00:00"/>
    <x v="1"/>
    <s v="254.43"/>
    <n v="3"/>
    <x v="1"/>
    <n v="2025"/>
    <x v="0"/>
    <n v="0"/>
    <s v="21.43"/>
  </r>
  <r>
    <x v="935"/>
    <d v="2025-03-06T00:00:00"/>
    <x v="0"/>
    <s v="283.33"/>
    <n v="6"/>
    <x v="1"/>
    <n v="2025"/>
    <x v="2"/>
    <n v="3"/>
    <s v="112.33"/>
  </r>
  <r>
    <x v="936"/>
    <d v="2025-02-04T00:00:00"/>
    <x v="3"/>
    <s v="405.11"/>
    <n v="7"/>
    <x v="0"/>
    <n v="2025"/>
    <x v="0"/>
    <n v="1"/>
    <s v="45.11"/>
  </r>
  <r>
    <x v="937"/>
    <d v="2025-05-05T00:00:00"/>
    <x v="0"/>
    <s v="76.94"/>
    <n v="7"/>
    <x v="0"/>
    <n v="2025"/>
    <x v="4"/>
    <n v="0"/>
    <s v="15.94"/>
  </r>
  <r>
    <x v="938"/>
    <d v="2025-06-05T00:00:00"/>
    <x v="1"/>
    <s v="376.34"/>
    <n v="5"/>
    <x v="0"/>
    <n v="2025"/>
    <x v="5"/>
    <n v="3"/>
    <s v="212.34"/>
  </r>
  <r>
    <x v="939"/>
    <d v="2025-01-11T00:00:00"/>
    <x v="3"/>
    <s v="77.48"/>
    <n v="5"/>
    <x v="0"/>
    <n v="2025"/>
    <x v="1"/>
    <n v="5"/>
    <s v="50.48"/>
  </r>
  <r>
    <x v="940"/>
    <d v="2025-02-21T00:00:00"/>
    <x v="3"/>
    <s v="378.03"/>
    <n v="4"/>
    <x v="0"/>
    <n v="2025"/>
    <x v="0"/>
    <n v="4"/>
    <s v="18.03"/>
  </r>
  <r>
    <x v="941"/>
    <d v="2025-04-07T00:00:00"/>
    <x v="3"/>
    <s v="55.73"/>
    <n v="8"/>
    <x v="0"/>
    <n v="2025"/>
    <x v="3"/>
    <n v="0"/>
    <s v="22.73"/>
  </r>
  <r>
    <x v="942"/>
    <d v="2025-04-07T00:00:00"/>
    <x v="2"/>
    <s v="257.91"/>
    <n v="4"/>
    <x v="1"/>
    <n v="2025"/>
    <x v="3"/>
    <n v="0"/>
    <s v="223.91"/>
  </r>
  <r>
    <x v="943"/>
    <d v="2025-02-26T00:00:00"/>
    <x v="0"/>
    <s v="196.84"/>
    <n v="7"/>
    <x v="1"/>
    <n v="2025"/>
    <x v="0"/>
    <n v="2"/>
    <s v="50.84"/>
  </r>
  <r>
    <x v="944"/>
    <d v="2025-02-08T00:00:00"/>
    <x v="0"/>
    <s v="373.12"/>
    <n v="1"/>
    <x v="0"/>
    <n v="2025"/>
    <x v="0"/>
    <n v="5"/>
    <s v="67.12"/>
  </r>
  <r>
    <x v="945"/>
    <d v="2025-05-12T00:00:00"/>
    <x v="2"/>
    <s v="456.19"/>
    <n v="4"/>
    <x v="1"/>
    <n v="2025"/>
    <x v="4"/>
    <n v="0"/>
    <s v="266.19"/>
  </r>
  <r>
    <x v="946"/>
    <d v="2025-03-14T00:00:00"/>
    <x v="1"/>
    <s v="150.62"/>
    <n v="4"/>
    <x v="0"/>
    <n v="2025"/>
    <x v="2"/>
    <n v="4"/>
    <s v="104.62"/>
  </r>
  <r>
    <x v="947"/>
    <d v="2025-01-28T00:00:00"/>
    <x v="0"/>
    <s v="481.43"/>
    <n v="3"/>
    <x v="0"/>
    <n v="2025"/>
    <x v="1"/>
    <n v="1"/>
    <s v="465.43"/>
  </r>
  <r>
    <x v="948"/>
    <d v="2025-01-22T00:00:00"/>
    <x v="2"/>
    <s v="217.11"/>
    <n v="1"/>
    <x v="1"/>
    <n v="2025"/>
    <x v="1"/>
    <n v="2"/>
    <s v="172.11"/>
  </r>
  <r>
    <x v="949"/>
    <d v="2025-01-12T00:00:00"/>
    <x v="1"/>
    <s v="294.07"/>
    <n v="3"/>
    <x v="1"/>
    <n v="2025"/>
    <x v="1"/>
    <n v="6"/>
    <s v="19.07"/>
  </r>
  <r>
    <x v="950"/>
    <d v="2025-01-05T00:00:00"/>
    <x v="0"/>
    <s v="235.83"/>
    <n v="6"/>
    <x v="0"/>
    <n v="2025"/>
    <x v="1"/>
    <n v="6"/>
    <s v="153.83"/>
  </r>
  <r>
    <x v="951"/>
    <d v="2025-05-22T00:00:00"/>
    <x v="0"/>
    <s v="464.67"/>
    <n v="3"/>
    <x v="0"/>
    <n v="2025"/>
    <x v="4"/>
    <n v="3"/>
    <s v="264.67"/>
  </r>
  <r>
    <x v="952"/>
    <d v="2025-03-15T00:00:00"/>
    <x v="3"/>
    <s v="396.0"/>
    <n v="8"/>
    <x v="1"/>
    <n v="2025"/>
    <x v="2"/>
    <n v="5"/>
    <s v="138.0"/>
  </r>
  <r>
    <x v="953"/>
    <d v="2025-05-01T00:00:00"/>
    <x v="0"/>
    <s v="265.07"/>
    <n v="6"/>
    <x v="0"/>
    <n v="2025"/>
    <x v="4"/>
    <n v="3"/>
    <s v="150.07"/>
  </r>
  <r>
    <x v="954"/>
    <d v="2025-03-21T00:00:00"/>
    <x v="0"/>
    <s v="83.89"/>
    <n v="9"/>
    <x v="1"/>
    <n v="2025"/>
    <x v="2"/>
    <n v="4"/>
    <s v="30.89"/>
  </r>
  <r>
    <x v="955"/>
    <d v="2025-05-13T00:00:00"/>
    <x v="0"/>
    <s v="114.49"/>
    <n v="6"/>
    <x v="0"/>
    <n v="2025"/>
    <x v="4"/>
    <n v="1"/>
    <s v="84.49"/>
  </r>
  <r>
    <x v="956"/>
    <d v="2025-03-22T00:00:00"/>
    <x v="3"/>
    <s v="183.59"/>
    <n v="6"/>
    <x v="0"/>
    <n v="2025"/>
    <x v="2"/>
    <n v="5"/>
    <s v="147.59"/>
  </r>
  <r>
    <x v="726"/>
    <d v="2025-04-13T00:00:00"/>
    <x v="2"/>
    <s v="412.73"/>
    <n v="9"/>
    <x v="0"/>
    <n v="2025"/>
    <x v="3"/>
    <n v="6"/>
    <s v="291.73"/>
  </r>
  <r>
    <x v="957"/>
    <d v="2025-02-26T00:00:00"/>
    <x v="0"/>
    <s v="225.61"/>
    <n v="6"/>
    <x v="0"/>
    <n v="2025"/>
    <x v="0"/>
    <n v="2"/>
    <s v="176.61"/>
  </r>
  <r>
    <x v="958"/>
    <d v="2025-02-27T00:00:00"/>
    <x v="0"/>
    <s v="193.78"/>
    <n v="6"/>
    <x v="0"/>
    <n v="2025"/>
    <x v="0"/>
    <n v="3"/>
    <s v="55.78"/>
  </r>
  <r>
    <x v="959"/>
    <d v="2025-02-26T00:00:00"/>
    <x v="2"/>
    <s v="272.42"/>
    <n v="5"/>
    <x v="1"/>
    <n v="2025"/>
    <x v="0"/>
    <n v="2"/>
    <s v="206.42"/>
  </r>
  <r>
    <x v="960"/>
    <d v="2025-06-03T00:00:00"/>
    <x v="0"/>
    <s v="411.94"/>
    <n v="9"/>
    <x v="1"/>
    <n v="2025"/>
    <x v="5"/>
    <n v="1"/>
    <s v="305.94"/>
  </r>
  <r>
    <x v="961"/>
    <d v="2025-05-10T00:00:00"/>
    <x v="2"/>
    <s v="26.71"/>
    <n v="8"/>
    <x v="0"/>
    <n v="2025"/>
    <x v="4"/>
    <n v="5"/>
    <s v="25.71"/>
  </r>
  <r>
    <x v="962"/>
    <d v="2025-01-28T00:00:00"/>
    <x v="3"/>
    <s v="45.76"/>
    <n v="9"/>
    <x v="0"/>
    <n v="2025"/>
    <x v="1"/>
    <n v="1"/>
    <s v="41.76"/>
  </r>
  <r>
    <x v="963"/>
    <d v="2025-05-11T00:00:00"/>
    <x v="1"/>
    <s v="268.94"/>
    <n v="9"/>
    <x v="0"/>
    <n v="2025"/>
    <x v="4"/>
    <n v="6"/>
    <s v="141.94"/>
  </r>
  <r>
    <x v="964"/>
    <d v="2025-03-22T00:00:00"/>
    <x v="1"/>
    <s v="433.15"/>
    <n v="4"/>
    <x v="1"/>
    <n v="2025"/>
    <x v="2"/>
    <n v="5"/>
    <s v="384.15"/>
  </r>
  <r>
    <x v="965"/>
    <d v="2025-03-17T00:00:00"/>
    <x v="0"/>
    <s v="271.19"/>
    <n v="4"/>
    <x v="1"/>
    <n v="2025"/>
    <x v="2"/>
    <n v="0"/>
    <s v="232.19"/>
  </r>
  <r>
    <x v="966"/>
    <d v="2025-01-26T00:00:00"/>
    <x v="0"/>
    <s v="16.76"/>
    <n v="3"/>
    <x v="1"/>
    <n v="2025"/>
    <x v="1"/>
    <n v="6"/>
    <s v="14.76"/>
  </r>
  <r>
    <x v="967"/>
    <d v="2025-01-30T00:00:00"/>
    <x v="0"/>
    <s v="41.26"/>
    <n v="2"/>
    <x v="0"/>
    <n v="2025"/>
    <x v="1"/>
    <n v="3"/>
    <s v="40.26"/>
  </r>
  <r>
    <x v="968"/>
    <d v="2025-02-05T00:00:00"/>
    <x v="3"/>
    <s v="39.87"/>
    <n v="9"/>
    <x v="0"/>
    <n v="2025"/>
    <x v="0"/>
    <n v="2"/>
    <s v="35.87"/>
  </r>
  <r>
    <x v="969"/>
    <d v="2025-03-16T00:00:00"/>
    <x v="3"/>
    <s v="197.08"/>
    <n v="7"/>
    <x v="1"/>
    <n v="2025"/>
    <x v="2"/>
    <n v="6"/>
    <s v="98.08"/>
  </r>
  <r>
    <x v="970"/>
    <d v="2025-01-04T00:00:00"/>
    <x v="2"/>
    <s v="13.36"/>
    <n v="6"/>
    <x v="0"/>
    <n v="2025"/>
    <x v="1"/>
    <n v="5"/>
    <s v="10.36"/>
  </r>
  <r>
    <x v="971"/>
    <d v="2025-04-09T00:00:00"/>
    <x v="0"/>
    <s v="36.3"/>
    <n v="10"/>
    <x v="0"/>
    <n v="2025"/>
    <x v="3"/>
    <n v="2"/>
    <s v="33.3"/>
  </r>
  <r>
    <x v="972"/>
    <d v="2025-02-10T00:00:00"/>
    <x v="0"/>
    <s v="464.38"/>
    <n v="6"/>
    <x v="0"/>
    <n v="2025"/>
    <x v="0"/>
    <n v="0"/>
    <s v="383.38"/>
  </r>
  <r>
    <x v="973"/>
    <d v="2025-03-30T00:00:00"/>
    <x v="3"/>
    <s v="305.25"/>
    <n v="5"/>
    <x v="1"/>
    <n v="2025"/>
    <x v="2"/>
    <n v="6"/>
    <s v="69.25"/>
  </r>
  <r>
    <x v="974"/>
    <d v="2025-02-14T00:00:00"/>
    <x v="2"/>
    <s v="200.58"/>
    <n v="7"/>
    <x v="0"/>
    <n v="2025"/>
    <x v="0"/>
    <n v="4"/>
    <s v="38.58"/>
  </r>
  <r>
    <x v="975"/>
    <d v="2025-05-16T00:00:00"/>
    <x v="2"/>
    <s v="269.07"/>
    <n v="3"/>
    <x v="0"/>
    <n v="2025"/>
    <x v="4"/>
    <n v="4"/>
    <s v="126.07"/>
  </r>
  <r>
    <x v="976"/>
    <d v="2025-05-05T00:00:00"/>
    <x v="2"/>
    <s v="151.01"/>
    <n v="9"/>
    <x v="0"/>
    <n v="2025"/>
    <x v="4"/>
    <n v="0"/>
    <s v="54.01"/>
  </r>
  <r>
    <x v="977"/>
    <d v="2025-02-11T00:00:00"/>
    <x v="3"/>
    <s v="478.91"/>
    <n v="6"/>
    <x v="0"/>
    <n v="2025"/>
    <x v="0"/>
    <n v="1"/>
    <s v="380.91"/>
  </r>
  <r>
    <x v="978"/>
    <d v="2025-04-03T00:00:00"/>
    <x v="1"/>
    <s v="25.68"/>
    <n v="2"/>
    <x v="1"/>
    <n v="2025"/>
    <x v="3"/>
    <n v="3"/>
    <s v="22.68"/>
  </r>
  <r>
    <x v="979"/>
    <d v="2025-02-01T00:00:00"/>
    <x v="0"/>
    <s v="108.98"/>
    <n v="5"/>
    <x v="1"/>
    <n v="2025"/>
    <x v="0"/>
    <n v="5"/>
    <s v="95.98"/>
  </r>
  <r>
    <x v="980"/>
    <d v="2025-01-24T00:00:00"/>
    <x v="1"/>
    <s v="453.29"/>
    <n v="7"/>
    <x v="0"/>
    <n v="2025"/>
    <x v="1"/>
    <n v="4"/>
    <s v="62.29"/>
  </r>
  <r>
    <x v="981"/>
    <d v="2025-01-07T00:00:00"/>
    <x v="1"/>
    <s v="114.29"/>
    <n v="3"/>
    <x v="1"/>
    <n v="2025"/>
    <x v="1"/>
    <n v="1"/>
    <s v="89.29"/>
  </r>
  <r>
    <x v="982"/>
    <d v="2025-03-17T00:00:00"/>
    <x v="1"/>
    <s v="94.77"/>
    <n v="2"/>
    <x v="0"/>
    <n v="2025"/>
    <x v="2"/>
    <n v="0"/>
    <s v="56.77"/>
  </r>
  <r>
    <x v="983"/>
    <d v="2025-05-21T00:00:00"/>
    <x v="2"/>
    <s v="41.21"/>
    <n v="9"/>
    <x v="0"/>
    <n v="2025"/>
    <x v="4"/>
    <n v="2"/>
    <s v="39.21"/>
  </r>
  <r>
    <x v="984"/>
    <d v="2025-02-27T00:00:00"/>
    <x v="3"/>
    <s v="102.72"/>
    <n v="2"/>
    <x v="1"/>
    <n v="2025"/>
    <x v="0"/>
    <n v="3"/>
    <s v="74.72"/>
  </r>
  <r>
    <x v="985"/>
    <d v="2025-05-06T00:00:00"/>
    <x v="3"/>
    <s v="68.47"/>
    <n v="6"/>
    <x v="0"/>
    <n v="2025"/>
    <x v="4"/>
    <n v="1"/>
    <s v="14.47"/>
  </r>
  <r>
    <x v="986"/>
    <d v="2025-04-26T00:00:00"/>
    <x v="0"/>
    <s v="311.66"/>
    <n v="5"/>
    <x v="0"/>
    <n v="2025"/>
    <x v="3"/>
    <n v="5"/>
    <s v="185.66"/>
  </r>
  <r>
    <x v="987"/>
    <d v="2025-01-21T00:00:00"/>
    <x v="3"/>
    <s v="228.07"/>
    <n v="8"/>
    <x v="1"/>
    <n v="2025"/>
    <x v="1"/>
    <n v="1"/>
    <s v="140.07"/>
  </r>
  <r>
    <x v="988"/>
    <d v="2025-02-14T00:00:00"/>
    <x v="1"/>
    <s v="285.6"/>
    <n v="10"/>
    <x v="1"/>
    <n v="2025"/>
    <x v="0"/>
    <n v="4"/>
    <s v="211.6"/>
  </r>
  <r>
    <x v="989"/>
    <d v="2025-04-21T00:00:00"/>
    <x v="2"/>
    <s v="7.39"/>
    <n v="3"/>
    <x v="0"/>
    <n v="2025"/>
    <x v="3"/>
    <n v="0"/>
    <s v="5.39"/>
  </r>
  <r>
    <x v="990"/>
    <d v="2025-01-02T00:00:00"/>
    <x v="1"/>
    <s v="141.96"/>
    <n v="7"/>
    <x v="1"/>
    <n v="2025"/>
    <x v="1"/>
    <n v="3"/>
    <s v="115.96"/>
  </r>
  <r>
    <x v="991"/>
    <d v="2025-02-26T00:00:00"/>
    <x v="1"/>
    <s v="439.55"/>
    <n v="6"/>
    <x v="1"/>
    <n v="2025"/>
    <x v="0"/>
    <n v="2"/>
    <s v="389.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16E1B6-3D4B-422C-96B3-DAFD7F1BA3AE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G4:L12" firstHeaderRow="1" firstDataRow="2" firstDataCol="1"/>
  <pivotFields count="11">
    <pivotField showAll="0"/>
    <pivotField numFmtId="14" showAll="0"/>
    <pivotField axis="axisCol" showAll="0">
      <items count="5">
        <item x="1"/>
        <item x="3"/>
        <item x="0"/>
        <item x="2"/>
        <item t="default"/>
      </items>
    </pivotField>
    <pivotField dataField="1" showAll="0"/>
    <pivotField showAll="0"/>
    <pivotField showAll="0"/>
    <pivotField showAll="0"/>
    <pivotField axis="axisRow" showAll="0">
      <items count="7">
        <item x="1"/>
        <item x="0"/>
        <item x="2"/>
        <item x="3"/>
        <item x="4"/>
        <item x="5"/>
        <item t="default"/>
      </items>
    </pivotField>
    <pivotField showAll="0"/>
    <pivotField showAll="0"/>
    <pivotField dragToRow="0" dragToCol="0" dragToPage="0" showAll="0" defaultSubtota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" fld="3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5377DE-4E83-4991-93E2-A112B1E36DD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E16" firstHeaderRow="1" firstDataRow="1" firstDataCol="1"/>
  <pivotFields count="11">
    <pivotField showAll="0"/>
    <pivotField numFmtId="14" showAll="0"/>
    <pivotField axis="axisRow" showAll="0">
      <items count="5">
        <item x="1"/>
        <item x="3"/>
        <item x="0"/>
        <item x="2"/>
        <item t="default"/>
      </items>
    </pivotField>
    <pivotField dataField="1"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</pivotFields>
  <rowFields count="2">
    <field x="2"/>
    <field x="5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Count of Sale" fld="3" subtotal="count" baseField="0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719E2C-EA8F-4B5F-8B5A-41E444D175E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11">
    <pivotField showAll="0"/>
    <pivotField numFmtId="14" showAll="0"/>
    <pivotField axis="axisRow" showAll="0">
      <items count="5">
        <item x="1"/>
        <item x="3"/>
        <item x="0"/>
        <item x="2"/>
        <item t="default"/>
      </items>
    </pivotField>
    <pivotField dataField="1"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</pivotFields>
  <rowFields count="2">
    <field x="2"/>
    <field x="5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Count of Sal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62429D-5F46-434E-B21C-914A086B7C75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9:B24" firstHeaderRow="1" firstDataRow="1" firstDataCol="1"/>
  <pivotFields count="11">
    <pivotField showAll="0"/>
    <pivotField numFmtId="14" showAll="0"/>
    <pivotField axis="axisRow" showAll="0">
      <items count="5">
        <item x="1"/>
        <item x="3"/>
        <item x="0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ale" fld="3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9692BD-019C-45D3-9F92-A1766D81E1D7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G17:H23" firstHeaderRow="1" firstDataRow="1" firstDataCol="1"/>
  <pivotFields count="11">
    <pivotField axis="axisRow" showAll="0" measureFilter="1" sortType="descending">
      <items count="993">
        <item x="169"/>
        <item x="344"/>
        <item x="678"/>
        <item x="71"/>
        <item x="447"/>
        <item x="577"/>
        <item x="533"/>
        <item x="600"/>
        <item x="255"/>
        <item x="918"/>
        <item x="675"/>
        <item x="66"/>
        <item x="950"/>
        <item x="31"/>
        <item x="134"/>
        <item x="580"/>
        <item x="552"/>
        <item x="84"/>
        <item x="236"/>
        <item x="341"/>
        <item x="773"/>
        <item x="2"/>
        <item x="0"/>
        <item x="545"/>
        <item x="664"/>
        <item x="705"/>
        <item x="770"/>
        <item x="210"/>
        <item x="480"/>
        <item x="281"/>
        <item x="429"/>
        <item x="871"/>
        <item x="10"/>
        <item x="419"/>
        <item x="491"/>
        <item x="714"/>
        <item x="543"/>
        <item x="432"/>
        <item x="269"/>
        <item x="351"/>
        <item x="251"/>
        <item x="180"/>
        <item x="355"/>
        <item x="177"/>
        <item x="204"/>
        <item x="916"/>
        <item x="415"/>
        <item x="471"/>
        <item x="741"/>
        <item x="574"/>
        <item x="548"/>
        <item x="754"/>
        <item x="144"/>
        <item x="547"/>
        <item x="33"/>
        <item x="296"/>
        <item x="450"/>
        <item x="843"/>
        <item x="532"/>
        <item x="620"/>
        <item x="150"/>
        <item x="746"/>
        <item x="812"/>
        <item x="647"/>
        <item x="905"/>
        <item x="411"/>
        <item x="496"/>
        <item x="253"/>
        <item x="97"/>
        <item x="23"/>
        <item x="768"/>
        <item x="106"/>
        <item x="637"/>
        <item x="258"/>
        <item x="26"/>
        <item x="238"/>
        <item x="286"/>
        <item x="894"/>
        <item x="133"/>
        <item x="474"/>
        <item x="581"/>
        <item x="381"/>
        <item x="700"/>
        <item x="372"/>
        <item x="190"/>
        <item x="38"/>
        <item x="162"/>
        <item x="73"/>
        <item x="761"/>
        <item x="394"/>
        <item x="879"/>
        <item x="903"/>
        <item x="404"/>
        <item x="262"/>
        <item x="366"/>
        <item x="100"/>
        <item x="554"/>
        <item x="178"/>
        <item x="928"/>
        <item x="839"/>
        <item x="775"/>
        <item x="444"/>
        <item x="371"/>
        <item x="639"/>
        <item x="697"/>
        <item x="335"/>
        <item x="242"/>
        <item x="627"/>
        <item x="512"/>
        <item x="796"/>
        <item x="22"/>
        <item x="88"/>
        <item x="794"/>
        <item x="490"/>
        <item x="648"/>
        <item x="834"/>
        <item x="736"/>
        <item x="559"/>
        <item x="931"/>
        <item x="305"/>
        <item x="338"/>
        <item x="244"/>
        <item x="78"/>
        <item x="595"/>
        <item x="58"/>
        <item x="630"/>
        <item x="391"/>
        <item x="123"/>
        <item x="95"/>
        <item x="636"/>
        <item x="743"/>
        <item x="604"/>
        <item x="329"/>
        <item x="395"/>
        <item x="760"/>
        <item x="313"/>
        <item x="230"/>
        <item x="452"/>
        <item x="729"/>
        <item x="634"/>
        <item x="716"/>
        <item x="302"/>
        <item x="805"/>
        <item x="977"/>
        <item x="146"/>
        <item x="846"/>
        <item x="707"/>
        <item x="325"/>
        <item x="289"/>
        <item x="514"/>
        <item x="495"/>
        <item x="349"/>
        <item x="241"/>
        <item x="528"/>
        <item x="820"/>
        <item x="436"/>
        <item x="104"/>
        <item x="937"/>
        <item x="468"/>
        <item x="629"/>
        <item x="130"/>
        <item x="69"/>
        <item x="540"/>
        <item x="901"/>
        <item x="726"/>
        <item x="328"/>
        <item x="484"/>
        <item x="586"/>
        <item x="174"/>
        <item x="191"/>
        <item x="157"/>
        <item x="970"/>
        <item x="256"/>
        <item x="274"/>
        <item x="266"/>
        <item x="624"/>
        <item x="551"/>
        <item x="57"/>
        <item x="597"/>
        <item x="470"/>
        <item x="248"/>
        <item x="457"/>
        <item x="485"/>
        <item x="301"/>
        <item x="3"/>
        <item x="667"/>
        <item x="16"/>
        <item x="39"/>
        <item x="587"/>
        <item x="40"/>
        <item x="102"/>
        <item x="610"/>
        <item x="330"/>
        <item x="443"/>
        <item x="668"/>
        <item x="612"/>
        <item x="867"/>
        <item x="910"/>
        <item x="121"/>
        <item x="17"/>
        <item x="777"/>
        <item x="711"/>
        <item x="744"/>
        <item x="909"/>
        <item x="704"/>
        <item x="324"/>
        <item x="492"/>
        <item x="959"/>
        <item x="617"/>
        <item x="487"/>
        <item x="631"/>
        <item x="41"/>
        <item x="11"/>
        <item x="462"/>
        <item x="840"/>
        <item x="458"/>
        <item x="170"/>
        <item x="153"/>
        <item x="509"/>
        <item x="772"/>
        <item x="720"/>
        <item x="254"/>
        <item x="988"/>
        <item x="558"/>
        <item x="90"/>
        <item x="360"/>
        <item x="517"/>
        <item x="801"/>
        <item x="35"/>
        <item x="377"/>
        <item x="949"/>
        <item x="962"/>
        <item x="776"/>
        <item x="529"/>
        <item x="194"/>
        <item x="113"/>
        <item x="592"/>
        <item x="835"/>
        <item x="652"/>
        <item x="19"/>
        <item x="753"/>
        <item x="655"/>
        <item x="317"/>
        <item x="198"/>
        <item x="156"/>
        <item x="688"/>
        <item x="337"/>
        <item x="306"/>
        <item x="614"/>
        <item x="493"/>
        <item x="378"/>
        <item x="184"/>
        <item x="954"/>
        <item x="175"/>
        <item x="674"/>
        <item x="613"/>
        <item x="63"/>
        <item x="713"/>
        <item x="892"/>
        <item x="346"/>
        <item x="406"/>
        <item x="842"/>
        <item x="823"/>
        <item x="568"/>
        <item x="749"/>
        <item x="54"/>
        <item x="358"/>
        <item x="809"/>
        <item x="32"/>
        <item x="808"/>
        <item x="798"/>
        <item x="401"/>
        <item x="467"/>
        <item x="893"/>
        <item x="422"/>
        <item x="836"/>
        <item x="279"/>
        <item x="942"/>
        <item x="408"/>
        <item x="907"/>
        <item x="643"/>
        <item x="947"/>
        <item x="691"/>
        <item x="779"/>
        <item x="386"/>
        <item x="75"/>
        <item x="94"/>
        <item x="556"/>
        <item x="465"/>
        <item x="550"/>
        <item x="93"/>
        <item x="430"/>
        <item x="553"/>
        <item x="599"/>
        <item x="814"/>
        <item x="209"/>
        <item x="80"/>
        <item x="507"/>
        <item x="114"/>
        <item x="562"/>
        <item x="126"/>
        <item x="807"/>
        <item x="6"/>
        <item x="298"/>
        <item x="922"/>
        <item x="327"/>
        <item x="233"/>
        <item x="282"/>
        <item x="139"/>
        <item x="978"/>
        <item x="319"/>
        <item x="785"/>
        <item x="138"/>
        <item x="442"/>
        <item x="511"/>
        <item x="825"/>
        <item x="573"/>
        <item x="370"/>
        <item x="92"/>
        <item x="694"/>
        <item x="546"/>
        <item x="963"/>
        <item x="953"/>
        <item x="12"/>
        <item x="851"/>
        <item x="666"/>
        <item x="747"/>
        <item x="621"/>
        <item x="362"/>
        <item x="513"/>
        <item x="374"/>
        <item x="795"/>
        <item x="819"/>
        <item x="51"/>
        <item x="750"/>
        <item x="414"/>
        <item x="847"/>
        <item x="830"/>
        <item x="924"/>
        <item x="764"/>
        <item x="61"/>
        <item x="979"/>
        <item x="930"/>
        <item x="214"/>
        <item x="632"/>
        <item x="221"/>
        <item x="440"/>
        <item x="964"/>
        <item x="986"/>
        <item x="482"/>
        <item x="914"/>
        <item x="363"/>
        <item x="897"/>
        <item x="350"/>
        <item x="619"/>
        <item x="499"/>
        <item x="690"/>
        <item x="813"/>
        <item x="446"/>
        <item x="245"/>
        <item x="315"/>
        <item x="706"/>
        <item x="769"/>
        <item x="557"/>
        <item x="853"/>
        <item x="47"/>
        <item x="44"/>
        <item x="659"/>
        <item x="583"/>
        <item x="944"/>
        <item x="375"/>
        <item x="135"/>
        <item x="725"/>
        <item x="576"/>
        <item x="515"/>
        <item x="703"/>
        <item x="951"/>
        <item x="989"/>
        <item x="756"/>
        <item x="417"/>
        <item x="206"/>
        <item x="826"/>
        <item x="766"/>
        <item x="569"/>
        <item x="186"/>
        <item x="197"/>
        <item x="294"/>
        <item x="861"/>
        <item x="752"/>
        <item x="219"/>
        <item x="339"/>
        <item x="975"/>
        <item x="307"/>
        <item x="582"/>
        <item x="267"/>
        <item x="960"/>
        <item x="792"/>
        <item x="48"/>
        <item x="323"/>
        <item x="205"/>
        <item x="141"/>
        <item x="588"/>
        <item x="367"/>
        <item x="220"/>
        <item x="420"/>
        <item x="862"/>
        <item x="331"/>
        <item x="310"/>
        <item x="882"/>
        <item x="379"/>
        <item x="702"/>
        <item x="217"/>
        <item x="125"/>
        <item x="405"/>
        <item x="958"/>
        <item x="793"/>
        <item x="888"/>
        <item x="841"/>
        <item x="155"/>
        <item x="402"/>
        <item x="311"/>
        <item x="774"/>
        <item x="981"/>
        <item x="99"/>
        <item x="453"/>
        <item x="955"/>
        <item x="523"/>
        <item x="908"/>
        <item x="863"/>
        <item x="672"/>
        <item x="340"/>
        <item x="299"/>
        <item x="185"/>
        <item x="200"/>
        <item x="475"/>
        <item x="902"/>
        <item x="681"/>
        <item x="334"/>
        <item x="803"/>
        <item x="165"/>
        <item x="856"/>
        <item x="646"/>
        <item x="314"/>
        <item x="985"/>
        <item x="535"/>
        <item x="36"/>
        <item x="128"/>
        <item x="738"/>
        <item x="154"/>
        <item x="751"/>
        <item x="189"/>
        <item x="116"/>
        <item x="939"/>
        <item x="469"/>
        <item x="476"/>
        <item x="108"/>
        <item x="644"/>
        <item x="68"/>
        <item x="195"/>
        <item x="525"/>
        <item x="83"/>
        <item x="160"/>
        <item x="332"/>
        <item x="412"/>
        <item x="309"/>
        <item x="472"/>
        <item x="124"/>
        <item x="864"/>
        <item x="163"/>
        <item x="500"/>
        <item x="868"/>
        <item x="626"/>
        <item x="530"/>
        <item x="285"/>
        <item x="287"/>
        <item x="906"/>
        <item x="182"/>
        <item x="518"/>
        <item x="564"/>
        <item x="456"/>
        <item x="409"/>
        <item x="811"/>
        <item x="710"/>
        <item x="966"/>
        <item x="291"/>
        <item x="980"/>
        <item x="880"/>
        <item x="410"/>
        <item x="110"/>
        <item x="601"/>
        <item x="982"/>
        <item x="804"/>
        <item x="653"/>
        <item x="383"/>
        <item x="596"/>
        <item x="936"/>
        <item x="373"/>
        <item x="297"/>
        <item x="107"/>
        <item x="972"/>
        <item x="787"/>
        <item x="971"/>
        <item x="264"/>
        <item x="943"/>
        <item x="20"/>
        <item x="822"/>
        <item x="151"/>
        <item x="4"/>
        <item x="589"/>
        <item x="723"/>
        <item x="231"/>
        <item x="345"/>
        <item x="934"/>
        <item x="91"/>
        <item x="187"/>
        <item x="247"/>
        <item x="952"/>
        <item x="742"/>
        <item x="784"/>
        <item x="605"/>
        <item x="336"/>
        <item x="933"/>
        <item x="352"/>
        <item x="510"/>
        <item x="502"/>
        <item x="923"/>
        <item x="239"/>
        <item x="271"/>
        <item x="718"/>
        <item x="855"/>
        <item x="320"/>
        <item x="494"/>
        <item x="288"/>
        <item x="280"/>
        <item x="365"/>
        <item x="983"/>
        <item x="89"/>
        <item x="283"/>
        <item x="398"/>
        <item x="650"/>
        <item x="201"/>
        <item x="222"/>
        <item x="473"/>
        <item x="555"/>
        <item x="802"/>
        <item x="459"/>
        <item x="478"/>
        <item x="990"/>
        <item x="810"/>
        <item x="699"/>
        <item x="578"/>
        <item x="689"/>
        <item x="755"/>
        <item x="145"/>
        <item x="566"/>
        <item x="593"/>
        <item x="109"/>
        <item x="348"/>
        <item x="748"/>
        <item x="137"/>
        <item x="900"/>
        <item x="7"/>
        <item x="505"/>
        <item x="216"/>
        <item x="59"/>
        <item x="277"/>
        <item x="9"/>
        <item x="29"/>
        <item x="956"/>
        <item x="428"/>
        <item x="865"/>
        <item x="524"/>
        <item x="136"/>
        <item x="354"/>
        <item x="497"/>
        <item x="421"/>
        <item x="284"/>
        <item x="708"/>
        <item x="783"/>
        <item x="304"/>
        <item x="560"/>
        <item x="845"/>
        <item x="676"/>
        <item x="885"/>
        <item x="15"/>
        <item x="520"/>
        <item x="790"/>
        <item x="388"/>
        <item x="316"/>
        <item x="173"/>
        <item x="228"/>
        <item x="984"/>
        <item x="727"/>
        <item x="739"/>
        <item x="212"/>
        <item x="112"/>
        <item x="399"/>
        <item x="263"/>
        <item x="226"/>
        <item x="829"/>
        <item x="223"/>
        <item x="844"/>
        <item x="98"/>
        <item x="227"/>
        <item x="832"/>
        <item x="172"/>
        <item x="483"/>
        <item x="967"/>
        <item x="858"/>
        <item x="876"/>
        <item x="570"/>
        <item x="18"/>
        <item x="433"/>
        <item x="941"/>
        <item x="203"/>
        <item x="623"/>
        <item x="828"/>
        <item x="249"/>
        <item x="168"/>
        <item x="503"/>
        <item x="633"/>
        <item x="464"/>
        <item x="105"/>
        <item x="680"/>
        <item x="929"/>
        <item x="575"/>
        <item x="268"/>
        <item x="272"/>
        <item x="788"/>
        <item x="618"/>
        <item x="585"/>
        <item x="1"/>
        <item x="759"/>
        <item x="237"/>
        <item x="913"/>
        <item x="800"/>
        <item x="25"/>
        <item x="645"/>
        <item x="987"/>
        <item x="786"/>
        <item x="887"/>
        <item x="5"/>
        <item x="991"/>
        <item x="343"/>
        <item x="771"/>
        <item x="661"/>
        <item x="961"/>
        <item x="171"/>
        <item x="380"/>
        <item x="611"/>
        <item x="866"/>
        <item x="821"/>
        <item x="131"/>
        <item x="735"/>
        <item x="891"/>
        <item x="854"/>
        <item x="641"/>
        <item x="261"/>
        <item x="183"/>
        <item x="461"/>
        <item x="115"/>
        <item x="831"/>
        <item x="692"/>
        <item x="654"/>
        <item x="635"/>
        <item x="904"/>
        <item x="925"/>
        <item x="122"/>
        <item x="665"/>
        <item x="392"/>
        <item x="445"/>
        <item x="486"/>
        <item x="438"/>
        <item x="424"/>
        <item x="65"/>
        <item x="920"/>
        <item x="466"/>
        <item x="782"/>
        <item x="899"/>
        <item x="423"/>
        <item x="382"/>
        <item x="396"/>
        <item x="969"/>
        <item x="874"/>
        <item x="435"/>
        <item x="758"/>
        <item x="884"/>
        <item x="872"/>
        <item x="427"/>
        <item x="477"/>
        <item x="615"/>
        <item x="506"/>
        <item x="968"/>
        <item x="488"/>
        <item x="425"/>
        <item x="745"/>
        <item x="932"/>
        <item x="658"/>
        <item x="229"/>
        <item x="877"/>
        <item x="815"/>
        <item x="353"/>
        <item x="199"/>
        <item x="609"/>
        <item x="52"/>
        <item x="698"/>
        <item x="322"/>
        <item x="549"/>
        <item x="957"/>
        <item x="670"/>
        <item x="243"/>
        <item x="895"/>
        <item x="167"/>
        <item x="111"/>
        <item x="224"/>
        <item x="519"/>
        <item x="640"/>
        <item x="403"/>
        <item x="671"/>
        <item x="607"/>
        <item x="974"/>
        <item x="504"/>
        <item x="143"/>
        <item x="940"/>
        <item x="946"/>
        <item x="827"/>
        <item x="14"/>
        <item x="730"/>
        <item x="257"/>
        <item x="55"/>
        <item x="883"/>
        <item x="418"/>
        <item x="539"/>
        <item x="926"/>
        <item x="376"/>
        <item x="767"/>
        <item x="303"/>
        <item x="34"/>
        <item x="881"/>
        <item x="132"/>
        <item x="118"/>
        <item x="270"/>
        <item x="387"/>
        <item x="72"/>
        <item x="945"/>
        <item x="152"/>
        <item x="202"/>
        <item x="660"/>
        <item x="119"/>
        <item x="62"/>
        <item x="642"/>
        <item x="120"/>
        <item x="889"/>
        <item x="590"/>
        <item x="290"/>
        <item x="696"/>
        <item x="30"/>
        <item x="188"/>
        <item x="149"/>
        <item x="869"/>
        <item x="603"/>
        <item x="816"/>
        <item x="817"/>
        <item x="164"/>
        <item x="898"/>
        <item x="709"/>
        <item x="129"/>
        <item x="662"/>
        <item x="489"/>
        <item x="326"/>
        <item x="544"/>
        <item x="342"/>
        <item x="579"/>
        <item x="677"/>
        <item x="638"/>
        <item x="622"/>
        <item x="439"/>
        <item x="215"/>
        <item x="715"/>
        <item x="896"/>
        <item x="848"/>
        <item x="850"/>
        <item x="441"/>
        <item x="431"/>
        <item x="527"/>
        <item x="276"/>
        <item x="799"/>
        <item x="501"/>
        <item x="43"/>
        <item x="890"/>
        <item x="663"/>
        <item x="259"/>
        <item x="361"/>
        <item x="77"/>
        <item x="384"/>
        <item x="534"/>
        <item x="356"/>
        <item x="250"/>
        <item x="789"/>
        <item x="321"/>
        <item x="347"/>
        <item x="81"/>
        <item x="79"/>
        <item x="385"/>
        <item x="687"/>
        <item x="656"/>
        <item x="806"/>
        <item x="685"/>
        <item x="565"/>
        <item x="142"/>
        <item x="295"/>
        <item x="101"/>
        <item x="218"/>
        <item x="791"/>
        <item x="561"/>
        <item x="584"/>
        <item x="357"/>
        <item x="240"/>
        <item x="232"/>
        <item x="976"/>
        <item x="833"/>
        <item x="625"/>
        <item x="608"/>
        <item x="193"/>
        <item x="516"/>
        <item x="693"/>
        <item x="602"/>
        <item x="857"/>
        <item x="522"/>
        <item x="740"/>
        <item x="275"/>
        <item x="679"/>
        <item x="594"/>
        <item x="300"/>
        <item x="915"/>
        <item x="397"/>
        <item x="606"/>
        <item x="911"/>
        <item x="103"/>
        <item x="278"/>
        <item x="74"/>
        <item x="657"/>
        <item x="127"/>
        <item x="875"/>
        <item x="781"/>
        <item x="265"/>
        <item x="393"/>
        <item x="50"/>
        <item x="56"/>
        <item x="208"/>
        <item x="938"/>
        <item x="948"/>
        <item x="531"/>
        <item x="628"/>
        <item x="292"/>
        <item x="46"/>
        <item x="159"/>
        <item x="407"/>
        <item x="965"/>
        <item x="308"/>
        <item x="368"/>
        <item x="252"/>
        <item x="765"/>
        <item x="82"/>
        <item x="591"/>
        <item x="797"/>
        <item x="293"/>
        <item x="724"/>
        <item x="919"/>
        <item x="778"/>
        <item x="389"/>
        <item x="859"/>
        <item x="318"/>
        <item x="27"/>
        <item x="454"/>
        <item x="780"/>
        <item x="196"/>
        <item x="64"/>
        <item x="719"/>
        <item x="147"/>
        <item x="536"/>
        <item x="76"/>
        <item x="935"/>
        <item x="96"/>
        <item x="683"/>
        <item x="460"/>
        <item x="213"/>
        <item x="757"/>
        <item x="824"/>
        <item x="413"/>
        <item x="312"/>
        <item x="541"/>
        <item x="838"/>
        <item x="717"/>
        <item x="181"/>
        <item x="722"/>
        <item x="572"/>
        <item x="732"/>
        <item x="878"/>
        <item x="912"/>
        <item x="225"/>
        <item x="728"/>
        <item x="701"/>
        <item x="451"/>
        <item x="60"/>
        <item x="70"/>
        <item x="117"/>
        <item x="733"/>
        <item x="921"/>
        <item x="498"/>
        <item x="67"/>
        <item x="176"/>
        <item x="521"/>
        <item x="28"/>
        <item x="721"/>
        <item x="434"/>
        <item x="763"/>
        <item x="917"/>
        <item x="179"/>
        <item x="567"/>
        <item x="651"/>
        <item x="463"/>
        <item x="364"/>
        <item x="42"/>
        <item x="538"/>
        <item x="448"/>
        <item x="537"/>
        <item x="873"/>
        <item x="669"/>
        <item x="837"/>
        <item x="359"/>
        <item x="927"/>
        <item x="13"/>
        <item x="161"/>
        <item x="849"/>
        <item x="508"/>
        <item x="870"/>
        <item x="235"/>
        <item x="273"/>
        <item x="85"/>
        <item x="737"/>
        <item x="148"/>
        <item x="246"/>
        <item x="24"/>
        <item x="973"/>
        <item x="140"/>
        <item x="400"/>
        <item x="852"/>
        <item x="8"/>
        <item x="481"/>
        <item x="673"/>
        <item x="886"/>
        <item x="260"/>
        <item x="449"/>
        <item x="686"/>
        <item x="45"/>
        <item x="333"/>
        <item x="649"/>
        <item x="234"/>
        <item x="563"/>
        <item x="818"/>
        <item x="390"/>
        <item x="426"/>
        <item x="166"/>
        <item x="207"/>
        <item x="860"/>
        <item x="616"/>
        <item x="87"/>
        <item x="53"/>
        <item x="416"/>
        <item x="437"/>
        <item x="369"/>
        <item x="86"/>
        <item x="734"/>
        <item x="695"/>
        <item x="571"/>
        <item x="684"/>
        <item x="455"/>
        <item x="712"/>
        <item x="542"/>
        <item x="526"/>
        <item x="158"/>
        <item x="192"/>
        <item x="211"/>
        <item x="762"/>
        <item x="682"/>
        <item x="21"/>
        <item x="49"/>
        <item x="479"/>
        <item x="731"/>
        <item x="37"/>
        <item x="59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0"/>
  </rowFields>
  <rowItems count="6">
    <i>
      <x v="209"/>
    </i>
    <i>
      <x v="164"/>
    </i>
    <i>
      <x v="571"/>
    </i>
    <i>
      <x v="239"/>
    </i>
    <i>
      <x v="459"/>
    </i>
    <i t="grand">
      <x/>
    </i>
  </rowItems>
  <colItems count="1">
    <i/>
  </colItems>
  <dataFields count="1">
    <dataField name="Sum of Quantity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84A0-FFCA-4ECB-A82C-2FA0D0D7EE55}">
  <dimension ref="A1:A1001"/>
  <sheetViews>
    <sheetView workbookViewId="0">
      <selection activeCell="E20" sqref="E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3A91-64D2-4102-B6FF-E673D04B2092}">
  <dimension ref="A1:J1001"/>
  <sheetViews>
    <sheetView zoomScale="79" workbookViewId="0">
      <selection activeCell="E18" sqref="E18"/>
    </sheetView>
  </sheetViews>
  <sheetFormatPr defaultRowHeight="14.5" x14ac:dyDescent="0.35"/>
  <cols>
    <col min="1" max="1" width="20.453125" customWidth="1"/>
    <col min="2" max="2" width="25" customWidth="1"/>
    <col min="3" max="3" width="19.1796875" customWidth="1"/>
    <col min="6" max="6" width="15.26953125" customWidth="1"/>
    <col min="7" max="7" width="13.81640625" customWidth="1"/>
    <col min="8" max="8" width="14.81640625" customWidth="1"/>
    <col min="9" max="9" width="12" customWidth="1"/>
  </cols>
  <sheetData>
    <row r="1" spans="1:10" x14ac:dyDescent="0.35">
      <c r="A1" t="s">
        <v>1001</v>
      </c>
      <c r="B1" t="s">
        <v>1002</v>
      </c>
      <c r="C1" t="s">
        <v>1003</v>
      </c>
      <c r="D1" t="s">
        <v>1004</v>
      </c>
      <c r="E1" t="s">
        <v>1005</v>
      </c>
      <c r="F1" t="s">
        <v>1006</v>
      </c>
      <c r="G1" t="s">
        <v>1007</v>
      </c>
      <c r="H1" t="s">
        <v>1008</v>
      </c>
      <c r="I1" t="s">
        <v>1009</v>
      </c>
      <c r="J1" t="s">
        <v>1010</v>
      </c>
    </row>
    <row r="2" spans="1:10" x14ac:dyDescent="0.35">
      <c r="A2" t="s">
        <v>1011</v>
      </c>
      <c r="B2" s="1">
        <v>45692</v>
      </c>
      <c r="C2" t="s">
        <v>1012</v>
      </c>
      <c r="D2" t="s">
        <v>1013</v>
      </c>
      <c r="E2">
        <v>1</v>
      </c>
      <c r="F2" t="b">
        <v>1</v>
      </c>
      <c r="G2">
        <v>2025</v>
      </c>
      <c r="H2">
        <v>2</v>
      </c>
      <c r="I2">
        <v>1</v>
      </c>
      <c r="J2" t="s">
        <v>1014</v>
      </c>
    </row>
    <row r="3" spans="1:10" x14ac:dyDescent="0.35">
      <c r="A3" t="s">
        <v>1015</v>
      </c>
      <c r="B3" s="1">
        <v>45671</v>
      </c>
      <c r="C3" t="s">
        <v>1016</v>
      </c>
      <c r="D3" t="s">
        <v>1017</v>
      </c>
      <c r="E3">
        <v>3</v>
      </c>
      <c r="F3" t="b">
        <v>1</v>
      </c>
      <c r="G3">
        <v>2025</v>
      </c>
      <c r="H3">
        <v>1</v>
      </c>
      <c r="I3">
        <v>1</v>
      </c>
      <c r="J3" t="s">
        <v>1018</v>
      </c>
    </row>
    <row r="4" spans="1:10" x14ac:dyDescent="0.35">
      <c r="A4" t="s">
        <v>1019</v>
      </c>
      <c r="B4" s="1">
        <v>45736</v>
      </c>
      <c r="C4" t="s">
        <v>1020</v>
      </c>
      <c r="D4" t="s">
        <v>1021</v>
      </c>
      <c r="E4">
        <v>1</v>
      </c>
      <c r="F4" t="b">
        <v>1</v>
      </c>
      <c r="G4">
        <v>2025</v>
      </c>
      <c r="H4">
        <v>3</v>
      </c>
      <c r="I4">
        <v>3</v>
      </c>
      <c r="J4" t="s">
        <v>1022</v>
      </c>
    </row>
    <row r="5" spans="1:10" x14ac:dyDescent="0.35">
      <c r="A5" t="s">
        <v>1023</v>
      </c>
      <c r="B5" s="1">
        <v>45743</v>
      </c>
      <c r="C5" t="s">
        <v>1016</v>
      </c>
      <c r="D5" t="s">
        <v>1024</v>
      </c>
      <c r="E5">
        <v>9</v>
      </c>
      <c r="F5" t="b">
        <v>1</v>
      </c>
      <c r="G5">
        <v>2025</v>
      </c>
      <c r="H5">
        <v>3</v>
      </c>
      <c r="I5">
        <v>3</v>
      </c>
      <c r="J5" t="s">
        <v>1025</v>
      </c>
    </row>
    <row r="6" spans="1:10" x14ac:dyDescent="0.35">
      <c r="A6" t="s">
        <v>1026</v>
      </c>
      <c r="B6" s="1">
        <v>45659</v>
      </c>
      <c r="C6" t="s">
        <v>1020</v>
      </c>
      <c r="D6" t="s">
        <v>1027</v>
      </c>
      <c r="E6">
        <v>4</v>
      </c>
      <c r="F6" t="b">
        <v>0</v>
      </c>
      <c r="G6">
        <v>2025</v>
      </c>
      <c r="H6">
        <v>1</v>
      </c>
      <c r="I6">
        <v>3</v>
      </c>
      <c r="J6" t="s">
        <v>1028</v>
      </c>
    </row>
    <row r="7" spans="1:10" x14ac:dyDescent="0.35">
      <c r="A7" t="s">
        <v>1029</v>
      </c>
      <c r="B7" s="1">
        <v>45682</v>
      </c>
      <c r="C7" t="s">
        <v>1012</v>
      </c>
      <c r="D7" t="s">
        <v>1030</v>
      </c>
      <c r="E7">
        <v>3</v>
      </c>
      <c r="F7" t="b">
        <v>0</v>
      </c>
      <c r="G7">
        <v>2025</v>
      </c>
      <c r="H7">
        <v>1</v>
      </c>
      <c r="I7">
        <v>5</v>
      </c>
      <c r="J7" t="s">
        <v>1031</v>
      </c>
    </row>
    <row r="8" spans="1:10" x14ac:dyDescent="0.35">
      <c r="A8" t="s">
        <v>1032</v>
      </c>
      <c r="B8" s="1">
        <v>45673</v>
      </c>
      <c r="C8" t="s">
        <v>1033</v>
      </c>
      <c r="D8" t="s">
        <v>1034</v>
      </c>
      <c r="E8">
        <v>3</v>
      </c>
      <c r="F8" t="b">
        <v>0</v>
      </c>
      <c r="G8">
        <v>2025</v>
      </c>
      <c r="H8">
        <v>1</v>
      </c>
      <c r="I8">
        <v>3</v>
      </c>
      <c r="J8" t="s">
        <v>1035</v>
      </c>
    </row>
    <row r="9" spans="1:10" x14ac:dyDescent="0.35">
      <c r="A9" t="s">
        <v>1036</v>
      </c>
      <c r="B9" s="1">
        <v>45771</v>
      </c>
      <c r="C9" t="s">
        <v>1012</v>
      </c>
      <c r="D9" t="s">
        <v>1037</v>
      </c>
      <c r="E9">
        <v>2</v>
      </c>
      <c r="F9" t="b">
        <v>0</v>
      </c>
      <c r="G9">
        <v>2025</v>
      </c>
      <c r="H9">
        <v>4</v>
      </c>
      <c r="I9">
        <v>3</v>
      </c>
      <c r="J9" t="s">
        <v>1038</v>
      </c>
    </row>
    <row r="10" spans="1:10" x14ac:dyDescent="0.35">
      <c r="A10" t="s">
        <v>1039</v>
      </c>
      <c r="B10" s="1">
        <v>45744</v>
      </c>
      <c r="C10" t="s">
        <v>1033</v>
      </c>
      <c r="D10" t="s">
        <v>1040</v>
      </c>
      <c r="E10">
        <v>10</v>
      </c>
      <c r="F10" t="b">
        <v>1</v>
      </c>
      <c r="G10">
        <v>2025</v>
      </c>
      <c r="H10">
        <v>3</v>
      </c>
      <c r="I10">
        <v>4</v>
      </c>
      <c r="J10" t="s">
        <v>1041</v>
      </c>
    </row>
    <row r="11" spans="1:10" x14ac:dyDescent="0.35">
      <c r="A11" t="s">
        <v>1042</v>
      </c>
      <c r="B11" s="1">
        <v>45748</v>
      </c>
      <c r="C11" t="s">
        <v>1020</v>
      </c>
      <c r="D11" t="s">
        <v>1043</v>
      </c>
      <c r="E11">
        <v>9</v>
      </c>
      <c r="F11" t="b">
        <v>0</v>
      </c>
      <c r="G11">
        <v>2025</v>
      </c>
      <c r="H11">
        <v>4</v>
      </c>
      <c r="I11">
        <v>1</v>
      </c>
      <c r="J11" t="s">
        <v>1044</v>
      </c>
    </row>
    <row r="12" spans="1:10" x14ac:dyDescent="0.35">
      <c r="A12" t="s">
        <v>1045</v>
      </c>
      <c r="B12" s="1">
        <v>45703</v>
      </c>
      <c r="C12" t="s">
        <v>1012</v>
      </c>
      <c r="D12" t="s">
        <v>1046</v>
      </c>
      <c r="E12">
        <v>9</v>
      </c>
      <c r="F12" t="b">
        <v>0</v>
      </c>
      <c r="G12">
        <v>2025</v>
      </c>
      <c r="H12">
        <v>2</v>
      </c>
      <c r="I12">
        <v>5</v>
      </c>
      <c r="J12" t="s">
        <v>1047</v>
      </c>
    </row>
    <row r="13" spans="1:10" x14ac:dyDescent="0.35">
      <c r="A13" t="s">
        <v>1048</v>
      </c>
      <c r="B13" s="1">
        <v>45701</v>
      </c>
      <c r="C13" t="s">
        <v>1016</v>
      </c>
      <c r="D13" t="s">
        <v>1049</v>
      </c>
      <c r="E13">
        <v>2</v>
      </c>
      <c r="F13" t="b">
        <v>1</v>
      </c>
      <c r="G13">
        <v>2025</v>
      </c>
      <c r="H13">
        <v>2</v>
      </c>
      <c r="I13">
        <v>3</v>
      </c>
      <c r="J13" t="s">
        <v>1050</v>
      </c>
    </row>
    <row r="14" spans="1:10" x14ac:dyDescent="0.35">
      <c r="A14" t="s">
        <v>1051</v>
      </c>
      <c r="B14" s="1">
        <v>45690</v>
      </c>
      <c r="C14" t="s">
        <v>1033</v>
      </c>
      <c r="D14" t="s">
        <v>1052</v>
      </c>
      <c r="E14">
        <v>2</v>
      </c>
      <c r="F14" t="b">
        <v>1</v>
      </c>
      <c r="G14">
        <v>2025</v>
      </c>
      <c r="H14">
        <v>2</v>
      </c>
      <c r="I14">
        <v>6</v>
      </c>
      <c r="J14" t="s">
        <v>1053</v>
      </c>
    </row>
    <row r="15" spans="1:10" x14ac:dyDescent="0.35">
      <c r="A15" t="s">
        <v>1054</v>
      </c>
      <c r="B15" s="1">
        <v>45753</v>
      </c>
      <c r="C15" t="s">
        <v>1020</v>
      </c>
      <c r="D15" t="s">
        <v>1055</v>
      </c>
      <c r="E15">
        <v>5</v>
      </c>
      <c r="F15" t="b">
        <v>0</v>
      </c>
      <c r="G15">
        <v>2025</v>
      </c>
      <c r="H15">
        <v>4</v>
      </c>
      <c r="I15">
        <v>6</v>
      </c>
      <c r="J15" t="s">
        <v>1056</v>
      </c>
    </row>
    <row r="16" spans="1:10" x14ac:dyDescent="0.35">
      <c r="A16" t="s">
        <v>1057</v>
      </c>
      <c r="B16" s="1">
        <v>45717</v>
      </c>
      <c r="C16" t="s">
        <v>1016</v>
      </c>
      <c r="D16" t="s">
        <v>1058</v>
      </c>
      <c r="E16">
        <v>6</v>
      </c>
      <c r="F16" t="b">
        <v>0</v>
      </c>
      <c r="G16">
        <v>2025</v>
      </c>
      <c r="H16">
        <v>3</v>
      </c>
      <c r="I16">
        <v>5</v>
      </c>
      <c r="J16" t="s">
        <v>1059</v>
      </c>
    </row>
    <row r="17" spans="1:10" x14ac:dyDescent="0.35">
      <c r="A17" t="s">
        <v>1060</v>
      </c>
      <c r="B17" s="1">
        <v>45789</v>
      </c>
      <c r="C17" t="s">
        <v>1012</v>
      </c>
      <c r="D17" t="s">
        <v>1061</v>
      </c>
      <c r="E17">
        <v>10</v>
      </c>
      <c r="F17" t="b">
        <v>1</v>
      </c>
      <c r="G17">
        <v>2025</v>
      </c>
      <c r="H17">
        <v>5</v>
      </c>
      <c r="I17">
        <v>0</v>
      </c>
      <c r="J17" t="s">
        <v>1062</v>
      </c>
    </row>
    <row r="18" spans="1:10" x14ac:dyDescent="0.35">
      <c r="A18" t="s">
        <v>1063</v>
      </c>
      <c r="B18" s="1">
        <v>45707</v>
      </c>
      <c r="C18" t="s">
        <v>1016</v>
      </c>
      <c r="D18" t="s">
        <v>1064</v>
      </c>
      <c r="E18">
        <v>8</v>
      </c>
      <c r="F18" t="b">
        <v>1</v>
      </c>
      <c r="G18">
        <v>2025</v>
      </c>
      <c r="H18">
        <v>2</v>
      </c>
      <c r="I18">
        <v>2</v>
      </c>
      <c r="J18" t="s">
        <v>1065</v>
      </c>
    </row>
    <row r="19" spans="1:10" x14ac:dyDescent="0.35">
      <c r="A19" t="s">
        <v>1066</v>
      </c>
      <c r="B19" s="1">
        <v>45794</v>
      </c>
      <c r="C19" t="s">
        <v>1033</v>
      </c>
      <c r="D19" t="s">
        <v>1067</v>
      </c>
      <c r="E19">
        <v>1</v>
      </c>
      <c r="F19" t="b">
        <v>1</v>
      </c>
      <c r="G19">
        <v>2025</v>
      </c>
      <c r="H19">
        <v>5</v>
      </c>
      <c r="I19">
        <v>5</v>
      </c>
      <c r="J19" t="s">
        <v>1068</v>
      </c>
    </row>
    <row r="20" spans="1:10" x14ac:dyDescent="0.35">
      <c r="A20" t="s">
        <v>1069</v>
      </c>
      <c r="B20" s="1">
        <v>45800</v>
      </c>
      <c r="C20" t="s">
        <v>1033</v>
      </c>
      <c r="D20" t="s">
        <v>1070</v>
      </c>
      <c r="E20">
        <v>7</v>
      </c>
      <c r="F20" t="b">
        <v>1</v>
      </c>
      <c r="G20">
        <v>2025</v>
      </c>
      <c r="H20">
        <v>5</v>
      </c>
      <c r="I20">
        <v>4</v>
      </c>
      <c r="J20" t="s">
        <v>1071</v>
      </c>
    </row>
    <row r="21" spans="1:10" x14ac:dyDescent="0.35">
      <c r="A21" t="s">
        <v>1072</v>
      </c>
      <c r="B21" s="1">
        <v>45745</v>
      </c>
      <c r="C21" t="s">
        <v>1033</v>
      </c>
      <c r="D21" t="s">
        <v>1073</v>
      </c>
      <c r="E21">
        <v>4</v>
      </c>
      <c r="F21" t="b">
        <v>0</v>
      </c>
      <c r="G21">
        <v>2025</v>
      </c>
      <c r="H21">
        <v>3</v>
      </c>
      <c r="I21">
        <v>5</v>
      </c>
      <c r="J21" t="s">
        <v>1074</v>
      </c>
    </row>
    <row r="22" spans="1:10" x14ac:dyDescent="0.35">
      <c r="A22" t="s">
        <v>1075</v>
      </c>
      <c r="B22" s="1">
        <v>45720</v>
      </c>
      <c r="C22" t="s">
        <v>1020</v>
      </c>
      <c r="D22" t="s">
        <v>1076</v>
      </c>
      <c r="E22">
        <v>3</v>
      </c>
      <c r="F22" t="b">
        <v>1</v>
      </c>
      <c r="G22">
        <v>2025</v>
      </c>
      <c r="H22">
        <v>3</v>
      </c>
      <c r="I22">
        <v>1</v>
      </c>
      <c r="J22" t="s">
        <v>1047</v>
      </c>
    </row>
    <row r="23" spans="1:10" x14ac:dyDescent="0.35">
      <c r="A23" t="s">
        <v>1077</v>
      </c>
      <c r="B23" s="1">
        <v>45672</v>
      </c>
      <c r="C23" t="s">
        <v>1033</v>
      </c>
      <c r="D23" t="s">
        <v>1078</v>
      </c>
      <c r="E23">
        <v>10</v>
      </c>
      <c r="F23" t="b">
        <v>0</v>
      </c>
      <c r="G23">
        <v>2025</v>
      </c>
      <c r="H23">
        <v>1</v>
      </c>
      <c r="I23">
        <v>2</v>
      </c>
      <c r="J23" t="s">
        <v>1079</v>
      </c>
    </row>
    <row r="24" spans="1:10" x14ac:dyDescent="0.35">
      <c r="A24" t="s">
        <v>1080</v>
      </c>
      <c r="B24" s="1">
        <v>45781</v>
      </c>
      <c r="C24" t="s">
        <v>1033</v>
      </c>
      <c r="D24" t="s">
        <v>1081</v>
      </c>
      <c r="E24">
        <v>4</v>
      </c>
      <c r="F24" t="b">
        <v>1</v>
      </c>
      <c r="G24">
        <v>2025</v>
      </c>
      <c r="H24">
        <v>5</v>
      </c>
      <c r="I24">
        <v>6</v>
      </c>
      <c r="J24" t="s">
        <v>1082</v>
      </c>
    </row>
    <row r="25" spans="1:10" x14ac:dyDescent="0.35">
      <c r="A25" t="s">
        <v>1083</v>
      </c>
      <c r="B25" s="1">
        <v>45813</v>
      </c>
      <c r="C25" t="s">
        <v>1020</v>
      </c>
      <c r="D25" t="s">
        <v>1084</v>
      </c>
      <c r="E25">
        <v>2</v>
      </c>
      <c r="F25" t="b">
        <v>1</v>
      </c>
      <c r="G25">
        <v>2025</v>
      </c>
      <c r="H25">
        <v>6</v>
      </c>
      <c r="I25">
        <v>3</v>
      </c>
      <c r="J25" t="s">
        <v>1085</v>
      </c>
    </row>
    <row r="26" spans="1:10" x14ac:dyDescent="0.35">
      <c r="A26" t="s">
        <v>1086</v>
      </c>
      <c r="B26" s="1">
        <v>45659</v>
      </c>
      <c r="C26" t="s">
        <v>1016</v>
      </c>
      <c r="D26" t="s">
        <v>1087</v>
      </c>
      <c r="E26">
        <v>3</v>
      </c>
      <c r="F26" t="b">
        <v>0</v>
      </c>
      <c r="G26">
        <v>2025</v>
      </c>
      <c r="H26">
        <v>1</v>
      </c>
      <c r="I26">
        <v>3</v>
      </c>
      <c r="J26" t="s">
        <v>1088</v>
      </c>
    </row>
    <row r="27" spans="1:10" x14ac:dyDescent="0.35">
      <c r="A27" t="s">
        <v>1089</v>
      </c>
      <c r="B27" s="1">
        <v>45699</v>
      </c>
      <c r="C27" t="s">
        <v>1012</v>
      </c>
      <c r="D27" t="s">
        <v>1090</v>
      </c>
      <c r="E27">
        <v>7</v>
      </c>
      <c r="F27" t="b">
        <v>0</v>
      </c>
      <c r="G27">
        <v>2025</v>
      </c>
      <c r="H27">
        <v>2</v>
      </c>
      <c r="I27">
        <v>1</v>
      </c>
      <c r="J27" t="s">
        <v>1091</v>
      </c>
    </row>
    <row r="28" spans="1:10" x14ac:dyDescent="0.35">
      <c r="A28" t="s">
        <v>1092</v>
      </c>
      <c r="B28" s="1">
        <v>45728</v>
      </c>
      <c r="C28" t="s">
        <v>1033</v>
      </c>
      <c r="D28" t="s">
        <v>1093</v>
      </c>
      <c r="E28">
        <v>9</v>
      </c>
      <c r="F28" t="b">
        <v>1</v>
      </c>
      <c r="G28">
        <v>2025</v>
      </c>
      <c r="H28">
        <v>3</v>
      </c>
      <c r="I28">
        <v>2</v>
      </c>
      <c r="J28" t="s">
        <v>1094</v>
      </c>
    </row>
    <row r="29" spans="1:10" x14ac:dyDescent="0.35">
      <c r="A29" t="s">
        <v>1095</v>
      </c>
      <c r="B29" s="1">
        <v>45736</v>
      </c>
      <c r="C29" t="s">
        <v>1012</v>
      </c>
      <c r="D29" t="s">
        <v>1096</v>
      </c>
      <c r="E29">
        <v>9</v>
      </c>
      <c r="F29" t="b">
        <v>0</v>
      </c>
      <c r="G29">
        <v>2025</v>
      </c>
      <c r="H29">
        <v>3</v>
      </c>
      <c r="I29">
        <v>3</v>
      </c>
      <c r="J29" t="s">
        <v>1097</v>
      </c>
    </row>
    <row r="30" spans="1:10" x14ac:dyDescent="0.35">
      <c r="A30" t="s">
        <v>1098</v>
      </c>
      <c r="B30" s="1">
        <v>45704</v>
      </c>
      <c r="C30" t="s">
        <v>1012</v>
      </c>
      <c r="D30" t="s">
        <v>1099</v>
      </c>
      <c r="E30">
        <v>5</v>
      </c>
      <c r="F30" t="b">
        <v>0</v>
      </c>
      <c r="G30">
        <v>2025</v>
      </c>
      <c r="H30">
        <v>2</v>
      </c>
      <c r="I30">
        <v>6</v>
      </c>
      <c r="J30" t="s">
        <v>1100</v>
      </c>
    </row>
    <row r="31" spans="1:10" x14ac:dyDescent="0.35">
      <c r="A31" t="s">
        <v>1101</v>
      </c>
      <c r="B31" s="1">
        <v>45777</v>
      </c>
      <c r="C31" t="s">
        <v>1012</v>
      </c>
      <c r="D31" t="s">
        <v>1102</v>
      </c>
      <c r="E31">
        <v>5</v>
      </c>
      <c r="F31" t="b">
        <v>1</v>
      </c>
      <c r="G31">
        <v>2025</v>
      </c>
      <c r="H31">
        <v>4</v>
      </c>
      <c r="I31">
        <v>2</v>
      </c>
      <c r="J31" t="s">
        <v>1103</v>
      </c>
    </row>
    <row r="32" spans="1:10" x14ac:dyDescent="0.35">
      <c r="A32" t="s">
        <v>1104</v>
      </c>
      <c r="B32" s="1">
        <v>45658</v>
      </c>
      <c r="C32" t="s">
        <v>1012</v>
      </c>
      <c r="D32" t="s">
        <v>1105</v>
      </c>
      <c r="E32">
        <v>5</v>
      </c>
      <c r="F32" t="b">
        <v>1</v>
      </c>
      <c r="G32">
        <v>2025</v>
      </c>
      <c r="H32">
        <v>1</v>
      </c>
      <c r="I32">
        <v>2</v>
      </c>
      <c r="J32" t="s">
        <v>1106</v>
      </c>
    </row>
    <row r="33" spans="1:10" x14ac:dyDescent="0.35">
      <c r="A33" t="s">
        <v>1107</v>
      </c>
      <c r="B33" s="1">
        <v>45795</v>
      </c>
      <c r="C33" t="s">
        <v>1016</v>
      </c>
      <c r="D33" t="s">
        <v>1108</v>
      </c>
      <c r="E33">
        <v>6</v>
      </c>
      <c r="F33" t="b">
        <v>1</v>
      </c>
      <c r="G33">
        <v>2025</v>
      </c>
      <c r="H33">
        <v>5</v>
      </c>
      <c r="I33">
        <v>6</v>
      </c>
      <c r="J33" t="s">
        <v>1109</v>
      </c>
    </row>
    <row r="34" spans="1:10" x14ac:dyDescent="0.35">
      <c r="A34" t="s">
        <v>1110</v>
      </c>
      <c r="B34" s="1">
        <v>45795</v>
      </c>
      <c r="C34" t="s">
        <v>1033</v>
      </c>
      <c r="D34" t="s">
        <v>1111</v>
      </c>
      <c r="E34">
        <v>8</v>
      </c>
      <c r="F34" t="b">
        <v>0</v>
      </c>
      <c r="G34">
        <v>2025</v>
      </c>
      <c r="H34">
        <v>5</v>
      </c>
      <c r="I34">
        <v>6</v>
      </c>
      <c r="J34" t="s">
        <v>1112</v>
      </c>
    </row>
    <row r="35" spans="1:10" x14ac:dyDescent="0.35">
      <c r="A35" t="s">
        <v>1113</v>
      </c>
      <c r="B35" s="1">
        <v>45668</v>
      </c>
      <c r="C35" t="s">
        <v>1033</v>
      </c>
      <c r="D35" t="s">
        <v>1114</v>
      </c>
      <c r="E35">
        <v>4</v>
      </c>
      <c r="F35" t="b">
        <v>1</v>
      </c>
      <c r="G35">
        <v>2025</v>
      </c>
      <c r="H35">
        <v>1</v>
      </c>
      <c r="I35">
        <v>5</v>
      </c>
      <c r="J35" t="s">
        <v>1115</v>
      </c>
    </row>
    <row r="36" spans="1:10" x14ac:dyDescent="0.35">
      <c r="A36" t="s">
        <v>1116</v>
      </c>
      <c r="B36" s="1">
        <v>45732</v>
      </c>
      <c r="C36" t="s">
        <v>1012</v>
      </c>
      <c r="D36" t="s">
        <v>1117</v>
      </c>
      <c r="E36">
        <v>8</v>
      </c>
      <c r="F36" t="b">
        <v>1</v>
      </c>
      <c r="G36">
        <v>2025</v>
      </c>
      <c r="H36">
        <v>3</v>
      </c>
      <c r="I36">
        <v>6</v>
      </c>
      <c r="J36" t="s">
        <v>1118</v>
      </c>
    </row>
    <row r="37" spans="1:10" x14ac:dyDescent="0.35">
      <c r="A37" t="s">
        <v>1119</v>
      </c>
      <c r="B37" s="1">
        <v>45724</v>
      </c>
      <c r="C37" t="s">
        <v>1016</v>
      </c>
      <c r="D37" t="s">
        <v>1120</v>
      </c>
      <c r="E37">
        <v>8</v>
      </c>
      <c r="F37" t="b">
        <v>1</v>
      </c>
      <c r="G37">
        <v>2025</v>
      </c>
      <c r="H37">
        <v>3</v>
      </c>
      <c r="I37">
        <v>5</v>
      </c>
      <c r="J37" t="s">
        <v>1121</v>
      </c>
    </row>
    <row r="38" spans="1:10" x14ac:dyDescent="0.35">
      <c r="A38" t="s">
        <v>1122</v>
      </c>
      <c r="B38" s="1">
        <v>45689</v>
      </c>
      <c r="C38" t="s">
        <v>1033</v>
      </c>
      <c r="D38" t="s">
        <v>1123</v>
      </c>
      <c r="E38">
        <v>9</v>
      </c>
      <c r="F38" t="b">
        <v>0</v>
      </c>
      <c r="G38">
        <v>2025</v>
      </c>
      <c r="H38">
        <v>2</v>
      </c>
      <c r="I38">
        <v>5</v>
      </c>
      <c r="J38" t="s">
        <v>1124</v>
      </c>
    </row>
    <row r="39" spans="1:10" x14ac:dyDescent="0.35">
      <c r="A39" t="s">
        <v>1125</v>
      </c>
      <c r="B39" s="1">
        <v>45726</v>
      </c>
      <c r="C39" t="s">
        <v>1016</v>
      </c>
      <c r="D39" t="s">
        <v>1126</v>
      </c>
      <c r="E39">
        <v>9</v>
      </c>
      <c r="F39" t="b">
        <v>1</v>
      </c>
      <c r="G39">
        <v>2025</v>
      </c>
      <c r="H39">
        <v>3</v>
      </c>
      <c r="I39">
        <v>0</v>
      </c>
      <c r="J39" t="s">
        <v>1127</v>
      </c>
    </row>
    <row r="40" spans="1:10" x14ac:dyDescent="0.35">
      <c r="A40" t="s">
        <v>1128</v>
      </c>
      <c r="B40" s="1">
        <v>45710</v>
      </c>
      <c r="C40" t="s">
        <v>1033</v>
      </c>
      <c r="D40" t="s">
        <v>1129</v>
      </c>
      <c r="E40">
        <v>7</v>
      </c>
      <c r="F40" t="b">
        <v>0</v>
      </c>
      <c r="G40">
        <v>2025</v>
      </c>
      <c r="H40">
        <v>2</v>
      </c>
      <c r="I40">
        <v>5</v>
      </c>
      <c r="J40" t="s">
        <v>1130</v>
      </c>
    </row>
    <row r="41" spans="1:10" x14ac:dyDescent="0.35">
      <c r="A41" t="s">
        <v>1131</v>
      </c>
      <c r="B41" s="1">
        <v>45669</v>
      </c>
      <c r="C41" t="s">
        <v>1020</v>
      </c>
      <c r="D41" t="s">
        <v>1132</v>
      </c>
      <c r="E41">
        <v>9</v>
      </c>
      <c r="F41" t="b">
        <v>1</v>
      </c>
      <c r="G41">
        <v>2025</v>
      </c>
      <c r="H41">
        <v>1</v>
      </c>
      <c r="I41">
        <v>6</v>
      </c>
      <c r="J41" t="s">
        <v>1133</v>
      </c>
    </row>
    <row r="42" spans="1:10" x14ac:dyDescent="0.35">
      <c r="A42" t="s">
        <v>1134</v>
      </c>
      <c r="B42" s="1">
        <v>45792</v>
      </c>
      <c r="C42" t="s">
        <v>1016</v>
      </c>
      <c r="D42" t="s">
        <v>1135</v>
      </c>
      <c r="E42">
        <v>2</v>
      </c>
      <c r="F42" t="b">
        <v>1</v>
      </c>
      <c r="G42">
        <v>2025</v>
      </c>
      <c r="H42">
        <v>5</v>
      </c>
      <c r="I42">
        <v>3</v>
      </c>
      <c r="J42" t="s">
        <v>1136</v>
      </c>
    </row>
    <row r="43" spans="1:10" x14ac:dyDescent="0.35">
      <c r="A43" t="s">
        <v>1137</v>
      </c>
      <c r="B43" s="1">
        <v>45691</v>
      </c>
      <c r="C43" t="s">
        <v>1016</v>
      </c>
      <c r="D43" t="s">
        <v>1138</v>
      </c>
      <c r="E43">
        <v>1</v>
      </c>
      <c r="F43" t="b">
        <v>1</v>
      </c>
      <c r="G43">
        <v>2025</v>
      </c>
      <c r="H43">
        <v>2</v>
      </c>
      <c r="I43">
        <v>0</v>
      </c>
      <c r="J43" t="s">
        <v>1139</v>
      </c>
    </row>
    <row r="44" spans="1:10" x14ac:dyDescent="0.35">
      <c r="A44" t="s">
        <v>1140</v>
      </c>
      <c r="B44" s="1">
        <v>45731</v>
      </c>
      <c r="C44" t="s">
        <v>1016</v>
      </c>
      <c r="D44" t="s">
        <v>1141</v>
      </c>
      <c r="E44">
        <v>2</v>
      </c>
      <c r="F44" t="b">
        <v>0</v>
      </c>
      <c r="G44">
        <v>2025</v>
      </c>
      <c r="H44">
        <v>3</v>
      </c>
      <c r="I44">
        <v>5</v>
      </c>
      <c r="J44" t="s">
        <v>1142</v>
      </c>
    </row>
    <row r="45" spans="1:10" x14ac:dyDescent="0.35">
      <c r="A45" t="s">
        <v>1143</v>
      </c>
      <c r="B45" s="1">
        <v>45673</v>
      </c>
      <c r="C45" t="s">
        <v>1012</v>
      </c>
      <c r="D45" t="s">
        <v>1144</v>
      </c>
      <c r="E45">
        <v>9</v>
      </c>
      <c r="F45" t="b">
        <v>0</v>
      </c>
      <c r="G45">
        <v>2025</v>
      </c>
      <c r="H45">
        <v>1</v>
      </c>
      <c r="I45">
        <v>3</v>
      </c>
      <c r="J45" t="s">
        <v>1145</v>
      </c>
    </row>
    <row r="46" spans="1:10" x14ac:dyDescent="0.35">
      <c r="A46" t="s">
        <v>1146</v>
      </c>
      <c r="B46" s="1">
        <v>45771</v>
      </c>
      <c r="C46" t="s">
        <v>1016</v>
      </c>
      <c r="D46" t="s">
        <v>1147</v>
      </c>
      <c r="E46">
        <v>9</v>
      </c>
      <c r="F46" t="b">
        <v>0</v>
      </c>
      <c r="G46">
        <v>2025</v>
      </c>
      <c r="H46">
        <v>4</v>
      </c>
      <c r="I46">
        <v>3</v>
      </c>
      <c r="J46" t="s">
        <v>1148</v>
      </c>
    </row>
    <row r="47" spans="1:10" x14ac:dyDescent="0.35">
      <c r="A47" t="s">
        <v>1149</v>
      </c>
      <c r="B47" s="1">
        <v>45720</v>
      </c>
      <c r="C47" t="s">
        <v>1016</v>
      </c>
      <c r="D47" t="s">
        <v>1150</v>
      </c>
      <c r="E47">
        <v>8</v>
      </c>
      <c r="F47" t="b">
        <v>1</v>
      </c>
      <c r="G47">
        <v>2025</v>
      </c>
      <c r="H47">
        <v>3</v>
      </c>
      <c r="I47">
        <v>1</v>
      </c>
      <c r="J47" t="s">
        <v>1151</v>
      </c>
    </row>
    <row r="48" spans="1:10" x14ac:dyDescent="0.35">
      <c r="A48" t="s">
        <v>1152</v>
      </c>
      <c r="B48" s="1">
        <v>45687</v>
      </c>
      <c r="C48" t="s">
        <v>1012</v>
      </c>
      <c r="D48" t="s">
        <v>1153</v>
      </c>
      <c r="E48">
        <v>2</v>
      </c>
      <c r="F48" t="b">
        <v>0</v>
      </c>
      <c r="G48">
        <v>2025</v>
      </c>
      <c r="H48">
        <v>1</v>
      </c>
      <c r="I48">
        <v>3</v>
      </c>
      <c r="J48" t="s">
        <v>1154</v>
      </c>
    </row>
    <row r="49" spans="1:10" x14ac:dyDescent="0.35">
      <c r="A49" t="s">
        <v>1155</v>
      </c>
      <c r="B49" s="1">
        <v>45697</v>
      </c>
      <c r="C49" t="s">
        <v>1020</v>
      </c>
      <c r="D49" t="s">
        <v>1156</v>
      </c>
      <c r="E49">
        <v>7</v>
      </c>
      <c r="F49" t="b">
        <v>1</v>
      </c>
      <c r="G49">
        <v>2025</v>
      </c>
      <c r="H49">
        <v>2</v>
      </c>
      <c r="I49">
        <v>6</v>
      </c>
      <c r="J49" t="s">
        <v>1157</v>
      </c>
    </row>
    <row r="50" spans="1:10" x14ac:dyDescent="0.35">
      <c r="A50" t="s">
        <v>1158</v>
      </c>
      <c r="B50" s="1">
        <v>45743</v>
      </c>
      <c r="C50" t="s">
        <v>1012</v>
      </c>
      <c r="D50" t="s">
        <v>1159</v>
      </c>
      <c r="E50">
        <v>1</v>
      </c>
      <c r="F50" t="b">
        <v>0</v>
      </c>
      <c r="G50">
        <v>2025</v>
      </c>
      <c r="H50">
        <v>3</v>
      </c>
      <c r="I50">
        <v>3</v>
      </c>
      <c r="J50" t="s">
        <v>1160</v>
      </c>
    </row>
    <row r="51" spans="1:10" x14ac:dyDescent="0.35">
      <c r="A51" t="s">
        <v>1161</v>
      </c>
      <c r="B51" s="1">
        <v>45809</v>
      </c>
      <c r="C51" t="s">
        <v>1012</v>
      </c>
      <c r="D51" t="s">
        <v>1162</v>
      </c>
      <c r="E51">
        <v>4</v>
      </c>
      <c r="F51" t="b">
        <v>0</v>
      </c>
      <c r="G51">
        <v>2025</v>
      </c>
      <c r="H51">
        <v>6</v>
      </c>
      <c r="I51">
        <v>6</v>
      </c>
      <c r="J51" t="s">
        <v>1163</v>
      </c>
    </row>
    <row r="52" spans="1:10" x14ac:dyDescent="0.35">
      <c r="A52" t="s">
        <v>1164</v>
      </c>
      <c r="B52" s="1">
        <v>45733</v>
      </c>
      <c r="C52" t="s">
        <v>1016</v>
      </c>
      <c r="D52" t="s">
        <v>1165</v>
      </c>
      <c r="E52">
        <v>7</v>
      </c>
      <c r="F52" t="b">
        <v>0</v>
      </c>
      <c r="G52">
        <v>2025</v>
      </c>
      <c r="H52">
        <v>3</v>
      </c>
      <c r="I52">
        <v>0</v>
      </c>
      <c r="J52" t="s">
        <v>1166</v>
      </c>
    </row>
    <row r="53" spans="1:10" x14ac:dyDescent="0.35">
      <c r="A53" t="s">
        <v>1167</v>
      </c>
      <c r="B53" s="1">
        <v>45717</v>
      </c>
      <c r="C53" t="s">
        <v>1016</v>
      </c>
      <c r="D53" t="s">
        <v>1168</v>
      </c>
      <c r="E53">
        <v>2</v>
      </c>
      <c r="F53" t="b">
        <v>1</v>
      </c>
      <c r="G53">
        <v>2025</v>
      </c>
      <c r="H53">
        <v>3</v>
      </c>
      <c r="I53">
        <v>5</v>
      </c>
      <c r="J53" t="s">
        <v>1135</v>
      </c>
    </row>
    <row r="54" spans="1:10" x14ac:dyDescent="0.35">
      <c r="A54" t="s">
        <v>1169</v>
      </c>
      <c r="B54" s="1">
        <v>45724</v>
      </c>
      <c r="C54" t="s">
        <v>1012</v>
      </c>
      <c r="D54" t="s">
        <v>1170</v>
      </c>
      <c r="E54">
        <v>9</v>
      </c>
      <c r="F54" t="b">
        <v>1</v>
      </c>
      <c r="G54">
        <v>2025</v>
      </c>
      <c r="H54">
        <v>3</v>
      </c>
      <c r="I54">
        <v>5</v>
      </c>
      <c r="J54" t="s">
        <v>1171</v>
      </c>
    </row>
    <row r="55" spans="1:10" x14ac:dyDescent="0.35">
      <c r="A55" t="s">
        <v>1172</v>
      </c>
      <c r="B55" s="1">
        <v>45770</v>
      </c>
      <c r="C55" t="s">
        <v>1016</v>
      </c>
      <c r="D55" t="s">
        <v>1173</v>
      </c>
      <c r="E55">
        <v>3</v>
      </c>
      <c r="F55" t="b">
        <v>0</v>
      </c>
      <c r="G55">
        <v>2025</v>
      </c>
      <c r="H55">
        <v>4</v>
      </c>
      <c r="I55">
        <v>2</v>
      </c>
      <c r="J55" t="s">
        <v>1174</v>
      </c>
    </row>
    <row r="56" spans="1:10" x14ac:dyDescent="0.35">
      <c r="A56" t="s">
        <v>1175</v>
      </c>
      <c r="B56" s="1">
        <v>45748</v>
      </c>
      <c r="C56" t="s">
        <v>1016</v>
      </c>
      <c r="D56" t="s">
        <v>1176</v>
      </c>
      <c r="E56">
        <v>7</v>
      </c>
      <c r="F56" t="b">
        <v>1</v>
      </c>
      <c r="G56">
        <v>2025</v>
      </c>
      <c r="H56">
        <v>4</v>
      </c>
      <c r="I56">
        <v>1</v>
      </c>
      <c r="J56" t="s">
        <v>1177</v>
      </c>
    </row>
    <row r="57" spans="1:10" x14ac:dyDescent="0.35">
      <c r="A57" t="s">
        <v>1178</v>
      </c>
      <c r="B57" s="1">
        <v>45749</v>
      </c>
      <c r="C57" t="s">
        <v>1020</v>
      </c>
      <c r="D57" t="s">
        <v>1179</v>
      </c>
      <c r="E57">
        <v>1</v>
      </c>
      <c r="F57" t="b">
        <v>0</v>
      </c>
      <c r="G57">
        <v>2025</v>
      </c>
      <c r="H57">
        <v>4</v>
      </c>
      <c r="I57">
        <v>2</v>
      </c>
      <c r="J57" t="s">
        <v>1180</v>
      </c>
    </row>
    <row r="58" spans="1:10" x14ac:dyDescent="0.35">
      <c r="A58" t="s">
        <v>1181</v>
      </c>
      <c r="B58" s="1">
        <v>45808</v>
      </c>
      <c r="C58" t="s">
        <v>1020</v>
      </c>
      <c r="D58" t="s">
        <v>1182</v>
      </c>
      <c r="E58">
        <v>5</v>
      </c>
      <c r="F58" t="b">
        <v>0</v>
      </c>
      <c r="G58">
        <v>2025</v>
      </c>
      <c r="H58">
        <v>5</v>
      </c>
      <c r="I58">
        <v>5</v>
      </c>
      <c r="J58" t="s">
        <v>1183</v>
      </c>
    </row>
    <row r="59" spans="1:10" x14ac:dyDescent="0.35">
      <c r="A59" t="s">
        <v>1184</v>
      </c>
      <c r="B59" s="1">
        <v>45763</v>
      </c>
      <c r="C59" t="s">
        <v>1016</v>
      </c>
      <c r="D59" t="s">
        <v>1185</v>
      </c>
      <c r="E59">
        <v>4</v>
      </c>
      <c r="F59" t="b">
        <v>1</v>
      </c>
      <c r="G59">
        <v>2025</v>
      </c>
      <c r="H59">
        <v>4</v>
      </c>
      <c r="I59">
        <v>2</v>
      </c>
      <c r="J59" t="s">
        <v>1186</v>
      </c>
    </row>
    <row r="60" spans="1:10" x14ac:dyDescent="0.35">
      <c r="A60" t="s">
        <v>1187</v>
      </c>
      <c r="B60" s="1">
        <v>45696</v>
      </c>
      <c r="C60" t="s">
        <v>1012</v>
      </c>
      <c r="D60" t="s">
        <v>1188</v>
      </c>
      <c r="E60">
        <v>6</v>
      </c>
      <c r="F60" t="b">
        <v>0</v>
      </c>
      <c r="G60">
        <v>2025</v>
      </c>
      <c r="H60">
        <v>2</v>
      </c>
      <c r="I60">
        <v>5</v>
      </c>
      <c r="J60" t="s">
        <v>1189</v>
      </c>
    </row>
    <row r="61" spans="1:10" x14ac:dyDescent="0.35">
      <c r="A61" t="s">
        <v>1190</v>
      </c>
      <c r="B61" s="1">
        <v>45749</v>
      </c>
      <c r="C61" t="s">
        <v>1016</v>
      </c>
      <c r="D61" t="s">
        <v>1191</v>
      </c>
      <c r="E61">
        <v>1</v>
      </c>
      <c r="F61" t="b">
        <v>1</v>
      </c>
      <c r="G61">
        <v>2025</v>
      </c>
      <c r="H61">
        <v>4</v>
      </c>
      <c r="I61">
        <v>2</v>
      </c>
      <c r="J61" t="s">
        <v>1192</v>
      </c>
    </row>
    <row r="62" spans="1:10" x14ac:dyDescent="0.35">
      <c r="A62" t="s">
        <v>1193</v>
      </c>
      <c r="B62" s="1">
        <v>45769</v>
      </c>
      <c r="C62" t="s">
        <v>1016</v>
      </c>
      <c r="D62" t="s">
        <v>1194</v>
      </c>
      <c r="E62">
        <v>2</v>
      </c>
      <c r="F62" t="b">
        <v>1</v>
      </c>
      <c r="G62">
        <v>2025</v>
      </c>
      <c r="H62">
        <v>4</v>
      </c>
      <c r="I62">
        <v>1</v>
      </c>
      <c r="J62" t="s">
        <v>1195</v>
      </c>
    </row>
    <row r="63" spans="1:10" x14ac:dyDescent="0.35">
      <c r="A63" t="s">
        <v>1196</v>
      </c>
      <c r="B63" s="1">
        <v>45704</v>
      </c>
      <c r="C63" t="s">
        <v>1020</v>
      </c>
      <c r="D63" t="s">
        <v>1197</v>
      </c>
      <c r="E63">
        <v>2</v>
      </c>
      <c r="F63" t="b">
        <v>1</v>
      </c>
      <c r="G63">
        <v>2025</v>
      </c>
      <c r="H63">
        <v>2</v>
      </c>
      <c r="I63">
        <v>6</v>
      </c>
      <c r="J63" t="s">
        <v>1198</v>
      </c>
    </row>
    <row r="64" spans="1:10" x14ac:dyDescent="0.35">
      <c r="A64" t="s">
        <v>1199</v>
      </c>
      <c r="B64" s="1">
        <v>45729</v>
      </c>
      <c r="C64" t="s">
        <v>1012</v>
      </c>
      <c r="D64" t="s">
        <v>1031</v>
      </c>
      <c r="E64">
        <v>10</v>
      </c>
      <c r="F64" t="b">
        <v>0</v>
      </c>
      <c r="G64">
        <v>2025</v>
      </c>
      <c r="H64">
        <v>3</v>
      </c>
      <c r="I64">
        <v>3</v>
      </c>
      <c r="J64" t="s">
        <v>1200</v>
      </c>
    </row>
    <row r="65" spans="1:10" x14ac:dyDescent="0.35">
      <c r="A65" t="s">
        <v>1201</v>
      </c>
      <c r="B65" s="1">
        <v>45803</v>
      </c>
      <c r="C65" t="s">
        <v>1033</v>
      </c>
      <c r="D65" t="s">
        <v>1202</v>
      </c>
      <c r="E65">
        <v>4</v>
      </c>
      <c r="F65" t="b">
        <v>0</v>
      </c>
      <c r="G65">
        <v>2025</v>
      </c>
      <c r="H65">
        <v>5</v>
      </c>
      <c r="I65">
        <v>0</v>
      </c>
      <c r="J65" t="s">
        <v>1203</v>
      </c>
    </row>
    <row r="66" spans="1:10" x14ac:dyDescent="0.35">
      <c r="A66" t="s">
        <v>1204</v>
      </c>
      <c r="B66" s="1">
        <v>45682</v>
      </c>
      <c r="C66" t="s">
        <v>1016</v>
      </c>
      <c r="D66" t="s">
        <v>1205</v>
      </c>
      <c r="E66">
        <v>5</v>
      </c>
      <c r="F66" t="b">
        <v>0</v>
      </c>
      <c r="G66">
        <v>2025</v>
      </c>
      <c r="H66">
        <v>1</v>
      </c>
      <c r="I66">
        <v>5</v>
      </c>
      <c r="J66" t="s">
        <v>1206</v>
      </c>
    </row>
    <row r="67" spans="1:10" x14ac:dyDescent="0.35">
      <c r="A67" t="s">
        <v>1207</v>
      </c>
      <c r="B67" s="1">
        <v>45812</v>
      </c>
      <c r="C67" t="s">
        <v>1020</v>
      </c>
      <c r="D67" t="s">
        <v>1208</v>
      </c>
      <c r="E67">
        <v>6</v>
      </c>
      <c r="F67" t="b">
        <v>1</v>
      </c>
      <c r="G67">
        <v>2025</v>
      </c>
      <c r="H67">
        <v>6</v>
      </c>
      <c r="I67">
        <v>2</v>
      </c>
      <c r="J67" t="s">
        <v>1209</v>
      </c>
    </row>
    <row r="68" spans="1:10" x14ac:dyDescent="0.35">
      <c r="A68" t="s">
        <v>1210</v>
      </c>
      <c r="B68" s="1">
        <v>45704</v>
      </c>
      <c r="C68" t="s">
        <v>1012</v>
      </c>
      <c r="D68" t="s">
        <v>1211</v>
      </c>
      <c r="E68">
        <v>8</v>
      </c>
      <c r="F68" t="b">
        <v>1</v>
      </c>
      <c r="G68">
        <v>2025</v>
      </c>
      <c r="H68">
        <v>2</v>
      </c>
      <c r="I68">
        <v>6</v>
      </c>
      <c r="J68" t="s">
        <v>1212</v>
      </c>
    </row>
    <row r="69" spans="1:10" x14ac:dyDescent="0.35">
      <c r="A69" t="s">
        <v>1213</v>
      </c>
      <c r="B69" s="1">
        <v>45676</v>
      </c>
      <c r="C69" t="s">
        <v>1012</v>
      </c>
      <c r="D69" t="s">
        <v>1214</v>
      </c>
      <c r="E69">
        <v>9</v>
      </c>
      <c r="F69" t="b">
        <v>0</v>
      </c>
      <c r="G69">
        <v>2025</v>
      </c>
      <c r="H69">
        <v>1</v>
      </c>
      <c r="I69">
        <v>6</v>
      </c>
      <c r="J69" t="s">
        <v>1215</v>
      </c>
    </row>
    <row r="70" spans="1:10" x14ac:dyDescent="0.35">
      <c r="A70" t="s">
        <v>1216</v>
      </c>
      <c r="B70" s="1">
        <v>45752</v>
      </c>
      <c r="C70" t="s">
        <v>1016</v>
      </c>
      <c r="D70" t="s">
        <v>1217</v>
      </c>
      <c r="E70">
        <v>6</v>
      </c>
      <c r="F70" t="b">
        <v>1</v>
      </c>
      <c r="G70">
        <v>2025</v>
      </c>
      <c r="H70">
        <v>4</v>
      </c>
      <c r="I70">
        <v>5</v>
      </c>
      <c r="J70" t="s">
        <v>1218</v>
      </c>
    </row>
    <row r="71" spans="1:10" x14ac:dyDescent="0.35">
      <c r="A71" t="s">
        <v>1219</v>
      </c>
      <c r="B71" s="1">
        <v>45699</v>
      </c>
      <c r="C71" t="s">
        <v>1033</v>
      </c>
      <c r="D71" t="s">
        <v>1220</v>
      </c>
      <c r="E71">
        <v>5</v>
      </c>
      <c r="F71" t="b">
        <v>0</v>
      </c>
      <c r="G71">
        <v>2025</v>
      </c>
      <c r="H71">
        <v>2</v>
      </c>
      <c r="I71">
        <v>1</v>
      </c>
      <c r="J71" t="s">
        <v>1221</v>
      </c>
    </row>
    <row r="72" spans="1:10" x14ac:dyDescent="0.35">
      <c r="A72" t="s">
        <v>1222</v>
      </c>
      <c r="B72" s="1">
        <v>45724</v>
      </c>
      <c r="C72" t="s">
        <v>1012</v>
      </c>
      <c r="D72" t="s">
        <v>1223</v>
      </c>
      <c r="E72">
        <v>9</v>
      </c>
      <c r="F72" t="b">
        <v>1</v>
      </c>
      <c r="G72">
        <v>2025</v>
      </c>
      <c r="H72">
        <v>3</v>
      </c>
      <c r="I72">
        <v>5</v>
      </c>
      <c r="J72" t="s">
        <v>1224</v>
      </c>
    </row>
    <row r="73" spans="1:10" x14ac:dyDescent="0.35">
      <c r="A73" t="s">
        <v>1225</v>
      </c>
      <c r="B73" s="1">
        <v>45757</v>
      </c>
      <c r="C73" t="s">
        <v>1016</v>
      </c>
      <c r="D73" t="s">
        <v>1226</v>
      </c>
      <c r="E73">
        <v>5</v>
      </c>
      <c r="F73" t="b">
        <v>1</v>
      </c>
      <c r="G73">
        <v>2025</v>
      </c>
      <c r="H73">
        <v>4</v>
      </c>
      <c r="I73">
        <v>3</v>
      </c>
      <c r="J73" t="s">
        <v>1227</v>
      </c>
    </row>
    <row r="74" spans="1:10" x14ac:dyDescent="0.35">
      <c r="A74" t="s">
        <v>1228</v>
      </c>
      <c r="B74" s="1">
        <v>45724</v>
      </c>
      <c r="C74" t="s">
        <v>1016</v>
      </c>
      <c r="D74" t="s">
        <v>1229</v>
      </c>
      <c r="E74">
        <v>5</v>
      </c>
      <c r="F74" t="b">
        <v>1</v>
      </c>
      <c r="G74">
        <v>2025</v>
      </c>
      <c r="H74">
        <v>3</v>
      </c>
      <c r="I74">
        <v>5</v>
      </c>
      <c r="J74" t="s">
        <v>1230</v>
      </c>
    </row>
    <row r="75" spans="1:10" x14ac:dyDescent="0.35">
      <c r="A75" t="s">
        <v>1231</v>
      </c>
      <c r="B75" s="1">
        <v>45799</v>
      </c>
      <c r="C75" t="s">
        <v>1033</v>
      </c>
      <c r="D75" t="s">
        <v>1232</v>
      </c>
      <c r="E75">
        <v>4</v>
      </c>
      <c r="F75" t="b">
        <v>0</v>
      </c>
      <c r="G75">
        <v>2025</v>
      </c>
      <c r="H75">
        <v>5</v>
      </c>
      <c r="I75">
        <v>3</v>
      </c>
      <c r="J75" t="s">
        <v>1233</v>
      </c>
    </row>
    <row r="76" spans="1:10" x14ac:dyDescent="0.35">
      <c r="A76" t="s">
        <v>1234</v>
      </c>
      <c r="B76" s="1">
        <v>45681</v>
      </c>
      <c r="C76" t="s">
        <v>1020</v>
      </c>
      <c r="D76" t="s">
        <v>1235</v>
      </c>
      <c r="E76">
        <v>5</v>
      </c>
      <c r="F76" t="b">
        <v>1</v>
      </c>
      <c r="G76">
        <v>2025</v>
      </c>
      <c r="H76">
        <v>1</v>
      </c>
      <c r="I76">
        <v>4</v>
      </c>
      <c r="J76" t="s">
        <v>1236</v>
      </c>
    </row>
    <row r="77" spans="1:10" x14ac:dyDescent="0.35">
      <c r="A77" t="s">
        <v>1237</v>
      </c>
      <c r="B77" s="1">
        <v>45782</v>
      </c>
      <c r="C77" t="s">
        <v>1012</v>
      </c>
      <c r="D77" t="s">
        <v>1238</v>
      </c>
      <c r="E77">
        <v>7</v>
      </c>
      <c r="F77" t="b">
        <v>1</v>
      </c>
      <c r="G77">
        <v>2025</v>
      </c>
      <c r="H77">
        <v>5</v>
      </c>
      <c r="I77">
        <v>0</v>
      </c>
      <c r="J77" t="s">
        <v>1239</v>
      </c>
    </row>
    <row r="78" spans="1:10" x14ac:dyDescent="0.35">
      <c r="A78" t="s">
        <v>1240</v>
      </c>
      <c r="B78" s="1">
        <v>45696</v>
      </c>
      <c r="C78" t="s">
        <v>1012</v>
      </c>
      <c r="D78" t="s">
        <v>1241</v>
      </c>
      <c r="E78">
        <v>6</v>
      </c>
      <c r="F78" t="b">
        <v>0</v>
      </c>
      <c r="G78">
        <v>2025</v>
      </c>
      <c r="H78">
        <v>2</v>
      </c>
      <c r="I78">
        <v>5</v>
      </c>
      <c r="J78" t="s">
        <v>1242</v>
      </c>
    </row>
    <row r="79" spans="1:10" x14ac:dyDescent="0.35">
      <c r="A79" t="s">
        <v>1243</v>
      </c>
      <c r="B79" s="1">
        <v>45721</v>
      </c>
      <c r="C79" t="s">
        <v>1016</v>
      </c>
      <c r="D79" t="s">
        <v>1244</v>
      </c>
      <c r="E79">
        <v>8</v>
      </c>
      <c r="F79" t="b">
        <v>0</v>
      </c>
      <c r="G79">
        <v>2025</v>
      </c>
      <c r="H79">
        <v>3</v>
      </c>
      <c r="I79">
        <v>2</v>
      </c>
      <c r="J79" t="s">
        <v>1245</v>
      </c>
    </row>
    <row r="80" spans="1:10" x14ac:dyDescent="0.35">
      <c r="A80" t="s">
        <v>1246</v>
      </c>
      <c r="B80" s="1">
        <v>45793</v>
      </c>
      <c r="C80" t="s">
        <v>1012</v>
      </c>
      <c r="D80" t="s">
        <v>1247</v>
      </c>
      <c r="E80">
        <v>2</v>
      </c>
      <c r="F80" t="b">
        <v>1</v>
      </c>
      <c r="G80">
        <v>2025</v>
      </c>
      <c r="H80">
        <v>5</v>
      </c>
      <c r="I80">
        <v>4</v>
      </c>
      <c r="J80" t="s">
        <v>1248</v>
      </c>
    </row>
    <row r="81" spans="1:10" x14ac:dyDescent="0.35">
      <c r="A81" t="s">
        <v>1249</v>
      </c>
      <c r="B81" s="1">
        <v>45661</v>
      </c>
      <c r="C81" t="s">
        <v>1012</v>
      </c>
      <c r="D81" t="s">
        <v>1250</v>
      </c>
      <c r="E81">
        <v>6</v>
      </c>
      <c r="F81" t="b">
        <v>1</v>
      </c>
      <c r="G81">
        <v>2025</v>
      </c>
      <c r="H81">
        <v>1</v>
      </c>
      <c r="I81">
        <v>5</v>
      </c>
      <c r="J81" t="s">
        <v>1251</v>
      </c>
    </row>
    <row r="82" spans="1:10" x14ac:dyDescent="0.35">
      <c r="A82" t="s">
        <v>1252</v>
      </c>
      <c r="B82" s="1">
        <v>45783</v>
      </c>
      <c r="C82" t="s">
        <v>1020</v>
      </c>
      <c r="D82" t="s">
        <v>1253</v>
      </c>
      <c r="E82">
        <v>3</v>
      </c>
      <c r="F82" t="b">
        <v>0</v>
      </c>
      <c r="G82">
        <v>2025</v>
      </c>
      <c r="H82">
        <v>5</v>
      </c>
      <c r="I82">
        <v>1</v>
      </c>
      <c r="J82" t="s">
        <v>1254</v>
      </c>
    </row>
    <row r="83" spans="1:10" x14ac:dyDescent="0.35">
      <c r="A83" t="s">
        <v>1255</v>
      </c>
      <c r="B83" s="1">
        <v>45780</v>
      </c>
      <c r="C83" t="s">
        <v>1012</v>
      </c>
      <c r="D83" t="s">
        <v>1256</v>
      </c>
      <c r="E83">
        <v>6</v>
      </c>
      <c r="F83" t="b">
        <v>1</v>
      </c>
      <c r="G83">
        <v>2025</v>
      </c>
      <c r="H83">
        <v>5</v>
      </c>
      <c r="I83">
        <v>5</v>
      </c>
      <c r="J83" t="s">
        <v>1257</v>
      </c>
    </row>
    <row r="84" spans="1:10" x14ac:dyDescent="0.35">
      <c r="A84" t="s">
        <v>1258</v>
      </c>
      <c r="B84" s="1">
        <v>45692</v>
      </c>
      <c r="C84" t="s">
        <v>1012</v>
      </c>
      <c r="D84" t="s">
        <v>1259</v>
      </c>
      <c r="E84">
        <v>6</v>
      </c>
      <c r="F84" t="b">
        <v>0</v>
      </c>
      <c r="G84">
        <v>2025</v>
      </c>
      <c r="H84">
        <v>2</v>
      </c>
      <c r="I84">
        <v>1</v>
      </c>
      <c r="J84" t="s">
        <v>1260</v>
      </c>
    </row>
    <row r="85" spans="1:10" x14ac:dyDescent="0.35">
      <c r="A85" t="s">
        <v>1261</v>
      </c>
      <c r="B85" s="1">
        <v>45782</v>
      </c>
      <c r="C85" t="s">
        <v>1016</v>
      </c>
      <c r="D85" t="s">
        <v>1262</v>
      </c>
      <c r="E85">
        <v>4</v>
      </c>
      <c r="F85" t="b">
        <v>1</v>
      </c>
      <c r="G85">
        <v>2025</v>
      </c>
      <c r="H85">
        <v>5</v>
      </c>
      <c r="I85">
        <v>0</v>
      </c>
      <c r="J85" t="s">
        <v>1263</v>
      </c>
    </row>
    <row r="86" spans="1:10" x14ac:dyDescent="0.35">
      <c r="A86" t="s">
        <v>1264</v>
      </c>
      <c r="B86" s="1">
        <v>45709</v>
      </c>
      <c r="C86" t="s">
        <v>1020</v>
      </c>
      <c r="D86" t="s">
        <v>1265</v>
      </c>
      <c r="E86">
        <v>1</v>
      </c>
      <c r="F86" t="b">
        <v>0</v>
      </c>
      <c r="G86">
        <v>2025</v>
      </c>
      <c r="H86">
        <v>2</v>
      </c>
      <c r="I86">
        <v>4</v>
      </c>
      <c r="J86" t="s">
        <v>1266</v>
      </c>
    </row>
    <row r="87" spans="1:10" x14ac:dyDescent="0.35">
      <c r="A87" t="s">
        <v>1267</v>
      </c>
      <c r="B87" s="1">
        <v>45758</v>
      </c>
      <c r="C87" t="s">
        <v>1020</v>
      </c>
      <c r="D87" t="s">
        <v>1268</v>
      </c>
      <c r="E87">
        <v>4</v>
      </c>
      <c r="F87" t="b">
        <v>1</v>
      </c>
      <c r="G87">
        <v>2025</v>
      </c>
      <c r="H87">
        <v>4</v>
      </c>
      <c r="I87">
        <v>4</v>
      </c>
      <c r="J87" t="s">
        <v>1269</v>
      </c>
    </row>
    <row r="88" spans="1:10" x14ac:dyDescent="0.35">
      <c r="A88" t="s">
        <v>1270</v>
      </c>
      <c r="B88" s="1">
        <v>45804</v>
      </c>
      <c r="C88" t="s">
        <v>1020</v>
      </c>
      <c r="D88" t="s">
        <v>1271</v>
      </c>
      <c r="E88">
        <v>1</v>
      </c>
      <c r="F88" t="b">
        <v>1</v>
      </c>
      <c r="G88">
        <v>2025</v>
      </c>
      <c r="H88">
        <v>5</v>
      </c>
      <c r="I88">
        <v>1</v>
      </c>
      <c r="J88" t="s">
        <v>1272</v>
      </c>
    </row>
    <row r="89" spans="1:10" x14ac:dyDescent="0.35">
      <c r="A89" t="s">
        <v>1273</v>
      </c>
      <c r="B89" s="1">
        <v>45808</v>
      </c>
      <c r="C89" t="s">
        <v>1016</v>
      </c>
      <c r="D89" t="s">
        <v>1274</v>
      </c>
      <c r="E89">
        <v>8</v>
      </c>
      <c r="F89" t="b">
        <v>1</v>
      </c>
      <c r="G89">
        <v>2025</v>
      </c>
      <c r="H89">
        <v>5</v>
      </c>
      <c r="I89">
        <v>5</v>
      </c>
      <c r="J89" t="s">
        <v>1275</v>
      </c>
    </row>
    <row r="90" spans="1:10" x14ac:dyDescent="0.35">
      <c r="A90" t="s">
        <v>1276</v>
      </c>
      <c r="B90" s="1">
        <v>45771</v>
      </c>
      <c r="C90" t="s">
        <v>1016</v>
      </c>
      <c r="D90" t="s">
        <v>1277</v>
      </c>
      <c r="E90">
        <v>1</v>
      </c>
      <c r="F90" t="b">
        <v>0</v>
      </c>
      <c r="G90">
        <v>2025</v>
      </c>
      <c r="H90">
        <v>4</v>
      </c>
      <c r="I90">
        <v>3</v>
      </c>
      <c r="J90" t="s">
        <v>1278</v>
      </c>
    </row>
    <row r="91" spans="1:10" x14ac:dyDescent="0.35">
      <c r="A91" t="s">
        <v>1279</v>
      </c>
      <c r="B91" s="1">
        <v>45718</v>
      </c>
      <c r="C91" t="s">
        <v>1033</v>
      </c>
      <c r="D91" t="s">
        <v>1280</v>
      </c>
      <c r="E91">
        <v>5</v>
      </c>
      <c r="F91" t="b">
        <v>0</v>
      </c>
      <c r="G91">
        <v>2025</v>
      </c>
      <c r="H91">
        <v>3</v>
      </c>
      <c r="I91">
        <v>6</v>
      </c>
      <c r="J91" t="s">
        <v>1281</v>
      </c>
    </row>
    <row r="92" spans="1:10" x14ac:dyDescent="0.35">
      <c r="A92" t="s">
        <v>1282</v>
      </c>
      <c r="B92" s="1">
        <v>45658</v>
      </c>
      <c r="C92" t="s">
        <v>1033</v>
      </c>
      <c r="D92" t="s">
        <v>1283</v>
      </c>
      <c r="E92">
        <v>9</v>
      </c>
      <c r="F92" t="b">
        <v>0</v>
      </c>
      <c r="G92">
        <v>2025</v>
      </c>
      <c r="H92">
        <v>1</v>
      </c>
      <c r="I92">
        <v>2</v>
      </c>
      <c r="J92" t="s">
        <v>1284</v>
      </c>
    </row>
    <row r="93" spans="1:10" x14ac:dyDescent="0.35">
      <c r="A93" t="s">
        <v>1285</v>
      </c>
      <c r="B93" s="1">
        <v>45773</v>
      </c>
      <c r="C93" t="s">
        <v>1012</v>
      </c>
      <c r="D93" t="s">
        <v>1286</v>
      </c>
      <c r="E93">
        <v>2</v>
      </c>
      <c r="F93" t="b">
        <v>0</v>
      </c>
      <c r="G93">
        <v>2025</v>
      </c>
      <c r="H93">
        <v>4</v>
      </c>
      <c r="I93">
        <v>5</v>
      </c>
      <c r="J93" t="s">
        <v>1287</v>
      </c>
    </row>
    <row r="94" spans="1:10" x14ac:dyDescent="0.35">
      <c r="A94" t="s">
        <v>1288</v>
      </c>
      <c r="B94" s="1">
        <v>45761</v>
      </c>
      <c r="C94" t="s">
        <v>1016</v>
      </c>
      <c r="D94" t="s">
        <v>1289</v>
      </c>
      <c r="E94">
        <v>10</v>
      </c>
      <c r="F94" t="b">
        <v>0</v>
      </c>
      <c r="G94">
        <v>2025</v>
      </c>
      <c r="H94">
        <v>4</v>
      </c>
      <c r="I94">
        <v>0</v>
      </c>
      <c r="J94" t="s">
        <v>1290</v>
      </c>
    </row>
    <row r="95" spans="1:10" x14ac:dyDescent="0.35">
      <c r="A95" t="s">
        <v>1291</v>
      </c>
      <c r="B95" s="1">
        <v>45770</v>
      </c>
      <c r="C95" t="s">
        <v>1012</v>
      </c>
      <c r="D95" t="s">
        <v>1292</v>
      </c>
      <c r="E95">
        <v>2</v>
      </c>
      <c r="F95" t="b">
        <v>0</v>
      </c>
      <c r="G95">
        <v>2025</v>
      </c>
      <c r="H95">
        <v>4</v>
      </c>
      <c r="I95">
        <v>2</v>
      </c>
      <c r="J95" t="s">
        <v>1293</v>
      </c>
    </row>
    <row r="96" spans="1:10" x14ac:dyDescent="0.35">
      <c r="A96" t="s">
        <v>1294</v>
      </c>
      <c r="B96" s="1">
        <v>45720</v>
      </c>
      <c r="C96" t="s">
        <v>1033</v>
      </c>
      <c r="D96" t="s">
        <v>1295</v>
      </c>
      <c r="E96">
        <v>7</v>
      </c>
      <c r="F96" t="b">
        <v>1</v>
      </c>
      <c r="G96">
        <v>2025</v>
      </c>
      <c r="H96">
        <v>3</v>
      </c>
      <c r="I96">
        <v>1</v>
      </c>
      <c r="J96" t="s">
        <v>1296</v>
      </c>
    </row>
    <row r="97" spans="1:10" x14ac:dyDescent="0.35">
      <c r="A97" t="s">
        <v>1297</v>
      </c>
      <c r="B97" s="1">
        <v>45804</v>
      </c>
      <c r="C97" t="s">
        <v>1020</v>
      </c>
      <c r="D97" t="s">
        <v>1298</v>
      </c>
      <c r="E97">
        <v>10</v>
      </c>
      <c r="F97" t="b">
        <v>1</v>
      </c>
      <c r="G97">
        <v>2025</v>
      </c>
      <c r="H97">
        <v>5</v>
      </c>
      <c r="I97">
        <v>1</v>
      </c>
      <c r="J97" t="s">
        <v>1299</v>
      </c>
    </row>
    <row r="98" spans="1:10" x14ac:dyDescent="0.35">
      <c r="A98" t="s">
        <v>1300</v>
      </c>
      <c r="B98" s="1">
        <v>45704</v>
      </c>
      <c r="C98" t="s">
        <v>1020</v>
      </c>
      <c r="D98" t="s">
        <v>1301</v>
      </c>
      <c r="E98">
        <v>1</v>
      </c>
      <c r="F98" t="b">
        <v>1</v>
      </c>
      <c r="G98">
        <v>2025</v>
      </c>
      <c r="H98">
        <v>2</v>
      </c>
      <c r="I98">
        <v>6</v>
      </c>
      <c r="J98" t="s">
        <v>1302</v>
      </c>
    </row>
    <row r="99" spans="1:10" x14ac:dyDescent="0.35">
      <c r="A99" t="s">
        <v>1303</v>
      </c>
      <c r="B99" s="1">
        <v>45725</v>
      </c>
      <c r="C99" t="s">
        <v>1033</v>
      </c>
      <c r="D99" t="s">
        <v>1304</v>
      </c>
      <c r="E99">
        <v>7</v>
      </c>
      <c r="F99" t="b">
        <v>0</v>
      </c>
      <c r="G99">
        <v>2025</v>
      </c>
      <c r="H99">
        <v>3</v>
      </c>
      <c r="I99">
        <v>6</v>
      </c>
      <c r="J99" t="s">
        <v>1305</v>
      </c>
    </row>
    <row r="100" spans="1:10" x14ac:dyDescent="0.35">
      <c r="A100" t="s">
        <v>1306</v>
      </c>
      <c r="B100" s="1">
        <v>45727</v>
      </c>
      <c r="C100" t="s">
        <v>1033</v>
      </c>
      <c r="D100" t="s">
        <v>1307</v>
      </c>
      <c r="E100">
        <v>2</v>
      </c>
      <c r="F100" t="b">
        <v>0</v>
      </c>
      <c r="G100">
        <v>2025</v>
      </c>
      <c r="H100">
        <v>3</v>
      </c>
      <c r="I100">
        <v>1</v>
      </c>
      <c r="J100" t="s">
        <v>1308</v>
      </c>
    </row>
    <row r="101" spans="1:10" x14ac:dyDescent="0.35">
      <c r="A101" t="s">
        <v>1309</v>
      </c>
      <c r="B101" s="1">
        <v>45782</v>
      </c>
      <c r="C101" t="s">
        <v>1033</v>
      </c>
      <c r="D101" t="s">
        <v>1310</v>
      </c>
      <c r="E101">
        <v>7</v>
      </c>
      <c r="F101" t="b">
        <v>0</v>
      </c>
      <c r="G101">
        <v>2025</v>
      </c>
      <c r="H101">
        <v>5</v>
      </c>
      <c r="I101">
        <v>0</v>
      </c>
      <c r="J101" t="s">
        <v>1311</v>
      </c>
    </row>
    <row r="102" spans="1:10" x14ac:dyDescent="0.35">
      <c r="A102" t="s">
        <v>1312</v>
      </c>
      <c r="B102" s="1">
        <v>45756</v>
      </c>
      <c r="C102" t="s">
        <v>1016</v>
      </c>
      <c r="D102" t="s">
        <v>1313</v>
      </c>
      <c r="E102">
        <v>4</v>
      </c>
      <c r="F102" t="b">
        <v>0</v>
      </c>
      <c r="G102">
        <v>2025</v>
      </c>
      <c r="H102">
        <v>4</v>
      </c>
      <c r="I102">
        <v>2</v>
      </c>
      <c r="J102" t="s">
        <v>1314</v>
      </c>
    </row>
    <row r="103" spans="1:10" x14ac:dyDescent="0.35">
      <c r="A103" t="s">
        <v>1315</v>
      </c>
      <c r="B103" s="1">
        <v>45763</v>
      </c>
      <c r="C103" t="s">
        <v>1016</v>
      </c>
      <c r="D103" t="s">
        <v>1316</v>
      </c>
      <c r="E103">
        <v>10</v>
      </c>
      <c r="F103" t="b">
        <v>0</v>
      </c>
      <c r="G103">
        <v>2025</v>
      </c>
      <c r="H103">
        <v>4</v>
      </c>
      <c r="I103">
        <v>2</v>
      </c>
      <c r="J103" t="s">
        <v>1317</v>
      </c>
    </row>
    <row r="104" spans="1:10" x14ac:dyDescent="0.35">
      <c r="A104" t="s">
        <v>1318</v>
      </c>
      <c r="B104" s="1">
        <v>45696</v>
      </c>
      <c r="C104" t="s">
        <v>1012</v>
      </c>
      <c r="D104" t="s">
        <v>1319</v>
      </c>
      <c r="E104">
        <v>5</v>
      </c>
      <c r="F104" t="b">
        <v>0</v>
      </c>
      <c r="G104">
        <v>2025</v>
      </c>
      <c r="H104">
        <v>2</v>
      </c>
      <c r="I104">
        <v>5</v>
      </c>
      <c r="J104" t="s">
        <v>1320</v>
      </c>
    </row>
    <row r="105" spans="1:10" x14ac:dyDescent="0.35">
      <c r="A105" t="s">
        <v>1321</v>
      </c>
      <c r="B105" s="1">
        <v>45722</v>
      </c>
      <c r="C105" t="s">
        <v>1033</v>
      </c>
      <c r="D105" t="s">
        <v>1322</v>
      </c>
      <c r="E105">
        <v>8</v>
      </c>
      <c r="F105" t="b">
        <v>1</v>
      </c>
      <c r="G105">
        <v>2025</v>
      </c>
      <c r="H105">
        <v>3</v>
      </c>
      <c r="I105">
        <v>3</v>
      </c>
      <c r="J105" t="s">
        <v>1323</v>
      </c>
    </row>
    <row r="106" spans="1:10" x14ac:dyDescent="0.35">
      <c r="A106" t="s">
        <v>1324</v>
      </c>
      <c r="B106" s="1">
        <v>45735</v>
      </c>
      <c r="C106" t="s">
        <v>1020</v>
      </c>
      <c r="D106" t="s">
        <v>1325</v>
      </c>
      <c r="E106">
        <v>3</v>
      </c>
      <c r="F106" t="b">
        <v>0</v>
      </c>
      <c r="G106">
        <v>2025</v>
      </c>
      <c r="H106">
        <v>3</v>
      </c>
      <c r="I106">
        <v>2</v>
      </c>
      <c r="J106" t="s">
        <v>1326</v>
      </c>
    </row>
    <row r="107" spans="1:10" x14ac:dyDescent="0.35">
      <c r="A107" t="s">
        <v>1327</v>
      </c>
      <c r="B107" s="1">
        <v>45775</v>
      </c>
      <c r="C107" t="s">
        <v>1033</v>
      </c>
      <c r="D107" t="s">
        <v>1328</v>
      </c>
      <c r="E107">
        <v>2</v>
      </c>
      <c r="F107" t="b">
        <v>1</v>
      </c>
      <c r="G107">
        <v>2025</v>
      </c>
      <c r="H107">
        <v>4</v>
      </c>
      <c r="I107">
        <v>0</v>
      </c>
      <c r="J107" t="s">
        <v>1329</v>
      </c>
    </row>
    <row r="108" spans="1:10" x14ac:dyDescent="0.35">
      <c r="A108" t="s">
        <v>1330</v>
      </c>
      <c r="B108" s="1">
        <v>45685</v>
      </c>
      <c r="C108" t="s">
        <v>1033</v>
      </c>
      <c r="D108" t="s">
        <v>1331</v>
      </c>
      <c r="E108">
        <v>4</v>
      </c>
      <c r="F108" t="b">
        <v>1</v>
      </c>
      <c r="G108">
        <v>2025</v>
      </c>
      <c r="H108">
        <v>1</v>
      </c>
      <c r="I108">
        <v>1</v>
      </c>
      <c r="J108" t="s">
        <v>1332</v>
      </c>
    </row>
    <row r="109" spans="1:10" x14ac:dyDescent="0.35">
      <c r="A109" t="s">
        <v>1333</v>
      </c>
      <c r="B109" s="1">
        <v>45696</v>
      </c>
      <c r="C109" t="s">
        <v>1012</v>
      </c>
      <c r="D109" t="s">
        <v>1334</v>
      </c>
      <c r="E109">
        <v>1</v>
      </c>
      <c r="F109" t="b">
        <v>0</v>
      </c>
      <c r="G109">
        <v>2025</v>
      </c>
      <c r="H109">
        <v>2</v>
      </c>
      <c r="I109">
        <v>5</v>
      </c>
      <c r="J109" t="s">
        <v>1335</v>
      </c>
    </row>
    <row r="110" spans="1:10" x14ac:dyDescent="0.35">
      <c r="A110" t="s">
        <v>1336</v>
      </c>
      <c r="B110" s="1">
        <v>45762</v>
      </c>
      <c r="C110" t="s">
        <v>1012</v>
      </c>
      <c r="D110" t="s">
        <v>1337</v>
      </c>
      <c r="E110">
        <v>8</v>
      </c>
      <c r="F110" t="b">
        <v>1</v>
      </c>
      <c r="G110">
        <v>2025</v>
      </c>
      <c r="H110">
        <v>4</v>
      </c>
      <c r="I110">
        <v>1</v>
      </c>
      <c r="J110" t="s">
        <v>1338</v>
      </c>
    </row>
    <row r="111" spans="1:10" x14ac:dyDescent="0.35">
      <c r="A111" t="s">
        <v>1339</v>
      </c>
      <c r="B111" s="1">
        <v>45753</v>
      </c>
      <c r="C111" t="s">
        <v>1020</v>
      </c>
      <c r="D111" t="s">
        <v>1340</v>
      </c>
      <c r="E111">
        <v>8</v>
      </c>
      <c r="F111" t="b">
        <v>1</v>
      </c>
      <c r="G111">
        <v>2025</v>
      </c>
      <c r="H111">
        <v>4</v>
      </c>
      <c r="I111">
        <v>6</v>
      </c>
      <c r="J111" t="s">
        <v>1341</v>
      </c>
    </row>
    <row r="112" spans="1:10" x14ac:dyDescent="0.35">
      <c r="A112" t="s">
        <v>1342</v>
      </c>
      <c r="B112" s="1">
        <v>45743</v>
      </c>
      <c r="C112" t="s">
        <v>1012</v>
      </c>
      <c r="D112" t="s">
        <v>1343</v>
      </c>
      <c r="E112">
        <v>2</v>
      </c>
      <c r="F112" t="b">
        <v>1</v>
      </c>
      <c r="G112">
        <v>2025</v>
      </c>
      <c r="H112">
        <v>3</v>
      </c>
      <c r="I112">
        <v>3</v>
      </c>
      <c r="J112" t="s">
        <v>1344</v>
      </c>
    </row>
    <row r="113" spans="1:10" x14ac:dyDescent="0.35">
      <c r="A113" t="s">
        <v>1345</v>
      </c>
      <c r="B113" s="1">
        <v>45698</v>
      </c>
      <c r="C113" t="s">
        <v>1016</v>
      </c>
      <c r="D113" t="s">
        <v>1346</v>
      </c>
      <c r="E113">
        <v>9</v>
      </c>
      <c r="F113" t="b">
        <v>1</v>
      </c>
      <c r="G113">
        <v>2025</v>
      </c>
      <c r="H113">
        <v>2</v>
      </c>
      <c r="I113">
        <v>0</v>
      </c>
      <c r="J113" t="s">
        <v>1347</v>
      </c>
    </row>
    <row r="114" spans="1:10" x14ac:dyDescent="0.35">
      <c r="A114" t="s">
        <v>1348</v>
      </c>
      <c r="B114" s="1">
        <v>45739</v>
      </c>
      <c r="C114" t="s">
        <v>1012</v>
      </c>
      <c r="D114" t="s">
        <v>1349</v>
      </c>
      <c r="E114">
        <v>8</v>
      </c>
      <c r="F114" t="b">
        <v>0</v>
      </c>
      <c r="G114">
        <v>2025</v>
      </c>
      <c r="H114">
        <v>3</v>
      </c>
      <c r="I114">
        <v>6</v>
      </c>
      <c r="J114" t="s">
        <v>1350</v>
      </c>
    </row>
    <row r="115" spans="1:10" x14ac:dyDescent="0.35">
      <c r="A115" t="s">
        <v>1351</v>
      </c>
      <c r="B115" s="1">
        <v>45702</v>
      </c>
      <c r="C115" t="s">
        <v>1033</v>
      </c>
      <c r="D115" t="s">
        <v>1352</v>
      </c>
      <c r="E115">
        <v>8</v>
      </c>
      <c r="F115" t="b">
        <v>0</v>
      </c>
      <c r="G115">
        <v>2025</v>
      </c>
      <c r="H115">
        <v>2</v>
      </c>
      <c r="I115">
        <v>4</v>
      </c>
      <c r="J115" t="s">
        <v>1353</v>
      </c>
    </row>
    <row r="116" spans="1:10" x14ac:dyDescent="0.35">
      <c r="A116" t="s">
        <v>1354</v>
      </c>
      <c r="B116" s="1">
        <v>45679</v>
      </c>
      <c r="C116" t="s">
        <v>1020</v>
      </c>
      <c r="D116" t="s">
        <v>1355</v>
      </c>
      <c r="E116">
        <v>3</v>
      </c>
      <c r="F116" t="b">
        <v>0</v>
      </c>
      <c r="G116">
        <v>2025</v>
      </c>
      <c r="H116">
        <v>1</v>
      </c>
      <c r="I116">
        <v>2</v>
      </c>
      <c r="J116" t="s">
        <v>1356</v>
      </c>
    </row>
    <row r="117" spans="1:10" x14ac:dyDescent="0.35">
      <c r="A117" t="s">
        <v>1357</v>
      </c>
      <c r="B117" s="1">
        <v>45668</v>
      </c>
      <c r="C117" t="s">
        <v>1020</v>
      </c>
      <c r="D117" t="s">
        <v>1358</v>
      </c>
      <c r="E117">
        <v>5</v>
      </c>
      <c r="F117" t="b">
        <v>0</v>
      </c>
      <c r="G117">
        <v>2025</v>
      </c>
      <c r="H117">
        <v>1</v>
      </c>
      <c r="I117">
        <v>5</v>
      </c>
      <c r="J117" t="s">
        <v>1359</v>
      </c>
    </row>
    <row r="118" spans="1:10" x14ac:dyDescent="0.35">
      <c r="A118" t="s">
        <v>1360</v>
      </c>
      <c r="B118" s="1">
        <v>45690</v>
      </c>
      <c r="C118" t="s">
        <v>1020</v>
      </c>
      <c r="D118" t="s">
        <v>1361</v>
      </c>
      <c r="E118">
        <v>4</v>
      </c>
      <c r="F118" t="b">
        <v>1</v>
      </c>
      <c r="G118">
        <v>2025</v>
      </c>
      <c r="H118">
        <v>2</v>
      </c>
      <c r="I118">
        <v>6</v>
      </c>
      <c r="J118" t="s">
        <v>1362</v>
      </c>
    </row>
    <row r="119" spans="1:10" x14ac:dyDescent="0.35">
      <c r="A119" t="s">
        <v>1363</v>
      </c>
      <c r="B119" s="1">
        <v>45766</v>
      </c>
      <c r="C119" t="s">
        <v>1033</v>
      </c>
      <c r="D119" t="s">
        <v>1364</v>
      </c>
      <c r="E119">
        <v>4</v>
      </c>
      <c r="F119" t="b">
        <v>0</v>
      </c>
      <c r="G119">
        <v>2025</v>
      </c>
      <c r="H119">
        <v>4</v>
      </c>
      <c r="I119">
        <v>5</v>
      </c>
      <c r="J119" t="s">
        <v>1365</v>
      </c>
    </row>
    <row r="120" spans="1:10" x14ac:dyDescent="0.35">
      <c r="A120" t="s">
        <v>1366</v>
      </c>
      <c r="B120" s="1">
        <v>45658</v>
      </c>
      <c r="C120" t="s">
        <v>1012</v>
      </c>
      <c r="D120" t="s">
        <v>1367</v>
      </c>
      <c r="E120">
        <v>3</v>
      </c>
      <c r="F120" t="b">
        <v>0</v>
      </c>
      <c r="G120">
        <v>2025</v>
      </c>
      <c r="H120">
        <v>1</v>
      </c>
      <c r="I120">
        <v>2</v>
      </c>
      <c r="J120" t="s">
        <v>1368</v>
      </c>
    </row>
    <row r="121" spans="1:10" x14ac:dyDescent="0.35">
      <c r="A121" t="s">
        <v>1369</v>
      </c>
      <c r="B121" s="1">
        <v>45806</v>
      </c>
      <c r="C121" t="s">
        <v>1016</v>
      </c>
      <c r="D121" t="s">
        <v>1370</v>
      </c>
      <c r="E121">
        <v>4</v>
      </c>
      <c r="F121" t="b">
        <v>0</v>
      </c>
      <c r="G121">
        <v>2025</v>
      </c>
      <c r="H121">
        <v>5</v>
      </c>
      <c r="I121">
        <v>3</v>
      </c>
      <c r="J121" t="s">
        <v>1371</v>
      </c>
    </row>
    <row r="122" spans="1:10" x14ac:dyDescent="0.35">
      <c r="A122" t="s">
        <v>1372</v>
      </c>
      <c r="B122" s="1">
        <v>45752</v>
      </c>
      <c r="C122" t="s">
        <v>1033</v>
      </c>
      <c r="D122" t="s">
        <v>1373</v>
      </c>
      <c r="E122">
        <v>9</v>
      </c>
      <c r="F122" t="b">
        <v>1</v>
      </c>
      <c r="G122">
        <v>2025</v>
      </c>
      <c r="H122">
        <v>4</v>
      </c>
      <c r="I122">
        <v>5</v>
      </c>
      <c r="J122" t="s">
        <v>1374</v>
      </c>
    </row>
    <row r="123" spans="1:10" x14ac:dyDescent="0.35">
      <c r="A123" t="s">
        <v>1375</v>
      </c>
      <c r="B123" s="1">
        <v>45662</v>
      </c>
      <c r="C123" t="s">
        <v>1016</v>
      </c>
      <c r="D123" t="s">
        <v>1376</v>
      </c>
      <c r="E123">
        <v>7</v>
      </c>
      <c r="F123" t="b">
        <v>1</v>
      </c>
      <c r="G123">
        <v>2025</v>
      </c>
      <c r="H123">
        <v>1</v>
      </c>
      <c r="I123">
        <v>6</v>
      </c>
      <c r="J123" t="s">
        <v>1377</v>
      </c>
    </row>
    <row r="124" spans="1:10" x14ac:dyDescent="0.35">
      <c r="A124" t="s">
        <v>1378</v>
      </c>
      <c r="B124" s="1">
        <v>45683</v>
      </c>
      <c r="C124" t="s">
        <v>1020</v>
      </c>
      <c r="D124" t="s">
        <v>1379</v>
      </c>
      <c r="E124">
        <v>8</v>
      </c>
      <c r="F124" t="b">
        <v>0</v>
      </c>
      <c r="G124">
        <v>2025</v>
      </c>
      <c r="H124">
        <v>1</v>
      </c>
      <c r="I124">
        <v>6</v>
      </c>
      <c r="J124" t="s">
        <v>1380</v>
      </c>
    </row>
    <row r="125" spans="1:10" x14ac:dyDescent="0.35">
      <c r="A125" t="s">
        <v>1381</v>
      </c>
      <c r="B125" s="1">
        <v>45662</v>
      </c>
      <c r="C125" t="s">
        <v>1033</v>
      </c>
      <c r="D125" t="s">
        <v>1382</v>
      </c>
      <c r="E125">
        <v>7</v>
      </c>
      <c r="F125" t="b">
        <v>0</v>
      </c>
      <c r="G125">
        <v>2025</v>
      </c>
      <c r="H125">
        <v>1</v>
      </c>
      <c r="I125">
        <v>6</v>
      </c>
      <c r="J125" t="s">
        <v>1383</v>
      </c>
    </row>
    <row r="126" spans="1:10" x14ac:dyDescent="0.35">
      <c r="A126" t="s">
        <v>1384</v>
      </c>
      <c r="B126" s="1">
        <v>45758</v>
      </c>
      <c r="C126" t="s">
        <v>1016</v>
      </c>
      <c r="D126" t="s">
        <v>1385</v>
      </c>
      <c r="E126">
        <v>8</v>
      </c>
      <c r="F126" t="b">
        <v>0</v>
      </c>
      <c r="G126">
        <v>2025</v>
      </c>
      <c r="H126">
        <v>4</v>
      </c>
      <c r="I126">
        <v>4</v>
      </c>
      <c r="J126" t="s">
        <v>1386</v>
      </c>
    </row>
    <row r="127" spans="1:10" x14ac:dyDescent="0.35">
      <c r="A127" t="s">
        <v>1387</v>
      </c>
      <c r="B127" s="1">
        <v>45717</v>
      </c>
      <c r="C127" t="s">
        <v>1020</v>
      </c>
      <c r="D127" t="s">
        <v>1388</v>
      </c>
      <c r="E127">
        <v>1</v>
      </c>
      <c r="F127" t="b">
        <v>0</v>
      </c>
      <c r="G127">
        <v>2025</v>
      </c>
      <c r="H127">
        <v>3</v>
      </c>
      <c r="I127">
        <v>5</v>
      </c>
      <c r="J127" t="s">
        <v>1389</v>
      </c>
    </row>
    <row r="128" spans="1:10" x14ac:dyDescent="0.35">
      <c r="A128" t="s">
        <v>1390</v>
      </c>
      <c r="B128" s="1">
        <v>45717</v>
      </c>
      <c r="C128" t="s">
        <v>1016</v>
      </c>
      <c r="D128" t="s">
        <v>1391</v>
      </c>
      <c r="E128">
        <v>8</v>
      </c>
      <c r="F128" t="b">
        <v>1</v>
      </c>
      <c r="G128">
        <v>2025</v>
      </c>
      <c r="H128">
        <v>3</v>
      </c>
      <c r="I128">
        <v>5</v>
      </c>
      <c r="J128" t="s">
        <v>1392</v>
      </c>
    </row>
    <row r="129" spans="1:10" x14ac:dyDescent="0.35">
      <c r="A129" t="s">
        <v>1393</v>
      </c>
      <c r="B129" s="1">
        <v>45670</v>
      </c>
      <c r="C129" t="s">
        <v>1020</v>
      </c>
      <c r="D129" t="s">
        <v>1394</v>
      </c>
      <c r="E129">
        <v>10</v>
      </c>
      <c r="F129" t="b">
        <v>1</v>
      </c>
      <c r="G129">
        <v>2025</v>
      </c>
      <c r="H129">
        <v>1</v>
      </c>
      <c r="I129">
        <v>0</v>
      </c>
      <c r="J129" t="s">
        <v>1395</v>
      </c>
    </row>
    <row r="130" spans="1:10" x14ac:dyDescent="0.35">
      <c r="A130" t="s">
        <v>1396</v>
      </c>
      <c r="B130" s="1">
        <v>45712</v>
      </c>
      <c r="C130" t="s">
        <v>1012</v>
      </c>
      <c r="D130" t="s">
        <v>1397</v>
      </c>
      <c r="E130">
        <v>7</v>
      </c>
      <c r="F130" t="b">
        <v>0</v>
      </c>
      <c r="G130">
        <v>2025</v>
      </c>
      <c r="H130">
        <v>2</v>
      </c>
      <c r="I130">
        <v>0</v>
      </c>
      <c r="J130" t="s">
        <v>1398</v>
      </c>
    </row>
    <row r="131" spans="1:10" x14ac:dyDescent="0.35">
      <c r="A131" t="s">
        <v>1399</v>
      </c>
      <c r="B131" s="1">
        <v>45775</v>
      </c>
      <c r="C131" t="s">
        <v>1016</v>
      </c>
      <c r="D131" t="s">
        <v>1400</v>
      </c>
      <c r="E131">
        <v>1</v>
      </c>
      <c r="F131" t="b">
        <v>0</v>
      </c>
      <c r="G131">
        <v>2025</v>
      </c>
      <c r="H131">
        <v>4</v>
      </c>
      <c r="I131">
        <v>0</v>
      </c>
      <c r="J131" t="s">
        <v>1401</v>
      </c>
    </row>
    <row r="132" spans="1:10" x14ac:dyDescent="0.35">
      <c r="A132" t="s">
        <v>1402</v>
      </c>
      <c r="B132" s="1">
        <v>45681</v>
      </c>
      <c r="C132" t="s">
        <v>1016</v>
      </c>
      <c r="D132" t="s">
        <v>1403</v>
      </c>
      <c r="E132">
        <v>8</v>
      </c>
      <c r="F132" t="b">
        <v>0</v>
      </c>
      <c r="G132">
        <v>2025</v>
      </c>
      <c r="H132">
        <v>1</v>
      </c>
      <c r="I132">
        <v>4</v>
      </c>
      <c r="J132" t="s">
        <v>1404</v>
      </c>
    </row>
    <row r="133" spans="1:10" x14ac:dyDescent="0.35">
      <c r="A133" t="s">
        <v>1405</v>
      </c>
      <c r="B133" s="1">
        <v>45692</v>
      </c>
      <c r="C133" t="s">
        <v>1033</v>
      </c>
      <c r="D133" t="s">
        <v>1406</v>
      </c>
      <c r="E133">
        <v>7</v>
      </c>
      <c r="F133" t="b">
        <v>1</v>
      </c>
      <c r="G133">
        <v>2025</v>
      </c>
      <c r="H133">
        <v>2</v>
      </c>
      <c r="I133">
        <v>1</v>
      </c>
      <c r="J133" t="s">
        <v>1407</v>
      </c>
    </row>
    <row r="134" spans="1:10" x14ac:dyDescent="0.35">
      <c r="A134" t="s">
        <v>1408</v>
      </c>
      <c r="B134" s="1">
        <v>45752</v>
      </c>
      <c r="C134" t="s">
        <v>1020</v>
      </c>
      <c r="D134" t="s">
        <v>1409</v>
      </c>
      <c r="E134">
        <v>1</v>
      </c>
      <c r="F134" t="b">
        <v>1</v>
      </c>
      <c r="G134">
        <v>2025</v>
      </c>
      <c r="H134">
        <v>4</v>
      </c>
      <c r="I134">
        <v>5</v>
      </c>
      <c r="J134" t="s">
        <v>1410</v>
      </c>
    </row>
    <row r="135" spans="1:10" x14ac:dyDescent="0.35">
      <c r="A135" t="s">
        <v>1411</v>
      </c>
      <c r="B135" s="1">
        <v>45808</v>
      </c>
      <c r="C135" t="s">
        <v>1033</v>
      </c>
      <c r="D135" t="s">
        <v>1412</v>
      </c>
      <c r="E135">
        <v>4</v>
      </c>
      <c r="F135" t="b">
        <v>1</v>
      </c>
      <c r="G135">
        <v>2025</v>
      </c>
      <c r="H135">
        <v>5</v>
      </c>
      <c r="I135">
        <v>5</v>
      </c>
      <c r="J135" t="s">
        <v>1413</v>
      </c>
    </row>
    <row r="136" spans="1:10" x14ac:dyDescent="0.35">
      <c r="A136" t="s">
        <v>1414</v>
      </c>
      <c r="B136" s="1">
        <v>45763</v>
      </c>
      <c r="C136" t="s">
        <v>1012</v>
      </c>
      <c r="D136" t="s">
        <v>1415</v>
      </c>
      <c r="E136">
        <v>4</v>
      </c>
      <c r="F136" t="b">
        <v>1</v>
      </c>
      <c r="G136">
        <v>2025</v>
      </c>
      <c r="H136">
        <v>4</v>
      </c>
      <c r="I136">
        <v>2</v>
      </c>
      <c r="J136" t="s">
        <v>1416</v>
      </c>
    </row>
    <row r="137" spans="1:10" x14ac:dyDescent="0.35">
      <c r="A137" t="s">
        <v>1417</v>
      </c>
      <c r="B137" s="1">
        <v>45669</v>
      </c>
      <c r="C137" t="s">
        <v>1016</v>
      </c>
      <c r="D137" t="s">
        <v>1418</v>
      </c>
      <c r="E137">
        <v>4</v>
      </c>
      <c r="F137" t="b">
        <v>1</v>
      </c>
      <c r="G137">
        <v>2025</v>
      </c>
      <c r="H137">
        <v>1</v>
      </c>
      <c r="I137">
        <v>6</v>
      </c>
      <c r="J137" t="s">
        <v>1419</v>
      </c>
    </row>
    <row r="138" spans="1:10" x14ac:dyDescent="0.35">
      <c r="A138" t="s">
        <v>1420</v>
      </c>
      <c r="B138" s="1">
        <v>45778</v>
      </c>
      <c r="C138" t="s">
        <v>1016</v>
      </c>
      <c r="D138" t="s">
        <v>1421</v>
      </c>
      <c r="E138">
        <v>8</v>
      </c>
      <c r="F138" t="b">
        <v>0</v>
      </c>
      <c r="G138">
        <v>2025</v>
      </c>
      <c r="H138">
        <v>5</v>
      </c>
      <c r="I138">
        <v>3</v>
      </c>
      <c r="J138" t="s">
        <v>1422</v>
      </c>
    </row>
    <row r="139" spans="1:10" x14ac:dyDescent="0.35">
      <c r="A139" t="s">
        <v>1423</v>
      </c>
      <c r="B139" s="1">
        <v>45811</v>
      </c>
      <c r="C139" t="s">
        <v>1016</v>
      </c>
      <c r="D139" t="s">
        <v>1424</v>
      </c>
      <c r="E139">
        <v>10</v>
      </c>
      <c r="F139" t="b">
        <v>1</v>
      </c>
      <c r="G139">
        <v>2025</v>
      </c>
      <c r="H139">
        <v>6</v>
      </c>
      <c r="I139">
        <v>1</v>
      </c>
      <c r="J139" t="s">
        <v>1192</v>
      </c>
    </row>
    <row r="140" spans="1:10" x14ac:dyDescent="0.35">
      <c r="A140" t="s">
        <v>1425</v>
      </c>
      <c r="B140" s="1">
        <v>45715</v>
      </c>
      <c r="C140" t="s">
        <v>1016</v>
      </c>
      <c r="D140" t="s">
        <v>1426</v>
      </c>
      <c r="E140">
        <v>5</v>
      </c>
      <c r="F140" t="b">
        <v>1</v>
      </c>
      <c r="G140">
        <v>2025</v>
      </c>
      <c r="H140">
        <v>2</v>
      </c>
      <c r="I140">
        <v>3</v>
      </c>
      <c r="J140" t="s">
        <v>1427</v>
      </c>
    </row>
    <row r="141" spans="1:10" x14ac:dyDescent="0.35">
      <c r="A141" t="s">
        <v>1428</v>
      </c>
      <c r="B141" s="1">
        <v>45786</v>
      </c>
      <c r="C141" t="s">
        <v>1033</v>
      </c>
      <c r="D141" t="s">
        <v>1429</v>
      </c>
      <c r="E141">
        <v>10</v>
      </c>
      <c r="F141" t="b">
        <v>0</v>
      </c>
      <c r="G141">
        <v>2025</v>
      </c>
      <c r="H141">
        <v>5</v>
      </c>
      <c r="I141">
        <v>4</v>
      </c>
      <c r="J141" t="s">
        <v>1430</v>
      </c>
    </row>
    <row r="142" spans="1:10" x14ac:dyDescent="0.35">
      <c r="A142" t="s">
        <v>1431</v>
      </c>
      <c r="B142" s="1">
        <v>45787</v>
      </c>
      <c r="C142" t="s">
        <v>1020</v>
      </c>
      <c r="D142" t="s">
        <v>1432</v>
      </c>
      <c r="E142">
        <v>4</v>
      </c>
      <c r="F142" t="b">
        <v>1</v>
      </c>
      <c r="G142">
        <v>2025</v>
      </c>
      <c r="H142">
        <v>5</v>
      </c>
      <c r="I142">
        <v>5</v>
      </c>
      <c r="J142" t="s">
        <v>1433</v>
      </c>
    </row>
    <row r="143" spans="1:10" x14ac:dyDescent="0.35">
      <c r="A143" t="s">
        <v>1434</v>
      </c>
      <c r="B143" s="1">
        <v>45808</v>
      </c>
      <c r="C143" t="s">
        <v>1012</v>
      </c>
      <c r="D143" t="s">
        <v>1435</v>
      </c>
      <c r="E143">
        <v>5</v>
      </c>
      <c r="F143" t="b">
        <v>1</v>
      </c>
      <c r="G143">
        <v>2025</v>
      </c>
      <c r="H143">
        <v>5</v>
      </c>
      <c r="I143">
        <v>5</v>
      </c>
      <c r="J143" t="s">
        <v>1436</v>
      </c>
    </row>
    <row r="144" spans="1:10" x14ac:dyDescent="0.35">
      <c r="A144" t="s">
        <v>1437</v>
      </c>
      <c r="B144" s="1">
        <v>45733</v>
      </c>
      <c r="C144" t="s">
        <v>1012</v>
      </c>
      <c r="D144" t="s">
        <v>1438</v>
      </c>
      <c r="E144">
        <v>6</v>
      </c>
      <c r="F144" t="b">
        <v>0</v>
      </c>
      <c r="G144">
        <v>2025</v>
      </c>
      <c r="H144">
        <v>3</v>
      </c>
      <c r="I144">
        <v>0</v>
      </c>
      <c r="J144" t="s">
        <v>1439</v>
      </c>
    </row>
    <row r="145" spans="1:10" x14ac:dyDescent="0.35">
      <c r="A145" t="s">
        <v>1440</v>
      </c>
      <c r="B145" s="1">
        <v>45790</v>
      </c>
      <c r="C145" t="s">
        <v>1012</v>
      </c>
      <c r="D145" t="s">
        <v>1441</v>
      </c>
      <c r="E145">
        <v>9</v>
      </c>
      <c r="F145" t="b">
        <v>1</v>
      </c>
      <c r="G145">
        <v>2025</v>
      </c>
      <c r="H145">
        <v>5</v>
      </c>
      <c r="I145">
        <v>1</v>
      </c>
      <c r="J145" t="s">
        <v>1442</v>
      </c>
    </row>
    <row r="146" spans="1:10" x14ac:dyDescent="0.35">
      <c r="A146" t="s">
        <v>1443</v>
      </c>
      <c r="B146" s="1">
        <v>45696</v>
      </c>
      <c r="C146" t="s">
        <v>1020</v>
      </c>
      <c r="D146" t="s">
        <v>1444</v>
      </c>
      <c r="E146">
        <v>8</v>
      </c>
      <c r="F146" t="b">
        <v>0</v>
      </c>
      <c r="G146">
        <v>2025</v>
      </c>
      <c r="H146">
        <v>2</v>
      </c>
      <c r="I146">
        <v>5</v>
      </c>
      <c r="J146" t="s">
        <v>1445</v>
      </c>
    </row>
    <row r="147" spans="1:10" x14ac:dyDescent="0.35">
      <c r="A147" t="s">
        <v>1446</v>
      </c>
      <c r="B147" s="1">
        <v>45662</v>
      </c>
      <c r="C147" t="s">
        <v>1020</v>
      </c>
      <c r="D147" t="s">
        <v>1447</v>
      </c>
      <c r="E147">
        <v>3</v>
      </c>
      <c r="F147" t="b">
        <v>0</v>
      </c>
      <c r="G147">
        <v>2025</v>
      </c>
      <c r="H147">
        <v>1</v>
      </c>
      <c r="I147">
        <v>6</v>
      </c>
      <c r="J147" t="s">
        <v>1448</v>
      </c>
    </row>
    <row r="148" spans="1:10" x14ac:dyDescent="0.35">
      <c r="A148" t="s">
        <v>1449</v>
      </c>
      <c r="B148" s="1">
        <v>45782</v>
      </c>
      <c r="C148" t="s">
        <v>1020</v>
      </c>
      <c r="D148" t="s">
        <v>1450</v>
      </c>
      <c r="E148">
        <v>8</v>
      </c>
      <c r="F148" t="b">
        <v>0</v>
      </c>
      <c r="G148">
        <v>2025</v>
      </c>
      <c r="H148">
        <v>5</v>
      </c>
      <c r="I148">
        <v>0</v>
      </c>
      <c r="J148" t="s">
        <v>1451</v>
      </c>
    </row>
    <row r="149" spans="1:10" x14ac:dyDescent="0.35">
      <c r="A149" t="s">
        <v>1452</v>
      </c>
      <c r="B149" s="1">
        <v>45701</v>
      </c>
      <c r="C149" t="s">
        <v>1033</v>
      </c>
      <c r="D149" t="s">
        <v>1453</v>
      </c>
      <c r="E149">
        <v>4</v>
      </c>
      <c r="F149" t="b">
        <v>1</v>
      </c>
      <c r="G149">
        <v>2025</v>
      </c>
      <c r="H149">
        <v>2</v>
      </c>
      <c r="I149">
        <v>3</v>
      </c>
      <c r="J149" t="s">
        <v>1454</v>
      </c>
    </row>
    <row r="150" spans="1:10" x14ac:dyDescent="0.35">
      <c r="A150" t="s">
        <v>1455</v>
      </c>
      <c r="B150" s="1">
        <v>45770</v>
      </c>
      <c r="C150" t="s">
        <v>1033</v>
      </c>
      <c r="D150" t="s">
        <v>1456</v>
      </c>
      <c r="E150">
        <v>8</v>
      </c>
      <c r="F150" t="b">
        <v>0</v>
      </c>
      <c r="G150">
        <v>2025</v>
      </c>
      <c r="H150">
        <v>4</v>
      </c>
      <c r="I150">
        <v>2</v>
      </c>
      <c r="J150" t="s">
        <v>1457</v>
      </c>
    </row>
    <row r="151" spans="1:10" x14ac:dyDescent="0.35">
      <c r="A151" t="s">
        <v>1458</v>
      </c>
      <c r="B151" s="1">
        <v>45734</v>
      </c>
      <c r="C151" t="s">
        <v>1020</v>
      </c>
      <c r="D151" t="s">
        <v>1459</v>
      </c>
      <c r="E151">
        <v>6</v>
      </c>
      <c r="F151" t="b">
        <v>0</v>
      </c>
      <c r="G151">
        <v>2025</v>
      </c>
      <c r="H151">
        <v>3</v>
      </c>
      <c r="I151">
        <v>1</v>
      </c>
      <c r="J151" t="s">
        <v>1460</v>
      </c>
    </row>
    <row r="152" spans="1:10" x14ac:dyDescent="0.35">
      <c r="A152" t="s">
        <v>1461</v>
      </c>
      <c r="B152" s="1">
        <v>45766</v>
      </c>
      <c r="C152" t="s">
        <v>1016</v>
      </c>
      <c r="D152" t="s">
        <v>1462</v>
      </c>
      <c r="E152">
        <v>8</v>
      </c>
      <c r="F152" t="b">
        <v>0</v>
      </c>
      <c r="G152">
        <v>2025</v>
      </c>
      <c r="H152">
        <v>4</v>
      </c>
      <c r="I152">
        <v>5</v>
      </c>
      <c r="J152" t="s">
        <v>1463</v>
      </c>
    </row>
    <row r="153" spans="1:10" x14ac:dyDescent="0.35">
      <c r="A153" t="s">
        <v>1464</v>
      </c>
      <c r="B153" s="1">
        <v>45740</v>
      </c>
      <c r="C153" t="s">
        <v>1033</v>
      </c>
      <c r="D153" t="s">
        <v>1465</v>
      </c>
      <c r="E153">
        <v>5</v>
      </c>
      <c r="F153" t="b">
        <v>0</v>
      </c>
      <c r="G153">
        <v>2025</v>
      </c>
      <c r="H153">
        <v>3</v>
      </c>
      <c r="I153">
        <v>0</v>
      </c>
      <c r="J153" t="s">
        <v>1466</v>
      </c>
    </row>
    <row r="154" spans="1:10" x14ac:dyDescent="0.35">
      <c r="A154" t="s">
        <v>1467</v>
      </c>
      <c r="B154" s="1">
        <v>45767</v>
      </c>
      <c r="C154" t="s">
        <v>1012</v>
      </c>
      <c r="D154" t="s">
        <v>1468</v>
      </c>
      <c r="E154">
        <v>9</v>
      </c>
      <c r="F154" t="b">
        <v>1</v>
      </c>
      <c r="G154">
        <v>2025</v>
      </c>
      <c r="H154">
        <v>4</v>
      </c>
      <c r="I154">
        <v>6</v>
      </c>
      <c r="J154" t="s">
        <v>1469</v>
      </c>
    </row>
    <row r="155" spans="1:10" x14ac:dyDescent="0.35">
      <c r="A155" t="s">
        <v>1470</v>
      </c>
      <c r="B155" s="1">
        <v>45688</v>
      </c>
      <c r="C155" t="s">
        <v>1016</v>
      </c>
      <c r="D155" t="s">
        <v>1471</v>
      </c>
      <c r="E155">
        <v>7</v>
      </c>
      <c r="F155" t="b">
        <v>1</v>
      </c>
      <c r="G155">
        <v>2025</v>
      </c>
      <c r="H155">
        <v>1</v>
      </c>
      <c r="I155">
        <v>4</v>
      </c>
      <c r="J155" t="s">
        <v>1472</v>
      </c>
    </row>
    <row r="156" spans="1:10" x14ac:dyDescent="0.35">
      <c r="A156" t="s">
        <v>1473</v>
      </c>
      <c r="B156" s="1">
        <v>45686</v>
      </c>
      <c r="C156" t="s">
        <v>1020</v>
      </c>
      <c r="D156" t="s">
        <v>1474</v>
      </c>
      <c r="E156">
        <v>8</v>
      </c>
      <c r="F156" t="b">
        <v>1</v>
      </c>
      <c r="G156">
        <v>2025</v>
      </c>
      <c r="H156">
        <v>1</v>
      </c>
      <c r="I156">
        <v>2</v>
      </c>
      <c r="J156" t="s">
        <v>1475</v>
      </c>
    </row>
    <row r="157" spans="1:10" x14ac:dyDescent="0.35">
      <c r="A157" t="s">
        <v>1476</v>
      </c>
      <c r="B157" s="1">
        <v>45810</v>
      </c>
      <c r="C157" t="s">
        <v>1012</v>
      </c>
      <c r="D157" t="s">
        <v>1477</v>
      </c>
      <c r="E157">
        <v>5</v>
      </c>
      <c r="F157" t="b">
        <v>1</v>
      </c>
      <c r="G157">
        <v>2025</v>
      </c>
      <c r="H157">
        <v>6</v>
      </c>
      <c r="I157">
        <v>0</v>
      </c>
      <c r="J157" t="s">
        <v>1478</v>
      </c>
    </row>
    <row r="158" spans="1:10" x14ac:dyDescent="0.35">
      <c r="A158" t="s">
        <v>1479</v>
      </c>
      <c r="B158" s="1">
        <v>45688</v>
      </c>
      <c r="C158" t="s">
        <v>1033</v>
      </c>
      <c r="D158" t="s">
        <v>1480</v>
      </c>
      <c r="E158">
        <v>10</v>
      </c>
      <c r="F158" t="b">
        <v>0</v>
      </c>
      <c r="G158">
        <v>2025</v>
      </c>
      <c r="H158">
        <v>1</v>
      </c>
      <c r="I158">
        <v>4</v>
      </c>
      <c r="J158" t="s">
        <v>1481</v>
      </c>
    </row>
    <row r="159" spans="1:10" x14ac:dyDescent="0.35">
      <c r="A159" t="s">
        <v>1482</v>
      </c>
      <c r="B159" s="1">
        <v>45741</v>
      </c>
      <c r="C159" t="s">
        <v>1020</v>
      </c>
      <c r="D159" t="s">
        <v>1483</v>
      </c>
      <c r="E159">
        <v>9</v>
      </c>
      <c r="F159" t="b">
        <v>0</v>
      </c>
      <c r="G159">
        <v>2025</v>
      </c>
      <c r="H159">
        <v>3</v>
      </c>
      <c r="I159">
        <v>1</v>
      </c>
      <c r="J159" t="s">
        <v>1484</v>
      </c>
    </row>
    <row r="160" spans="1:10" x14ac:dyDescent="0.35">
      <c r="A160" t="s">
        <v>1485</v>
      </c>
      <c r="B160" s="1">
        <v>45766</v>
      </c>
      <c r="C160" t="s">
        <v>1033</v>
      </c>
      <c r="D160" t="s">
        <v>1486</v>
      </c>
      <c r="E160">
        <v>5</v>
      </c>
      <c r="F160" t="b">
        <v>1</v>
      </c>
      <c r="G160">
        <v>2025</v>
      </c>
      <c r="H160">
        <v>4</v>
      </c>
      <c r="I160">
        <v>5</v>
      </c>
      <c r="J160" t="s">
        <v>1487</v>
      </c>
    </row>
    <row r="161" spans="1:10" x14ac:dyDescent="0.35">
      <c r="A161" t="s">
        <v>1488</v>
      </c>
      <c r="B161" s="1">
        <v>45794</v>
      </c>
      <c r="C161" t="s">
        <v>1016</v>
      </c>
      <c r="D161" t="s">
        <v>1489</v>
      </c>
      <c r="E161">
        <v>6</v>
      </c>
      <c r="F161" t="b">
        <v>1</v>
      </c>
      <c r="G161">
        <v>2025</v>
      </c>
      <c r="H161">
        <v>5</v>
      </c>
      <c r="I161">
        <v>5</v>
      </c>
      <c r="J161" t="s">
        <v>1490</v>
      </c>
    </row>
    <row r="162" spans="1:10" x14ac:dyDescent="0.35">
      <c r="A162" t="s">
        <v>1491</v>
      </c>
      <c r="B162" s="1">
        <v>45686</v>
      </c>
      <c r="C162" t="s">
        <v>1016</v>
      </c>
      <c r="D162" t="s">
        <v>1492</v>
      </c>
      <c r="E162">
        <v>4</v>
      </c>
      <c r="F162" t="b">
        <v>0</v>
      </c>
      <c r="G162">
        <v>2025</v>
      </c>
      <c r="H162">
        <v>1</v>
      </c>
      <c r="I162">
        <v>2</v>
      </c>
      <c r="J162" t="s">
        <v>1493</v>
      </c>
    </row>
    <row r="163" spans="1:10" x14ac:dyDescent="0.35">
      <c r="A163" t="s">
        <v>1494</v>
      </c>
      <c r="B163" s="1">
        <v>45786</v>
      </c>
      <c r="C163" t="s">
        <v>1033</v>
      </c>
      <c r="D163" t="s">
        <v>1495</v>
      </c>
      <c r="E163">
        <v>2</v>
      </c>
      <c r="F163" t="b">
        <v>0</v>
      </c>
      <c r="G163">
        <v>2025</v>
      </c>
      <c r="H163">
        <v>5</v>
      </c>
      <c r="I163">
        <v>4</v>
      </c>
      <c r="J163" t="s">
        <v>1496</v>
      </c>
    </row>
    <row r="164" spans="1:10" x14ac:dyDescent="0.35">
      <c r="A164" t="s">
        <v>1497</v>
      </c>
      <c r="B164" s="1">
        <v>45666</v>
      </c>
      <c r="C164" t="s">
        <v>1016</v>
      </c>
      <c r="D164" t="s">
        <v>1498</v>
      </c>
      <c r="E164">
        <v>6</v>
      </c>
      <c r="F164" t="b">
        <v>1</v>
      </c>
      <c r="G164">
        <v>2025</v>
      </c>
      <c r="H164">
        <v>1</v>
      </c>
      <c r="I164">
        <v>3</v>
      </c>
      <c r="J164" t="s">
        <v>1499</v>
      </c>
    </row>
    <row r="165" spans="1:10" x14ac:dyDescent="0.35">
      <c r="A165" t="s">
        <v>1500</v>
      </c>
      <c r="B165" s="1">
        <v>45813</v>
      </c>
      <c r="C165" t="s">
        <v>1016</v>
      </c>
      <c r="D165" t="s">
        <v>1501</v>
      </c>
      <c r="E165">
        <v>5</v>
      </c>
      <c r="F165" t="b">
        <v>1</v>
      </c>
      <c r="G165">
        <v>2025</v>
      </c>
      <c r="H165">
        <v>6</v>
      </c>
      <c r="I165">
        <v>3</v>
      </c>
      <c r="J165" t="s">
        <v>1502</v>
      </c>
    </row>
    <row r="166" spans="1:10" x14ac:dyDescent="0.35">
      <c r="A166" t="s">
        <v>1503</v>
      </c>
      <c r="B166" s="1">
        <v>45781</v>
      </c>
      <c r="C166" t="s">
        <v>1033</v>
      </c>
      <c r="D166" t="s">
        <v>1504</v>
      </c>
      <c r="E166">
        <v>3</v>
      </c>
      <c r="F166" t="b">
        <v>0</v>
      </c>
      <c r="G166">
        <v>2025</v>
      </c>
      <c r="H166">
        <v>5</v>
      </c>
      <c r="I166">
        <v>6</v>
      </c>
      <c r="J166" t="s">
        <v>1505</v>
      </c>
    </row>
    <row r="167" spans="1:10" x14ac:dyDescent="0.35">
      <c r="A167" t="s">
        <v>1506</v>
      </c>
      <c r="B167" s="1">
        <v>45727</v>
      </c>
      <c r="C167" t="s">
        <v>1012</v>
      </c>
      <c r="D167" t="s">
        <v>1507</v>
      </c>
      <c r="E167">
        <v>1</v>
      </c>
      <c r="F167" t="b">
        <v>0</v>
      </c>
      <c r="G167">
        <v>2025</v>
      </c>
      <c r="H167">
        <v>3</v>
      </c>
      <c r="I167">
        <v>1</v>
      </c>
      <c r="J167" t="s">
        <v>1508</v>
      </c>
    </row>
    <row r="168" spans="1:10" x14ac:dyDescent="0.35">
      <c r="A168" t="s">
        <v>1509</v>
      </c>
      <c r="B168" s="1">
        <v>45754</v>
      </c>
      <c r="C168" t="s">
        <v>1020</v>
      </c>
      <c r="D168" t="s">
        <v>1510</v>
      </c>
      <c r="E168">
        <v>8</v>
      </c>
      <c r="F168" t="b">
        <v>1</v>
      </c>
      <c r="G168">
        <v>2025</v>
      </c>
      <c r="H168">
        <v>4</v>
      </c>
      <c r="I168">
        <v>0</v>
      </c>
      <c r="J168" t="s">
        <v>1511</v>
      </c>
    </row>
    <row r="169" spans="1:10" x14ac:dyDescent="0.35">
      <c r="A169" t="s">
        <v>1512</v>
      </c>
      <c r="B169" s="1">
        <v>45690</v>
      </c>
      <c r="C169" t="s">
        <v>1033</v>
      </c>
      <c r="D169" t="s">
        <v>1513</v>
      </c>
      <c r="E169">
        <v>8</v>
      </c>
      <c r="F169" t="b">
        <v>1</v>
      </c>
      <c r="G169">
        <v>2025</v>
      </c>
      <c r="H169">
        <v>2</v>
      </c>
      <c r="I169">
        <v>6</v>
      </c>
      <c r="J169" t="s">
        <v>1514</v>
      </c>
    </row>
    <row r="170" spans="1:10" x14ac:dyDescent="0.35">
      <c r="A170" t="s">
        <v>1515</v>
      </c>
      <c r="B170" s="1">
        <v>45685</v>
      </c>
      <c r="C170" t="s">
        <v>1020</v>
      </c>
      <c r="D170" t="s">
        <v>1516</v>
      </c>
      <c r="E170">
        <v>8</v>
      </c>
      <c r="F170" t="b">
        <v>1</v>
      </c>
      <c r="G170">
        <v>2025</v>
      </c>
      <c r="H170">
        <v>1</v>
      </c>
      <c r="I170">
        <v>1</v>
      </c>
      <c r="J170" t="s">
        <v>1517</v>
      </c>
    </row>
    <row r="171" spans="1:10" x14ac:dyDescent="0.35">
      <c r="A171" t="s">
        <v>1518</v>
      </c>
      <c r="B171" s="1">
        <v>45750</v>
      </c>
      <c r="C171" t="s">
        <v>1016</v>
      </c>
      <c r="D171" t="s">
        <v>1519</v>
      </c>
      <c r="E171">
        <v>3</v>
      </c>
      <c r="F171" t="b">
        <v>0</v>
      </c>
      <c r="G171">
        <v>2025</v>
      </c>
      <c r="H171">
        <v>4</v>
      </c>
      <c r="I171">
        <v>3</v>
      </c>
      <c r="J171" t="s">
        <v>1520</v>
      </c>
    </row>
    <row r="172" spans="1:10" x14ac:dyDescent="0.35">
      <c r="A172" t="s">
        <v>1521</v>
      </c>
      <c r="B172" s="1">
        <v>45767</v>
      </c>
      <c r="C172" t="s">
        <v>1012</v>
      </c>
      <c r="D172" t="s">
        <v>1522</v>
      </c>
      <c r="E172">
        <v>4</v>
      </c>
      <c r="F172" t="b">
        <v>0</v>
      </c>
      <c r="G172">
        <v>2025</v>
      </c>
      <c r="H172">
        <v>4</v>
      </c>
      <c r="I172">
        <v>6</v>
      </c>
      <c r="J172" t="s">
        <v>1523</v>
      </c>
    </row>
    <row r="173" spans="1:10" x14ac:dyDescent="0.35">
      <c r="A173" t="s">
        <v>1524</v>
      </c>
      <c r="B173" s="1">
        <v>45781</v>
      </c>
      <c r="C173" t="s">
        <v>1016</v>
      </c>
      <c r="D173" t="s">
        <v>1525</v>
      </c>
      <c r="E173">
        <v>9</v>
      </c>
      <c r="F173" t="b">
        <v>0</v>
      </c>
      <c r="G173">
        <v>2025</v>
      </c>
      <c r="H173">
        <v>5</v>
      </c>
      <c r="I173">
        <v>6</v>
      </c>
      <c r="J173" t="s">
        <v>1526</v>
      </c>
    </row>
    <row r="174" spans="1:10" x14ac:dyDescent="0.35">
      <c r="A174" t="s">
        <v>1527</v>
      </c>
      <c r="B174" s="1">
        <v>45724</v>
      </c>
      <c r="C174" t="s">
        <v>1033</v>
      </c>
      <c r="D174" t="s">
        <v>1528</v>
      </c>
      <c r="E174">
        <v>10</v>
      </c>
      <c r="F174" t="b">
        <v>0</v>
      </c>
      <c r="G174">
        <v>2025</v>
      </c>
      <c r="H174">
        <v>3</v>
      </c>
      <c r="I174">
        <v>5</v>
      </c>
      <c r="J174" t="s">
        <v>1529</v>
      </c>
    </row>
    <row r="175" spans="1:10" x14ac:dyDescent="0.35">
      <c r="A175" t="s">
        <v>1530</v>
      </c>
      <c r="B175" s="1">
        <v>45787</v>
      </c>
      <c r="C175" t="s">
        <v>1012</v>
      </c>
      <c r="D175" t="s">
        <v>1531</v>
      </c>
      <c r="E175">
        <v>10</v>
      </c>
      <c r="F175" t="b">
        <v>1</v>
      </c>
      <c r="G175">
        <v>2025</v>
      </c>
      <c r="H175">
        <v>5</v>
      </c>
      <c r="I175">
        <v>5</v>
      </c>
      <c r="J175" t="s">
        <v>1532</v>
      </c>
    </row>
    <row r="176" spans="1:10" x14ac:dyDescent="0.35">
      <c r="A176" t="s">
        <v>1533</v>
      </c>
      <c r="B176" s="1">
        <v>45774</v>
      </c>
      <c r="C176" t="s">
        <v>1016</v>
      </c>
      <c r="D176" t="s">
        <v>1534</v>
      </c>
      <c r="E176">
        <v>4</v>
      </c>
      <c r="F176" t="b">
        <v>1</v>
      </c>
      <c r="G176">
        <v>2025</v>
      </c>
      <c r="H176">
        <v>4</v>
      </c>
      <c r="I176">
        <v>6</v>
      </c>
      <c r="J176" t="s">
        <v>1535</v>
      </c>
    </row>
    <row r="177" spans="1:10" x14ac:dyDescent="0.35">
      <c r="A177" t="s">
        <v>1536</v>
      </c>
      <c r="B177" s="1">
        <v>45765</v>
      </c>
      <c r="C177" t="s">
        <v>1016</v>
      </c>
      <c r="D177" t="s">
        <v>1537</v>
      </c>
      <c r="E177">
        <v>4</v>
      </c>
      <c r="F177" t="b">
        <v>1</v>
      </c>
      <c r="G177">
        <v>2025</v>
      </c>
      <c r="H177">
        <v>4</v>
      </c>
      <c r="I177">
        <v>4</v>
      </c>
      <c r="J177" t="s">
        <v>1538</v>
      </c>
    </row>
    <row r="178" spans="1:10" x14ac:dyDescent="0.35">
      <c r="A178" t="s">
        <v>1539</v>
      </c>
      <c r="B178" s="1">
        <v>45735</v>
      </c>
      <c r="C178" t="s">
        <v>1016</v>
      </c>
      <c r="D178" t="s">
        <v>1540</v>
      </c>
      <c r="E178">
        <v>1</v>
      </c>
      <c r="F178" t="b">
        <v>0</v>
      </c>
      <c r="G178">
        <v>2025</v>
      </c>
      <c r="H178">
        <v>3</v>
      </c>
      <c r="I178">
        <v>2</v>
      </c>
      <c r="J178" t="s">
        <v>1541</v>
      </c>
    </row>
    <row r="179" spans="1:10" x14ac:dyDescent="0.35">
      <c r="A179" t="s">
        <v>1542</v>
      </c>
      <c r="B179" s="1">
        <v>45708</v>
      </c>
      <c r="C179" t="s">
        <v>1033</v>
      </c>
      <c r="D179" t="s">
        <v>1543</v>
      </c>
      <c r="E179">
        <v>1</v>
      </c>
      <c r="F179" t="b">
        <v>0</v>
      </c>
      <c r="G179">
        <v>2025</v>
      </c>
      <c r="H179">
        <v>2</v>
      </c>
      <c r="I179">
        <v>3</v>
      </c>
      <c r="J179" t="s">
        <v>1544</v>
      </c>
    </row>
    <row r="180" spans="1:10" x14ac:dyDescent="0.35">
      <c r="A180" t="s">
        <v>1545</v>
      </c>
      <c r="B180" s="1">
        <v>45788</v>
      </c>
      <c r="C180" t="s">
        <v>1020</v>
      </c>
      <c r="D180" t="s">
        <v>1546</v>
      </c>
      <c r="E180">
        <v>2</v>
      </c>
      <c r="F180" t="b">
        <v>0</v>
      </c>
      <c r="G180">
        <v>2025</v>
      </c>
      <c r="H180">
        <v>5</v>
      </c>
      <c r="I180">
        <v>6</v>
      </c>
      <c r="J180" t="s">
        <v>1547</v>
      </c>
    </row>
    <row r="181" spans="1:10" x14ac:dyDescent="0.35">
      <c r="A181" t="s">
        <v>1548</v>
      </c>
      <c r="B181" s="1">
        <v>45762</v>
      </c>
      <c r="C181" t="s">
        <v>1016</v>
      </c>
      <c r="D181" t="s">
        <v>1549</v>
      </c>
      <c r="E181">
        <v>7</v>
      </c>
      <c r="F181" t="b">
        <v>1</v>
      </c>
      <c r="G181">
        <v>2025</v>
      </c>
      <c r="H181">
        <v>4</v>
      </c>
      <c r="I181">
        <v>1</v>
      </c>
      <c r="J181" t="s">
        <v>1550</v>
      </c>
    </row>
    <row r="182" spans="1:10" x14ac:dyDescent="0.35">
      <c r="A182" t="s">
        <v>1551</v>
      </c>
      <c r="B182" s="1">
        <v>45731</v>
      </c>
      <c r="C182" t="s">
        <v>1016</v>
      </c>
      <c r="D182" t="s">
        <v>1552</v>
      </c>
      <c r="E182">
        <v>5</v>
      </c>
      <c r="F182" t="b">
        <v>1</v>
      </c>
      <c r="G182">
        <v>2025</v>
      </c>
      <c r="H182">
        <v>3</v>
      </c>
      <c r="I182">
        <v>5</v>
      </c>
      <c r="J182" t="s">
        <v>1553</v>
      </c>
    </row>
    <row r="183" spans="1:10" x14ac:dyDescent="0.35">
      <c r="A183" t="s">
        <v>1554</v>
      </c>
      <c r="B183" s="1">
        <v>45749</v>
      </c>
      <c r="C183" t="s">
        <v>1012</v>
      </c>
      <c r="D183" t="s">
        <v>1555</v>
      </c>
      <c r="E183">
        <v>3</v>
      </c>
      <c r="F183" t="b">
        <v>0</v>
      </c>
      <c r="G183">
        <v>2025</v>
      </c>
      <c r="H183">
        <v>4</v>
      </c>
      <c r="I183">
        <v>2</v>
      </c>
      <c r="J183" t="s">
        <v>1556</v>
      </c>
    </row>
    <row r="184" spans="1:10" x14ac:dyDescent="0.35">
      <c r="A184" t="s">
        <v>1557</v>
      </c>
      <c r="B184" s="1">
        <v>45712</v>
      </c>
      <c r="C184" t="s">
        <v>1020</v>
      </c>
      <c r="D184" t="s">
        <v>1558</v>
      </c>
      <c r="E184">
        <v>2</v>
      </c>
      <c r="F184" t="b">
        <v>0</v>
      </c>
      <c r="G184">
        <v>2025</v>
      </c>
      <c r="H184">
        <v>2</v>
      </c>
      <c r="I184">
        <v>0</v>
      </c>
      <c r="J184" t="s">
        <v>1559</v>
      </c>
    </row>
    <row r="185" spans="1:10" x14ac:dyDescent="0.35">
      <c r="A185" t="s">
        <v>1560</v>
      </c>
      <c r="B185" s="1">
        <v>45709</v>
      </c>
      <c r="C185" t="s">
        <v>1020</v>
      </c>
      <c r="D185" t="s">
        <v>1561</v>
      </c>
      <c r="E185">
        <v>5</v>
      </c>
      <c r="F185" t="b">
        <v>0</v>
      </c>
      <c r="G185">
        <v>2025</v>
      </c>
      <c r="H185">
        <v>2</v>
      </c>
      <c r="I185">
        <v>4</v>
      </c>
      <c r="J185" t="s">
        <v>1562</v>
      </c>
    </row>
    <row r="186" spans="1:10" x14ac:dyDescent="0.35">
      <c r="A186" t="s">
        <v>1563</v>
      </c>
      <c r="B186" s="1">
        <v>45785</v>
      </c>
      <c r="C186" t="s">
        <v>1020</v>
      </c>
      <c r="D186" t="s">
        <v>1564</v>
      </c>
      <c r="E186">
        <v>2</v>
      </c>
      <c r="F186" t="b">
        <v>0</v>
      </c>
      <c r="G186">
        <v>2025</v>
      </c>
      <c r="H186">
        <v>5</v>
      </c>
      <c r="I186">
        <v>3</v>
      </c>
      <c r="J186" t="s">
        <v>1565</v>
      </c>
    </row>
    <row r="187" spans="1:10" x14ac:dyDescent="0.35">
      <c r="A187" t="s">
        <v>1566</v>
      </c>
      <c r="B187" s="1">
        <v>45708</v>
      </c>
      <c r="C187" t="s">
        <v>1033</v>
      </c>
      <c r="D187" t="s">
        <v>1567</v>
      </c>
      <c r="E187">
        <v>10</v>
      </c>
      <c r="F187" t="b">
        <v>1</v>
      </c>
      <c r="G187">
        <v>2025</v>
      </c>
      <c r="H187">
        <v>2</v>
      </c>
      <c r="I187">
        <v>3</v>
      </c>
      <c r="J187" t="s">
        <v>1568</v>
      </c>
    </row>
    <row r="188" spans="1:10" x14ac:dyDescent="0.35">
      <c r="A188" t="s">
        <v>1569</v>
      </c>
      <c r="B188" s="1">
        <v>45812</v>
      </c>
      <c r="C188" t="s">
        <v>1016</v>
      </c>
      <c r="D188" t="s">
        <v>1570</v>
      </c>
      <c r="E188">
        <v>10</v>
      </c>
      <c r="F188" t="b">
        <v>1</v>
      </c>
      <c r="G188">
        <v>2025</v>
      </c>
      <c r="H188">
        <v>6</v>
      </c>
      <c r="I188">
        <v>2</v>
      </c>
      <c r="J188" t="s">
        <v>1571</v>
      </c>
    </row>
    <row r="189" spans="1:10" x14ac:dyDescent="0.35">
      <c r="A189" t="s">
        <v>1572</v>
      </c>
      <c r="B189" s="1">
        <v>45687</v>
      </c>
      <c r="C189" t="s">
        <v>1033</v>
      </c>
      <c r="D189" t="s">
        <v>1573</v>
      </c>
      <c r="E189">
        <v>10</v>
      </c>
      <c r="F189" t="b">
        <v>1</v>
      </c>
      <c r="G189">
        <v>2025</v>
      </c>
      <c r="H189">
        <v>1</v>
      </c>
      <c r="I189">
        <v>3</v>
      </c>
      <c r="J189" t="s">
        <v>1574</v>
      </c>
    </row>
    <row r="190" spans="1:10" x14ac:dyDescent="0.35">
      <c r="A190" t="s">
        <v>1575</v>
      </c>
      <c r="B190" s="1">
        <v>45776</v>
      </c>
      <c r="C190" t="s">
        <v>1020</v>
      </c>
      <c r="D190" t="s">
        <v>1576</v>
      </c>
      <c r="E190">
        <v>9</v>
      </c>
      <c r="F190" t="b">
        <v>0</v>
      </c>
      <c r="G190">
        <v>2025</v>
      </c>
      <c r="H190">
        <v>4</v>
      </c>
      <c r="I190">
        <v>1</v>
      </c>
      <c r="J190" t="s">
        <v>1577</v>
      </c>
    </row>
    <row r="191" spans="1:10" x14ac:dyDescent="0.35">
      <c r="A191" t="s">
        <v>1578</v>
      </c>
      <c r="B191" s="1">
        <v>45726</v>
      </c>
      <c r="C191" t="s">
        <v>1016</v>
      </c>
      <c r="D191" t="s">
        <v>1579</v>
      </c>
      <c r="E191">
        <v>10</v>
      </c>
      <c r="F191" t="b">
        <v>0</v>
      </c>
      <c r="G191">
        <v>2025</v>
      </c>
      <c r="H191">
        <v>3</v>
      </c>
      <c r="I191">
        <v>0</v>
      </c>
      <c r="J191" t="s">
        <v>1580</v>
      </c>
    </row>
    <row r="192" spans="1:10" x14ac:dyDescent="0.35">
      <c r="A192" t="s">
        <v>1581</v>
      </c>
      <c r="B192" s="1">
        <v>45753</v>
      </c>
      <c r="C192" t="s">
        <v>1012</v>
      </c>
      <c r="D192" t="s">
        <v>1582</v>
      </c>
      <c r="E192">
        <v>8</v>
      </c>
      <c r="F192" t="b">
        <v>0</v>
      </c>
      <c r="G192">
        <v>2025</v>
      </c>
      <c r="H192">
        <v>4</v>
      </c>
      <c r="I192">
        <v>6</v>
      </c>
      <c r="J192" t="s">
        <v>1583</v>
      </c>
    </row>
    <row r="193" spans="1:10" x14ac:dyDescent="0.35">
      <c r="A193" t="s">
        <v>1584</v>
      </c>
      <c r="B193" s="1">
        <v>45744</v>
      </c>
      <c r="C193" t="s">
        <v>1033</v>
      </c>
      <c r="D193" t="s">
        <v>1585</v>
      </c>
      <c r="E193">
        <v>2</v>
      </c>
      <c r="F193" t="b">
        <v>0</v>
      </c>
      <c r="G193">
        <v>2025</v>
      </c>
      <c r="H193">
        <v>3</v>
      </c>
      <c r="I193">
        <v>4</v>
      </c>
      <c r="J193" t="s">
        <v>1586</v>
      </c>
    </row>
    <row r="194" spans="1:10" x14ac:dyDescent="0.35">
      <c r="A194" t="s">
        <v>1587</v>
      </c>
      <c r="B194" s="1">
        <v>45730</v>
      </c>
      <c r="C194" t="s">
        <v>1020</v>
      </c>
      <c r="D194" t="s">
        <v>1588</v>
      </c>
      <c r="E194">
        <v>8</v>
      </c>
      <c r="F194" t="b">
        <v>0</v>
      </c>
      <c r="G194">
        <v>2025</v>
      </c>
      <c r="H194">
        <v>3</v>
      </c>
      <c r="I194">
        <v>4</v>
      </c>
      <c r="J194" t="s">
        <v>1589</v>
      </c>
    </row>
    <row r="195" spans="1:10" x14ac:dyDescent="0.35">
      <c r="A195" t="s">
        <v>1590</v>
      </c>
      <c r="B195" s="1">
        <v>45769</v>
      </c>
      <c r="C195" t="s">
        <v>1012</v>
      </c>
      <c r="D195" t="s">
        <v>1591</v>
      </c>
      <c r="E195">
        <v>8</v>
      </c>
      <c r="F195" t="b">
        <v>0</v>
      </c>
      <c r="G195">
        <v>2025</v>
      </c>
      <c r="H195">
        <v>4</v>
      </c>
      <c r="I195">
        <v>1</v>
      </c>
      <c r="J195" t="s">
        <v>1592</v>
      </c>
    </row>
    <row r="196" spans="1:10" x14ac:dyDescent="0.35">
      <c r="A196" t="s">
        <v>1593</v>
      </c>
      <c r="B196" s="1">
        <v>45811</v>
      </c>
      <c r="C196" t="s">
        <v>1033</v>
      </c>
      <c r="D196" t="s">
        <v>1594</v>
      </c>
      <c r="E196">
        <v>2</v>
      </c>
      <c r="F196" t="b">
        <v>0</v>
      </c>
      <c r="G196">
        <v>2025</v>
      </c>
      <c r="H196">
        <v>6</v>
      </c>
      <c r="I196">
        <v>1</v>
      </c>
      <c r="J196" t="s">
        <v>1595</v>
      </c>
    </row>
    <row r="197" spans="1:10" x14ac:dyDescent="0.35">
      <c r="A197" t="s">
        <v>1596</v>
      </c>
      <c r="B197" s="1">
        <v>45801</v>
      </c>
      <c r="C197" t="s">
        <v>1012</v>
      </c>
      <c r="D197" t="s">
        <v>1597</v>
      </c>
      <c r="E197">
        <v>9</v>
      </c>
      <c r="F197" t="b">
        <v>1</v>
      </c>
      <c r="G197">
        <v>2025</v>
      </c>
      <c r="H197">
        <v>5</v>
      </c>
      <c r="I197">
        <v>5</v>
      </c>
      <c r="J197" t="s">
        <v>1598</v>
      </c>
    </row>
    <row r="198" spans="1:10" x14ac:dyDescent="0.35">
      <c r="A198" t="s">
        <v>1599</v>
      </c>
      <c r="B198" s="1">
        <v>45701</v>
      </c>
      <c r="C198" t="s">
        <v>1016</v>
      </c>
      <c r="D198" t="s">
        <v>1600</v>
      </c>
      <c r="E198">
        <v>9</v>
      </c>
      <c r="F198" t="b">
        <v>0</v>
      </c>
      <c r="G198">
        <v>2025</v>
      </c>
      <c r="H198">
        <v>2</v>
      </c>
      <c r="I198">
        <v>3</v>
      </c>
      <c r="J198" t="s">
        <v>1601</v>
      </c>
    </row>
    <row r="199" spans="1:10" x14ac:dyDescent="0.35">
      <c r="A199" t="s">
        <v>1602</v>
      </c>
      <c r="B199" s="1">
        <v>45737</v>
      </c>
      <c r="C199" t="s">
        <v>1020</v>
      </c>
      <c r="D199" t="s">
        <v>1603</v>
      </c>
      <c r="E199">
        <v>1</v>
      </c>
      <c r="F199" t="b">
        <v>1</v>
      </c>
      <c r="G199">
        <v>2025</v>
      </c>
      <c r="H199">
        <v>3</v>
      </c>
      <c r="I199">
        <v>4</v>
      </c>
      <c r="J199" t="s">
        <v>1604</v>
      </c>
    </row>
    <row r="200" spans="1:10" x14ac:dyDescent="0.35">
      <c r="A200" t="s">
        <v>1605</v>
      </c>
      <c r="B200" s="1">
        <v>45749</v>
      </c>
      <c r="C200" t="s">
        <v>1033</v>
      </c>
      <c r="D200" t="s">
        <v>1606</v>
      </c>
      <c r="E200">
        <v>8</v>
      </c>
      <c r="F200" t="b">
        <v>0</v>
      </c>
      <c r="G200">
        <v>2025</v>
      </c>
      <c r="H200">
        <v>4</v>
      </c>
      <c r="I200">
        <v>2</v>
      </c>
      <c r="J200" t="s">
        <v>1607</v>
      </c>
    </row>
    <row r="201" spans="1:10" x14ac:dyDescent="0.35">
      <c r="A201" t="s">
        <v>1608</v>
      </c>
      <c r="B201" s="1">
        <v>45744</v>
      </c>
      <c r="C201" t="s">
        <v>1012</v>
      </c>
      <c r="D201" t="s">
        <v>1609</v>
      </c>
      <c r="E201">
        <v>1</v>
      </c>
      <c r="F201" t="b">
        <v>1</v>
      </c>
      <c r="G201">
        <v>2025</v>
      </c>
      <c r="H201">
        <v>3</v>
      </c>
      <c r="I201">
        <v>4</v>
      </c>
      <c r="J201" t="s">
        <v>1610</v>
      </c>
    </row>
    <row r="202" spans="1:10" x14ac:dyDescent="0.35">
      <c r="A202" t="s">
        <v>1611</v>
      </c>
      <c r="B202" s="1">
        <v>45687</v>
      </c>
      <c r="C202" t="s">
        <v>1016</v>
      </c>
      <c r="D202" t="s">
        <v>1612</v>
      </c>
      <c r="E202">
        <v>5</v>
      </c>
      <c r="F202" t="b">
        <v>0</v>
      </c>
      <c r="G202">
        <v>2025</v>
      </c>
      <c r="H202">
        <v>1</v>
      </c>
      <c r="I202">
        <v>3</v>
      </c>
      <c r="J202" t="s">
        <v>1613</v>
      </c>
    </row>
    <row r="203" spans="1:10" x14ac:dyDescent="0.35">
      <c r="A203" t="s">
        <v>1614</v>
      </c>
      <c r="B203" s="1">
        <v>45779</v>
      </c>
      <c r="C203" t="s">
        <v>1012</v>
      </c>
      <c r="D203" t="s">
        <v>1615</v>
      </c>
      <c r="E203">
        <v>4</v>
      </c>
      <c r="F203" t="b">
        <v>1</v>
      </c>
      <c r="G203">
        <v>2025</v>
      </c>
      <c r="H203">
        <v>5</v>
      </c>
      <c r="I203">
        <v>4</v>
      </c>
      <c r="J203" t="s">
        <v>1616</v>
      </c>
    </row>
    <row r="204" spans="1:10" x14ac:dyDescent="0.35">
      <c r="A204" t="s">
        <v>1617</v>
      </c>
      <c r="B204" s="1">
        <v>45784</v>
      </c>
      <c r="C204" t="s">
        <v>1020</v>
      </c>
      <c r="D204" t="s">
        <v>1618</v>
      </c>
      <c r="E204">
        <v>2</v>
      </c>
      <c r="F204" t="b">
        <v>1</v>
      </c>
      <c r="G204">
        <v>2025</v>
      </c>
      <c r="H204">
        <v>5</v>
      </c>
      <c r="I204">
        <v>2</v>
      </c>
      <c r="J204" t="s">
        <v>1619</v>
      </c>
    </row>
    <row r="205" spans="1:10" x14ac:dyDescent="0.35">
      <c r="A205" t="s">
        <v>1620</v>
      </c>
      <c r="B205" s="1">
        <v>45811</v>
      </c>
      <c r="C205" t="s">
        <v>1020</v>
      </c>
      <c r="D205" t="s">
        <v>1621</v>
      </c>
      <c r="E205">
        <v>5</v>
      </c>
      <c r="F205" t="b">
        <v>0</v>
      </c>
      <c r="G205">
        <v>2025</v>
      </c>
      <c r="H205">
        <v>6</v>
      </c>
      <c r="I205">
        <v>1</v>
      </c>
      <c r="J205" t="s">
        <v>1622</v>
      </c>
    </row>
    <row r="206" spans="1:10" x14ac:dyDescent="0.35">
      <c r="A206" t="s">
        <v>1623</v>
      </c>
      <c r="B206" s="1">
        <v>45793</v>
      </c>
      <c r="C206" t="s">
        <v>1020</v>
      </c>
      <c r="D206" t="s">
        <v>1624</v>
      </c>
      <c r="E206">
        <v>8</v>
      </c>
      <c r="F206" t="b">
        <v>1</v>
      </c>
      <c r="G206">
        <v>2025</v>
      </c>
      <c r="H206">
        <v>5</v>
      </c>
      <c r="I206">
        <v>4</v>
      </c>
      <c r="J206" t="s">
        <v>1625</v>
      </c>
    </row>
    <row r="207" spans="1:10" x14ac:dyDescent="0.35">
      <c r="A207" t="s">
        <v>1626</v>
      </c>
      <c r="B207" s="1">
        <v>45729</v>
      </c>
      <c r="C207" t="s">
        <v>1020</v>
      </c>
      <c r="D207" t="s">
        <v>1627</v>
      </c>
      <c r="E207">
        <v>9</v>
      </c>
      <c r="F207" t="b">
        <v>1</v>
      </c>
      <c r="G207">
        <v>2025</v>
      </c>
      <c r="H207">
        <v>3</v>
      </c>
      <c r="I207">
        <v>3</v>
      </c>
      <c r="J207" t="s">
        <v>1628</v>
      </c>
    </row>
    <row r="208" spans="1:10" x14ac:dyDescent="0.35">
      <c r="A208" t="s">
        <v>1629</v>
      </c>
      <c r="B208" s="1">
        <v>45682</v>
      </c>
      <c r="C208" t="s">
        <v>1016</v>
      </c>
      <c r="D208" t="s">
        <v>1630</v>
      </c>
      <c r="E208">
        <v>2</v>
      </c>
      <c r="F208" t="b">
        <v>0</v>
      </c>
      <c r="G208">
        <v>2025</v>
      </c>
      <c r="H208">
        <v>1</v>
      </c>
      <c r="I208">
        <v>5</v>
      </c>
      <c r="J208" t="s">
        <v>1631</v>
      </c>
    </row>
    <row r="209" spans="1:10" x14ac:dyDescent="0.35">
      <c r="A209" t="s">
        <v>1632</v>
      </c>
      <c r="B209" s="1">
        <v>45766</v>
      </c>
      <c r="C209" t="s">
        <v>1033</v>
      </c>
      <c r="D209" t="s">
        <v>1633</v>
      </c>
      <c r="E209">
        <v>9</v>
      </c>
      <c r="F209" t="b">
        <v>1</v>
      </c>
      <c r="G209">
        <v>2025</v>
      </c>
      <c r="H209">
        <v>4</v>
      </c>
      <c r="I209">
        <v>5</v>
      </c>
      <c r="J209" t="s">
        <v>1634</v>
      </c>
    </row>
    <row r="210" spans="1:10" x14ac:dyDescent="0.35">
      <c r="A210" t="s">
        <v>1635</v>
      </c>
      <c r="B210" s="1">
        <v>45792</v>
      </c>
      <c r="C210" t="s">
        <v>1033</v>
      </c>
      <c r="D210" t="s">
        <v>1636</v>
      </c>
      <c r="E210">
        <v>5</v>
      </c>
      <c r="F210" t="b">
        <v>0</v>
      </c>
      <c r="G210">
        <v>2025</v>
      </c>
      <c r="H210">
        <v>5</v>
      </c>
      <c r="I210">
        <v>3</v>
      </c>
      <c r="J210" t="s">
        <v>1637</v>
      </c>
    </row>
    <row r="211" spans="1:10" x14ac:dyDescent="0.35">
      <c r="A211" t="s">
        <v>1638</v>
      </c>
      <c r="B211" s="1">
        <v>45776</v>
      </c>
      <c r="C211" t="s">
        <v>1016</v>
      </c>
      <c r="D211" t="s">
        <v>1639</v>
      </c>
      <c r="E211">
        <v>8</v>
      </c>
      <c r="F211" t="b">
        <v>0</v>
      </c>
      <c r="G211">
        <v>2025</v>
      </c>
      <c r="H211">
        <v>4</v>
      </c>
      <c r="I211">
        <v>1</v>
      </c>
      <c r="J211" t="s">
        <v>1640</v>
      </c>
    </row>
    <row r="212" spans="1:10" x14ac:dyDescent="0.35">
      <c r="A212" t="s">
        <v>1641</v>
      </c>
      <c r="B212" s="1">
        <v>45756</v>
      </c>
      <c r="C212" t="s">
        <v>1033</v>
      </c>
      <c r="D212" t="s">
        <v>1642</v>
      </c>
      <c r="E212">
        <v>9</v>
      </c>
      <c r="F212" t="b">
        <v>0</v>
      </c>
      <c r="G212">
        <v>2025</v>
      </c>
      <c r="H212">
        <v>4</v>
      </c>
      <c r="I212">
        <v>2</v>
      </c>
      <c r="J212" t="s">
        <v>1643</v>
      </c>
    </row>
    <row r="213" spans="1:10" x14ac:dyDescent="0.35">
      <c r="A213" t="s">
        <v>1644</v>
      </c>
      <c r="B213" s="1">
        <v>45725</v>
      </c>
      <c r="C213" t="s">
        <v>1020</v>
      </c>
      <c r="D213" t="s">
        <v>1645</v>
      </c>
      <c r="E213">
        <v>6</v>
      </c>
      <c r="F213" t="b">
        <v>1</v>
      </c>
      <c r="G213">
        <v>2025</v>
      </c>
      <c r="H213">
        <v>3</v>
      </c>
      <c r="I213">
        <v>6</v>
      </c>
      <c r="J213" t="s">
        <v>1646</v>
      </c>
    </row>
    <row r="214" spans="1:10" x14ac:dyDescent="0.35">
      <c r="A214" t="s">
        <v>1647</v>
      </c>
      <c r="B214" s="1">
        <v>45727</v>
      </c>
      <c r="C214" t="s">
        <v>1020</v>
      </c>
      <c r="D214" t="s">
        <v>1648</v>
      </c>
      <c r="E214">
        <v>4</v>
      </c>
      <c r="F214" t="b">
        <v>0</v>
      </c>
      <c r="G214">
        <v>2025</v>
      </c>
      <c r="H214">
        <v>3</v>
      </c>
      <c r="I214">
        <v>1</v>
      </c>
      <c r="J214" t="s">
        <v>1649</v>
      </c>
    </row>
    <row r="215" spans="1:10" x14ac:dyDescent="0.35">
      <c r="A215" t="s">
        <v>1650</v>
      </c>
      <c r="B215" s="1">
        <v>45782</v>
      </c>
      <c r="C215" t="s">
        <v>1012</v>
      </c>
      <c r="D215" t="s">
        <v>1651</v>
      </c>
      <c r="E215">
        <v>6</v>
      </c>
      <c r="F215" t="b">
        <v>0</v>
      </c>
      <c r="G215">
        <v>2025</v>
      </c>
      <c r="H215">
        <v>5</v>
      </c>
      <c r="I215">
        <v>0</v>
      </c>
      <c r="J215" t="s">
        <v>1652</v>
      </c>
    </row>
    <row r="216" spans="1:10" x14ac:dyDescent="0.35">
      <c r="A216" t="s">
        <v>1653</v>
      </c>
      <c r="B216" s="1">
        <v>45740</v>
      </c>
      <c r="C216" t="s">
        <v>1020</v>
      </c>
      <c r="D216" t="s">
        <v>1654</v>
      </c>
      <c r="E216">
        <v>3</v>
      </c>
      <c r="F216" t="b">
        <v>1</v>
      </c>
      <c r="G216">
        <v>2025</v>
      </c>
      <c r="H216">
        <v>3</v>
      </c>
      <c r="I216">
        <v>0</v>
      </c>
      <c r="J216" t="s">
        <v>1655</v>
      </c>
    </row>
    <row r="217" spans="1:10" x14ac:dyDescent="0.35">
      <c r="A217" t="s">
        <v>1656</v>
      </c>
      <c r="B217" s="1">
        <v>45670</v>
      </c>
      <c r="C217" t="s">
        <v>1016</v>
      </c>
      <c r="D217" t="s">
        <v>1657</v>
      </c>
      <c r="E217">
        <v>9</v>
      </c>
      <c r="F217" t="b">
        <v>0</v>
      </c>
      <c r="G217">
        <v>2025</v>
      </c>
      <c r="H217">
        <v>1</v>
      </c>
      <c r="I217">
        <v>0</v>
      </c>
      <c r="J217" t="s">
        <v>1658</v>
      </c>
    </row>
    <row r="218" spans="1:10" x14ac:dyDescent="0.35">
      <c r="A218" t="s">
        <v>1659</v>
      </c>
      <c r="B218" s="1">
        <v>45800</v>
      </c>
      <c r="C218" t="s">
        <v>1012</v>
      </c>
      <c r="D218" t="s">
        <v>1660</v>
      </c>
      <c r="E218">
        <v>8</v>
      </c>
      <c r="F218" t="b">
        <v>0</v>
      </c>
      <c r="G218">
        <v>2025</v>
      </c>
      <c r="H218">
        <v>5</v>
      </c>
      <c r="I218">
        <v>4</v>
      </c>
      <c r="J218" t="s">
        <v>1661</v>
      </c>
    </row>
    <row r="219" spans="1:10" x14ac:dyDescent="0.35">
      <c r="A219" t="s">
        <v>1662</v>
      </c>
      <c r="B219" s="1">
        <v>45697</v>
      </c>
      <c r="C219" t="s">
        <v>1012</v>
      </c>
      <c r="D219" t="s">
        <v>1663</v>
      </c>
      <c r="E219">
        <v>3</v>
      </c>
      <c r="F219" t="b">
        <v>1</v>
      </c>
      <c r="G219">
        <v>2025</v>
      </c>
      <c r="H219">
        <v>2</v>
      </c>
      <c r="I219">
        <v>6</v>
      </c>
      <c r="J219" t="s">
        <v>1664</v>
      </c>
    </row>
    <row r="220" spans="1:10" x14ac:dyDescent="0.35">
      <c r="A220" t="s">
        <v>1665</v>
      </c>
      <c r="B220" s="1">
        <v>45763</v>
      </c>
      <c r="C220" t="s">
        <v>1012</v>
      </c>
      <c r="D220" t="s">
        <v>1666</v>
      </c>
      <c r="E220">
        <v>8</v>
      </c>
      <c r="F220" t="b">
        <v>0</v>
      </c>
      <c r="G220">
        <v>2025</v>
      </c>
      <c r="H220">
        <v>4</v>
      </c>
      <c r="I220">
        <v>2</v>
      </c>
      <c r="J220" t="s">
        <v>1667</v>
      </c>
    </row>
    <row r="221" spans="1:10" x14ac:dyDescent="0.35">
      <c r="A221" t="s">
        <v>1668</v>
      </c>
      <c r="B221" s="1">
        <v>45749</v>
      </c>
      <c r="C221" t="s">
        <v>1033</v>
      </c>
      <c r="D221" t="s">
        <v>1669</v>
      </c>
      <c r="E221">
        <v>10</v>
      </c>
      <c r="F221" t="b">
        <v>1</v>
      </c>
      <c r="G221">
        <v>2025</v>
      </c>
      <c r="H221">
        <v>4</v>
      </c>
      <c r="I221">
        <v>2</v>
      </c>
      <c r="J221" t="s">
        <v>1670</v>
      </c>
    </row>
    <row r="222" spans="1:10" x14ac:dyDescent="0.35">
      <c r="A222" t="s">
        <v>1671</v>
      </c>
      <c r="B222" s="1">
        <v>45789</v>
      </c>
      <c r="C222" t="s">
        <v>1033</v>
      </c>
      <c r="D222" t="s">
        <v>1672</v>
      </c>
      <c r="E222">
        <v>9</v>
      </c>
      <c r="F222" t="b">
        <v>0</v>
      </c>
      <c r="G222">
        <v>2025</v>
      </c>
      <c r="H222">
        <v>5</v>
      </c>
      <c r="I222">
        <v>0</v>
      </c>
      <c r="J222" t="s">
        <v>1673</v>
      </c>
    </row>
    <row r="223" spans="1:10" x14ac:dyDescent="0.35">
      <c r="A223" t="s">
        <v>1674</v>
      </c>
      <c r="B223" s="1">
        <v>45695</v>
      </c>
      <c r="C223" t="s">
        <v>1020</v>
      </c>
      <c r="D223" t="s">
        <v>1675</v>
      </c>
      <c r="E223">
        <v>9</v>
      </c>
      <c r="F223" t="b">
        <v>1</v>
      </c>
      <c r="G223">
        <v>2025</v>
      </c>
      <c r="H223">
        <v>2</v>
      </c>
      <c r="I223">
        <v>4</v>
      </c>
      <c r="J223" t="s">
        <v>1676</v>
      </c>
    </row>
    <row r="224" spans="1:10" x14ac:dyDescent="0.35">
      <c r="A224" t="s">
        <v>1677</v>
      </c>
      <c r="B224" s="1">
        <v>45704</v>
      </c>
      <c r="C224" t="s">
        <v>1016</v>
      </c>
      <c r="D224" t="s">
        <v>1678</v>
      </c>
      <c r="E224">
        <v>5</v>
      </c>
      <c r="F224" t="b">
        <v>1</v>
      </c>
      <c r="G224">
        <v>2025</v>
      </c>
      <c r="H224">
        <v>2</v>
      </c>
      <c r="I224">
        <v>6</v>
      </c>
      <c r="J224" t="s">
        <v>1679</v>
      </c>
    </row>
    <row r="225" spans="1:10" x14ac:dyDescent="0.35">
      <c r="A225" t="s">
        <v>1680</v>
      </c>
      <c r="B225" s="1">
        <v>45746</v>
      </c>
      <c r="C225" t="s">
        <v>1020</v>
      </c>
      <c r="D225" t="s">
        <v>1681</v>
      </c>
      <c r="E225">
        <v>2</v>
      </c>
      <c r="F225" t="b">
        <v>1</v>
      </c>
      <c r="G225">
        <v>2025</v>
      </c>
      <c r="H225">
        <v>3</v>
      </c>
      <c r="I225">
        <v>6</v>
      </c>
      <c r="J225" t="s">
        <v>1682</v>
      </c>
    </row>
    <row r="226" spans="1:10" x14ac:dyDescent="0.35">
      <c r="A226" t="s">
        <v>1683</v>
      </c>
      <c r="B226" s="1">
        <v>45752</v>
      </c>
      <c r="C226" t="s">
        <v>1020</v>
      </c>
      <c r="D226" t="s">
        <v>1684</v>
      </c>
      <c r="E226">
        <v>3</v>
      </c>
      <c r="F226" t="b">
        <v>1</v>
      </c>
      <c r="G226">
        <v>2025</v>
      </c>
      <c r="H226">
        <v>4</v>
      </c>
      <c r="I226">
        <v>5</v>
      </c>
      <c r="J226" t="s">
        <v>1685</v>
      </c>
    </row>
    <row r="227" spans="1:10" x14ac:dyDescent="0.35">
      <c r="A227" t="s">
        <v>1686</v>
      </c>
      <c r="B227" s="1">
        <v>45752</v>
      </c>
      <c r="C227" t="s">
        <v>1012</v>
      </c>
      <c r="D227" t="s">
        <v>1687</v>
      </c>
      <c r="E227">
        <v>6</v>
      </c>
      <c r="F227" t="b">
        <v>0</v>
      </c>
      <c r="G227">
        <v>2025</v>
      </c>
      <c r="H227">
        <v>4</v>
      </c>
      <c r="I227">
        <v>5</v>
      </c>
      <c r="J227" t="s">
        <v>1688</v>
      </c>
    </row>
    <row r="228" spans="1:10" x14ac:dyDescent="0.35">
      <c r="A228" t="s">
        <v>1689</v>
      </c>
      <c r="B228" s="1">
        <v>45763</v>
      </c>
      <c r="C228" t="s">
        <v>1033</v>
      </c>
      <c r="D228" t="s">
        <v>1690</v>
      </c>
      <c r="E228">
        <v>6</v>
      </c>
      <c r="F228" t="b">
        <v>1</v>
      </c>
      <c r="G228">
        <v>2025</v>
      </c>
      <c r="H228">
        <v>4</v>
      </c>
      <c r="I228">
        <v>2</v>
      </c>
      <c r="J228" t="s">
        <v>1691</v>
      </c>
    </row>
    <row r="229" spans="1:10" x14ac:dyDescent="0.35">
      <c r="A229" t="s">
        <v>1692</v>
      </c>
      <c r="B229" s="1">
        <v>45756</v>
      </c>
      <c r="C229" t="s">
        <v>1020</v>
      </c>
      <c r="D229" t="s">
        <v>1693</v>
      </c>
      <c r="E229">
        <v>10</v>
      </c>
      <c r="F229" t="b">
        <v>1</v>
      </c>
      <c r="G229">
        <v>2025</v>
      </c>
      <c r="H229">
        <v>4</v>
      </c>
      <c r="I229">
        <v>2</v>
      </c>
      <c r="J229" t="s">
        <v>1694</v>
      </c>
    </row>
    <row r="230" spans="1:10" x14ac:dyDescent="0.35">
      <c r="A230" t="s">
        <v>1695</v>
      </c>
      <c r="B230" s="1">
        <v>45726</v>
      </c>
      <c r="C230" t="s">
        <v>1016</v>
      </c>
      <c r="D230" t="s">
        <v>1696</v>
      </c>
      <c r="E230">
        <v>3</v>
      </c>
      <c r="F230" t="b">
        <v>0</v>
      </c>
      <c r="G230">
        <v>2025</v>
      </c>
      <c r="H230">
        <v>3</v>
      </c>
      <c r="I230">
        <v>0</v>
      </c>
      <c r="J230" t="s">
        <v>1697</v>
      </c>
    </row>
    <row r="231" spans="1:10" x14ac:dyDescent="0.35">
      <c r="A231" t="s">
        <v>1698</v>
      </c>
      <c r="B231" s="1">
        <v>45704</v>
      </c>
      <c r="C231" t="s">
        <v>1016</v>
      </c>
      <c r="D231" t="s">
        <v>1699</v>
      </c>
      <c r="E231">
        <v>8</v>
      </c>
      <c r="F231" t="b">
        <v>1</v>
      </c>
      <c r="G231">
        <v>2025</v>
      </c>
      <c r="H231">
        <v>2</v>
      </c>
      <c r="I231">
        <v>6</v>
      </c>
      <c r="J231" t="s">
        <v>1700</v>
      </c>
    </row>
    <row r="232" spans="1:10" x14ac:dyDescent="0.35">
      <c r="A232" t="s">
        <v>1701</v>
      </c>
      <c r="B232" s="1">
        <v>45742</v>
      </c>
      <c r="C232" t="s">
        <v>1016</v>
      </c>
      <c r="D232" t="s">
        <v>1702</v>
      </c>
      <c r="E232">
        <v>8</v>
      </c>
      <c r="F232" t="b">
        <v>0</v>
      </c>
      <c r="G232">
        <v>2025</v>
      </c>
      <c r="H232">
        <v>3</v>
      </c>
      <c r="I232">
        <v>2</v>
      </c>
      <c r="J232" t="s">
        <v>1703</v>
      </c>
    </row>
    <row r="233" spans="1:10" x14ac:dyDescent="0.35">
      <c r="A233" t="s">
        <v>1704</v>
      </c>
      <c r="B233" s="1">
        <v>45787</v>
      </c>
      <c r="C233" t="s">
        <v>1033</v>
      </c>
      <c r="D233" t="s">
        <v>1705</v>
      </c>
      <c r="E233">
        <v>1</v>
      </c>
      <c r="F233" t="b">
        <v>0</v>
      </c>
      <c r="G233">
        <v>2025</v>
      </c>
      <c r="H233">
        <v>5</v>
      </c>
      <c r="I233">
        <v>5</v>
      </c>
      <c r="J233" t="s">
        <v>1706</v>
      </c>
    </row>
    <row r="234" spans="1:10" x14ac:dyDescent="0.35">
      <c r="A234" t="s">
        <v>1707</v>
      </c>
      <c r="B234" s="1">
        <v>45783</v>
      </c>
      <c r="C234" t="s">
        <v>1033</v>
      </c>
      <c r="D234" t="s">
        <v>1708</v>
      </c>
      <c r="E234">
        <v>9</v>
      </c>
      <c r="F234" t="b">
        <v>0</v>
      </c>
      <c r="G234">
        <v>2025</v>
      </c>
      <c r="H234">
        <v>5</v>
      </c>
      <c r="I234">
        <v>1</v>
      </c>
      <c r="J234" t="s">
        <v>1709</v>
      </c>
    </row>
    <row r="235" spans="1:10" x14ac:dyDescent="0.35">
      <c r="A235" t="s">
        <v>1710</v>
      </c>
      <c r="B235" s="1">
        <v>45808</v>
      </c>
      <c r="C235" t="s">
        <v>1033</v>
      </c>
      <c r="D235" t="s">
        <v>1711</v>
      </c>
      <c r="E235">
        <v>10</v>
      </c>
      <c r="F235" t="b">
        <v>0</v>
      </c>
      <c r="G235">
        <v>2025</v>
      </c>
      <c r="H235">
        <v>5</v>
      </c>
      <c r="I235">
        <v>5</v>
      </c>
      <c r="J235" t="s">
        <v>1712</v>
      </c>
    </row>
    <row r="236" spans="1:10" x14ac:dyDescent="0.35">
      <c r="A236" t="s">
        <v>1713</v>
      </c>
      <c r="B236" s="1">
        <v>45771</v>
      </c>
      <c r="C236" t="s">
        <v>1033</v>
      </c>
      <c r="D236" t="s">
        <v>1714</v>
      </c>
      <c r="E236">
        <v>8</v>
      </c>
      <c r="F236" t="b">
        <v>1</v>
      </c>
      <c r="G236">
        <v>2025</v>
      </c>
      <c r="H236">
        <v>4</v>
      </c>
      <c r="I236">
        <v>3</v>
      </c>
      <c r="J236" t="s">
        <v>1715</v>
      </c>
    </row>
    <row r="237" spans="1:10" x14ac:dyDescent="0.35">
      <c r="A237" t="s">
        <v>1716</v>
      </c>
      <c r="B237" s="1">
        <v>45715</v>
      </c>
      <c r="C237" t="s">
        <v>1020</v>
      </c>
      <c r="D237" t="s">
        <v>1404</v>
      </c>
      <c r="E237">
        <v>8</v>
      </c>
      <c r="F237" t="b">
        <v>0</v>
      </c>
      <c r="G237">
        <v>2025</v>
      </c>
      <c r="H237">
        <v>2</v>
      </c>
      <c r="I237">
        <v>3</v>
      </c>
      <c r="J237" t="s">
        <v>1717</v>
      </c>
    </row>
    <row r="238" spans="1:10" x14ac:dyDescent="0.35">
      <c r="A238" t="s">
        <v>1718</v>
      </c>
      <c r="B238" s="1">
        <v>45729</v>
      </c>
      <c r="C238" t="s">
        <v>1033</v>
      </c>
      <c r="D238" t="s">
        <v>1719</v>
      </c>
      <c r="E238">
        <v>10</v>
      </c>
      <c r="F238" t="b">
        <v>0</v>
      </c>
      <c r="G238">
        <v>2025</v>
      </c>
      <c r="H238">
        <v>3</v>
      </c>
      <c r="I238">
        <v>3</v>
      </c>
      <c r="J238" t="s">
        <v>1720</v>
      </c>
    </row>
    <row r="239" spans="1:10" x14ac:dyDescent="0.35">
      <c r="A239" t="s">
        <v>1721</v>
      </c>
      <c r="B239" s="1">
        <v>45786</v>
      </c>
      <c r="C239" t="s">
        <v>1012</v>
      </c>
      <c r="D239" t="s">
        <v>1722</v>
      </c>
      <c r="E239">
        <v>7</v>
      </c>
      <c r="F239" t="b">
        <v>1</v>
      </c>
      <c r="G239">
        <v>2025</v>
      </c>
      <c r="H239">
        <v>5</v>
      </c>
      <c r="I239">
        <v>4</v>
      </c>
      <c r="J239" t="s">
        <v>1723</v>
      </c>
    </row>
    <row r="240" spans="1:10" x14ac:dyDescent="0.35">
      <c r="A240" t="s">
        <v>1724</v>
      </c>
      <c r="B240" s="1">
        <v>45661</v>
      </c>
      <c r="C240" t="s">
        <v>1020</v>
      </c>
      <c r="D240" t="s">
        <v>1725</v>
      </c>
      <c r="E240">
        <v>5</v>
      </c>
      <c r="F240" t="b">
        <v>1</v>
      </c>
      <c r="G240">
        <v>2025</v>
      </c>
      <c r="H240">
        <v>1</v>
      </c>
      <c r="I240">
        <v>5</v>
      </c>
      <c r="J240" t="s">
        <v>1726</v>
      </c>
    </row>
    <row r="241" spans="1:10" x14ac:dyDescent="0.35">
      <c r="A241" t="s">
        <v>1727</v>
      </c>
      <c r="B241" s="1">
        <v>45692</v>
      </c>
      <c r="C241" t="s">
        <v>1033</v>
      </c>
      <c r="D241" t="s">
        <v>1728</v>
      </c>
      <c r="E241">
        <v>4</v>
      </c>
      <c r="F241" t="b">
        <v>0</v>
      </c>
      <c r="G241">
        <v>2025</v>
      </c>
      <c r="H241">
        <v>2</v>
      </c>
      <c r="I241">
        <v>1</v>
      </c>
      <c r="J241" t="s">
        <v>1729</v>
      </c>
    </row>
    <row r="242" spans="1:10" x14ac:dyDescent="0.35">
      <c r="A242" t="s">
        <v>1730</v>
      </c>
      <c r="B242" s="1">
        <v>45705</v>
      </c>
      <c r="C242" t="s">
        <v>1016</v>
      </c>
      <c r="D242" t="s">
        <v>1731</v>
      </c>
      <c r="E242">
        <v>2</v>
      </c>
      <c r="F242" t="b">
        <v>1</v>
      </c>
      <c r="G242">
        <v>2025</v>
      </c>
      <c r="H242">
        <v>2</v>
      </c>
      <c r="I242">
        <v>0</v>
      </c>
      <c r="J242" t="s">
        <v>1732</v>
      </c>
    </row>
    <row r="243" spans="1:10" x14ac:dyDescent="0.35">
      <c r="A243" t="s">
        <v>1733</v>
      </c>
      <c r="B243" s="1">
        <v>45705</v>
      </c>
      <c r="C243" t="s">
        <v>1033</v>
      </c>
      <c r="D243" t="s">
        <v>1734</v>
      </c>
      <c r="E243">
        <v>8</v>
      </c>
      <c r="F243" t="b">
        <v>0</v>
      </c>
      <c r="G243">
        <v>2025</v>
      </c>
      <c r="H243">
        <v>2</v>
      </c>
      <c r="I243">
        <v>0</v>
      </c>
      <c r="J243" t="s">
        <v>1735</v>
      </c>
    </row>
    <row r="244" spans="1:10" x14ac:dyDescent="0.35">
      <c r="A244" t="s">
        <v>1736</v>
      </c>
      <c r="B244" s="1">
        <v>45728</v>
      </c>
      <c r="C244" t="s">
        <v>1016</v>
      </c>
      <c r="D244" t="s">
        <v>1737</v>
      </c>
      <c r="E244">
        <v>2</v>
      </c>
      <c r="F244" t="b">
        <v>0</v>
      </c>
      <c r="G244">
        <v>2025</v>
      </c>
      <c r="H244">
        <v>3</v>
      </c>
      <c r="I244">
        <v>2</v>
      </c>
      <c r="J244" t="s">
        <v>1738</v>
      </c>
    </row>
    <row r="245" spans="1:10" x14ac:dyDescent="0.35">
      <c r="A245" t="s">
        <v>1739</v>
      </c>
      <c r="B245" s="1">
        <v>45723</v>
      </c>
      <c r="C245" t="s">
        <v>1020</v>
      </c>
      <c r="D245" t="s">
        <v>1740</v>
      </c>
      <c r="E245">
        <v>3</v>
      </c>
      <c r="F245" t="b">
        <v>0</v>
      </c>
      <c r="G245">
        <v>2025</v>
      </c>
      <c r="H245">
        <v>3</v>
      </c>
      <c r="I245">
        <v>4</v>
      </c>
      <c r="J245" t="s">
        <v>1741</v>
      </c>
    </row>
    <row r="246" spans="1:10" x14ac:dyDescent="0.35">
      <c r="A246" t="s">
        <v>1742</v>
      </c>
      <c r="B246" s="1">
        <v>45673</v>
      </c>
      <c r="C246" t="s">
        <v>1033</v>
      </c>
      <c r="D246" t="s">
        <v>1743</v>
      </c>
      <c r="E246">
        <v>3</v>
      </c>
      <c r="F246" t="b">
        <v>0</v>
      </c>
      <c r="G246">
        <v>2025</v>
      </c>
      <c r="H246">
        <v>1</v>
      </c>
      <c r="I246">
        <v>3</v>
      </c>
      <c r="J246" t="s">
        <v>1744</v>
      </c>
    </row>
    <row r="247" spans="1:10" x14ac:dyDescent="0.35">
      <c r="A247" t="s">
        <v>1745</v>
      </c>
      <c r="B247" s="1">
        <v>45715</v>
      </c>
      <c r="C247" t="s">
        <v>1033</v>
      </c>
      <c r="D247" t="s">
        <v>1746</v>
      </c>
      <c r="E247">
        <v>6</v>
      </c>
      <c r="F247" t="b">
        <v>0</v>
      </c>
      <c r="G247">
        <v>2025</v>
      </c>
      <c r="H247">
        <v>2</v>
      </c>
      <c r="I247">
        <v>3</v>
      </c>
      <c r="J247" t="s">
        <v>1747</v>
      </c>
    </row>
    <row r="248" spans="1:10" x14ac:dyDescent="0.35">
      <c r="A248" t="s">
        <v>1748</v>
      </c>
      <c r="B248" s="1">
        <v>45673</v>
      </c>
      <c r="C248" t="s">
        <v>1012</v>
      </c>
      <c r="D248" t="s">
        <v>1749</v>
      </c>
      <c r="E248">
        <v>3</v>
      </c>
      <c r="F248" t="b">
        <v>1</v>
      </c>
      <c r="G248">
        <v>2025</v>
      </c>
      <c r="H248">
        <v>1</v>
      </c>
      <c r="I248">
        <v>3</v>
      </c>
      <c r="J248" t="s">
        <v>1750</v>
      </c>
    </row>
    <row r="249" spans="1:10" x14ac:dyDescent="0.35">
      <c r="A249" t="s">
        <v>1751</v>
      </c>
      <c r="B249" s="1">
        <v>45714</v>
      </c>
      <c r="C249" t="s">
        <v>1020</v>
      </c>
      <c r="D249" t="s">
        <v>1752</v>
      </c>
      <c r="E249">
        <v>9</v>
      </c>
      <c r="F249" t="b">
        <v>0</v>
      </c>
      <c r="G249">
        <v>2025</v>
      </c>
      <c r="H249">
        <v>2</v>
      </c>
      <c r="I249">
        <v>2</v>
      </c>
      <c r="J249" t="s">
        <v>1753</v>
      </c>
    </row>
    <row r="250" spans="1:10" x14ac:dyDescent="0.35">
      <c r="A250" t="s">
        <v>1754</v>
      </c>
      <c r="B250" s="1">
        <v>45790</v>
      </c>
      <c r="C250" t="s">
        <v>1012</v>
      </c>
      <c r="D250" t="s">
        <v>1755</v>
      </c>
      <c r="E250">
        <v>5</v>
      </c>
      <c r="F250" t="b">
        <v>0</v>
      </c>
      <c r="G250">
        <v>2025</v>
      </c>
      <c r="H250">
        <v>5</v>
      </c>
      <c r="I250">
        <v>1</v>
      </c>
      <c r="J250" t="s">
        <v>1756</v>
      </c>
    </row>
    <row r="251" spans="1:10" x14ac:dyDescent="0.35">
      <c r="A251" t="s">
        <v>1757</v>
      </c>
      <c r="B251" s="1">
        <v>45751</v>
      </c>
      <c r="C251" t="s">
        <v>1033</v>
      </c>
      <c r="D251" t="s">
        <v>1758</v>
      </c>
      <c r="E251">
        <v>5</v>
      </c>
      <c r="F251" t="b">
        <v>0</v>
      </c>
      <c r="G251">
        <v>2025</v>
      </c>
      <c r="H251">
        <v>4</v>
      </c>
      <c r="I251">
        <v>4</v>
      </c>
      <c r="J251" t="s">
        <v>1759</v>
      </c>
    </row>
    <row r="252" spans="1:10" x14ac:dyDescent="0.35">
      <c r="A252" t="s">
        <v>1760</v>
      </c>
      <c r="B252" s="1">
        <v>45677</v>
      </c>
      <c r="C252" t="s">
        <v>1012</v>
      </c>
      <c r="D252" t="s">
        <v>1761</v>
      </c>
      <c r="E252">
        <v>4</v>
      </c>
      <c r="F252" t="b">
        <v>0</v>
      </c>
      <c r="G252">
        <v>2025</v>
      </c>
      <c r="H252">
        <v>1</v>
      </c>
      <c r="I252">
        <v>0</v>
      </c>
      <c r="J252" t="s">
        <v>1762</v>
      </c>
    </row>
    <row r="253" spans="1:10" x14ac:dyDescent="0.35">
      <c r="A253" t="s">
        <v>1763</v>
      </c>
      <c r="B253" s="1">
        <v>45690</v>
      </c>
      <c r="C253" t="s">
        <v>1016</v>
      </c>
      <c r="D253" t="s">
        <v>1764</v>
      </c>
      <c r="E253">
        <v>2</v>
      </c>
      <c r="F253" t="b">
        <v>0</v>
      </c>
      <c r="G253">
        <v>2025</v>
      </c>
      <c r="H253">
        <v>2</v>
      </c>
      <c r="I253">
        <v>6</v>
      </c>
      <c r="J253" t="s">
        <v>1765</v>
      </c>
    </row>
    <row r="254" spans="1:10" x14ac:dyDescent="0.35">
      <c r="A254" t="s">
        <v>1766</v>
      </c>
      <c r="B254" s="1">
        <v>45681</v>
      </c>
      <c r="C254" t="s">
        <v>1033</v>
      </c>
      <c r="D254" t="s">
        <v>1767</v>
      </c>
      <c r="E254">
        <v>7</v>
      </c>
      <c r="F254" t="b">
        <v>1</v>
      </c>
      <c r="G254">
        <v>2025</v>
      </c>
      <c r="H254">
        <v>1</v>
      </c>
      <c r="I254">
        <v>4</v>
      </c>
      <c r="J254" t="s">
        <v>1768</v>
      </c>
    </row>
    <row r="255" spans="1:10" x14ac:dyDescent="0.35">
      <c r="A255" t="s">
        <v>1769</v>
      </c>
      <c r="B255" s="1">
        <v>45680</v>
      </c>
      <c r="C255" t="s">
        <v>1012</v>
      </c>
      <c r="D255" t="s">
        <v>1770</v>
      </c>
      <c r="E255">
        <v>5</v>
      </c>
      <c r="F255" t="b">
        <v>1</v>
      </c>
      <c r="G255">
        <v>2025</v>
      </c>
      <c r="H255">
        <v>1</v>
      </c>
      <c r="I255">
        <v>3</v>
      </c>
      <c r="J255" t="s">
        <v>1771</v>
      </c>
    </row>
    <row r="256" spans="1:10" x14ac:dyDescent="0.35">
      <c r="A256" t="s">
        <v>1772</v>
      </c>
      <c r="B256" s="1">
        <v>45761</v>
      </c>
      <c r="C256" t="s">
        <v>1012</v>
      </c>
      <c r="D256" t="s">
        <v>1773</v>
      </c>
      <c r="E256">
        <v>4</v>
      </c>
      <c r="F256" t="b">
        <v>1</v>
      </c>
      <c r="G256">
        <v>2025</v>
      </c>
      <c r="H256">
        <v>4</v>
      </c>
      <c r="I256">
        <v>0</v>
      </c>
      <c r="J256" t="s">
        <v>1774</v>
      </c>
    </row>
    <row r="257" spans="1:10" x14ac:dyDescent="0.35">
      <c r="A257" t="s">
        <v>1775</v>
      </c>
      <c r="B257" s="1">
        <v>45695</v>
      </c>
      <c r="C257" t="s">
        <v>1020</v>
      </c>
      <c r="D257" t="s">
        <v>1776</v>
      </c>
      <c r="E257">
        <v>8</v>
      </c>
      <c r="F257" t="b">
        <v>0</v>
      </c>
      <c r="G257">
        <v>2025</v>
      </c>
      <c r="H257">
        <v>2</v>
      </c>
      <c r="I257">
        <v>4</v>
      </c>
      <c r="J257" t="s">
        <v>1777</v>
      </c>
    </row>
    <row r="258" spans="1:10" x14ac:dyDescent="0.35">
      <c r="A258" t="s">
        <v>1778</v>
      </c>
      <c r="B258" s="1">
        <v>45773</v>
      </c>
      <c r="C258" t="s">
        <v>1016</v>
      </c>
      <c r="D258" t="s">
        <v>1779</v>
      </c>
      <c r="E258">
        <v>7</v>
      </c>
      <c r="F258" t="b">
        <v>0</v>
      </c>
      <c r="G258">
        <v>2025</v>
      </c>
      <c r="H258">
        <v>4</v>
      </c>
      <c r="I258">
        <v>5</v>
      </c>
      <c r="J258" t="s">
        <v>1780</v>
      </c>
    </row>
    <row r="259" spans="1:10" x14ac:dyDescent="0.35">
      <c r="A259" t="s">
        <v>1781</v>
      </c>
      <c r="B259" s="1">
        <v>45779</v>
      </c>
      <c r="C259" t="s">
        <v>1020</v>
      </c>
      <c r="D259" t="s">
        <v>1782</v>
      </c>
      <c r="E259">
        <v>5</v>
      </c>
      <c r="F259" t="b">
        <v>0</v>
      </c>
      <c r="G259">
        <v>2025</v>
      </c>
      <c r="H259">
        <v>5</v>
      </c>
      <c r="I259">
        <v>4</v>
      </c>
      <c r="J259" t="s">
        <v>1783</v>
      </c>
    </row>
    <row r="260" spans="1:10" x14ac:dyDescent="0.35">
      <c r="A260" t="s">
        <v>1784</v>
      </c>
      <c r="B260" s="1">
        <v>45805</v>
      </c>
      <c r="C260" t="s">
        <v>1016</v>
      </c>
      <c r="D260" t="s">
        <v>1785</v>
      </c>
      <c r="E260">
        <v>8</v>
      </c>
      <c r="F260" t="b">
        <v>1</v>
      </c>
      <c r="G260">
        <v>2025</v>
      </c>
      <c r="H260">
        <v>5</v>
      </c>
      <c r="I260">
        <v>2</v>
      </c>
      <c r="J260" t="s">
        <v>1786</v>
      </c>
    </row>
    <row r="261" spans="1:10" x14ac:dyDescent="0.35">
      <c r="A261" t="s">
        <v>1787</v>
      </c>
      <c r="B261" s="1">
        <v>45739</v>
      </c>
      <c r="C261" t="s">
        <v>1033</v>
      </c>
      <c r="D261" t="s">
        <v>1788</v>
      </c>
      <c r="E261">
        <v>2</v>
      </c>
      <c r="F261" t="b">
        <v>0</v>
      </c>
      <c r="G261">
        <v>2025</v>
      </c>
      <c r="H261">
        <v>3</v>
      </c>
      <c r="I261">
        <v>6</v>
      </c>
      <c r="J261" t="s">
        <v>1789</v>
      </c>
    </row>
    <row r="262" spans="1:10" x14ac:dyDescent="0.35">
      <c r="A262" t="s">
        <v>1790</v>
      </c>
      <c r="B262" s="1">
        <v>45732</v>
      </c>
      <c r="C262" t="s">
        <v>1033</v>
      </c>
      <c r="D262" t="s">
        <v>1791</v>
      </c>
      <c r="E262">
        <v>1</v>
      </c>
      <c r="F262" t="b">
        <v>1</v>
      </c>
      <c r="G262">
        <v>2025</v>
      </c>
      <c r="H262">
        <v>3</v>
      </c>
      <c r="I262">
        <v>6</v>
      </c>
      <c r="J262" t="s">
        <v>1792</v>
      </c>
    </row>
    <row r="263" spans="1:10" x14ac:dyDescent="0.35">
      <c r="A263" t="s">
        <v>1793</v>
      </c>
      <c r="B263" s="1">
        <v>45800</v>
      </c>
      <c r="C263" t="s">
        <v>1012</v>
      </c>
      <c r="D263" t="s">
        <v>1794</v>
      </c>
      <c r="E263">
        <v>8</v>
      </c>
      <c r="F263" t="b">
        <v>1</v>
      </c>
      <c r="G263">
        <v>2025</v>
      </c>
      <c r="H263">
        <v>5</v>
      </c>
      <c r="I263">
        <v>4</v>
      </c>
      <c r="J263" t="s">
        <v>1795</v>
      </c>
    </row>
    <row r="264" spans="1:10" x14ac:dyDescent="0.35">
      <c r="A264" t="s">
        <v>1796</v>
      </c>
      <c r="B264" s="1">
        <v>45668</v>
      </c>
      <c r="C264" t="s">
        <v>1012</v>
      </c>
      <c r="D264" t="s">
        <v>1797</v>
      </c>
      <c r="E264">
        <v>1</v>
      </c>
      <c r="F264" t="b">
        <v>1</v>
      </c>
      <c r="G264">
        <v>2025</v>
      </c>
      <c r="H264">
        <v>1</v>
      </c>
      <c r="I264">
        <v>5</v>
      </c>
      <c r="J264" t="s">
        <v>1798</v>
      </c>
    </row>
    <row r="265" spans="1:10" x14ac:dyDescent="0.35">
      <c r="A265" t="s">
        <v>1799</v>
      </c>
      <c r="B265" s="1">
        <v>45708</v>
      </c>
      <c r="C265" t="s">
        <v>1016</v>
      </c>
      <c r="D265" t="s">
        <v>1800</v>
      </c>
      <c r="E265">
        <v>10</v>
      </c>
      <c r="F265" t="b">
        <v>1</v>
      </c>
      <c r="G265">
        <v>2025</v>
      </c>
      <c r="H265">
        <v>2</v>
      </c>
      <c r="I265">
        <v>3</v>
      </c>
      <c r="J265" t="s">
        <v>1801</v>
      </c>
    </row>
    <row r="266" spans="1:10" x14ac:dyDescent="0.35">
      <c r="A266" t="s">
        <v>1802</v>
      </c>
      <c r="B266" s="1">
        <v>45673</v>
      </c>
      <c r="C266" t="s">
        <v>1016</v>
      </c>
      <c r="D266" t="s">
        <v>1803</v>
      </c>
      <c r="E266">
        <v>4</v>
      </c>
      <c r="F266" t="b">
        <v>1</v>
      </c>
      <c r="G266">
        <v>2025</v>
      </c>
      <c r="H266">
        <v>1</v>
      </c>
      <c r="I266">
        <v>3</v>
      </c>
      <c r="J266" t="s">
        <v>1804</v>
      </c>
    </row>
    <row r="267" spans="1:10" x14ac:dyDescent="0.35">
      <c r="A267" t="s">
        <v>1805</v>
      </c>
      <c r="B267" s="1">
        <v>45778</v>
      </c>
      <c r="C267" t="s">
        <v>1012</v>
      </c>
      <c r="D267" t="s">
        <v>1806</v>
      </c>
      <c r="E267">
        <v>5</v>
      </c>
      <c r="F267" t="b">
        <v>1</v>
      </c>
      <c r="G267">
        <v>2025</v>
      </c>
      <c r="H267">
        <v>5</v>
      </c>
      <c r="I267">
        <v>3</v>
      </c>
      <c r="J267" t="s">
        <v>1807</v>
      </c>
    </row>
    <row r="268" spans="1:10" x14ac:dyDescent="0.35">
      <c r="A268" t="s">
        <v>1808</v>
      </c>
      <c r="B268" s="1">
        <v>45693</v>
      </c>
      <c r="C268" t="s">
        <v>1016</v>
      </c>
      <c r="D268" t="s">
        <v>1809</v>
      </c>
      <c r="E268">
        <v>9</v>
      </c>
      <c r="F268" t="b">
        <v>1</v>
      </c>
      <c r="G268">
        <v>2025</v>
      </c>
      <c r="H268">
        <v>2</v>
      </c>
      <c r="I268">
        <v>2</v>
      </c>
      <c r="J268" t="s">
        <v>1810</v>
      </c>
    </row>
    <row r="269" spans="1:10" x14ac:dyDescent="0.35">
      <c r="A269" t="s">
        <v>1811</v>
      </c>
      <c r="B269" s="1">
        <v>45672</v>
      </c>
      <c r="C269" t="s">
        <v>1012</v>
      </c>
      <c r="D269" t="s">
        <v>1812</v>
      </c>
      <c r="E269">
        <v>1</v>
      </c>
      <c r="F269" t="b">
        <v>0</v>
      </c>
      <c r="G269">
        <v>2025</v>
      </c>
      <c r="H269">
        <v>1</v>
      </c>
      <c r="I269">
        <v>2</v>
      </c>
      <c r="J269" t="s">
        <v>1813</v>
      </c>
    </row>
    <row r="270" spans="1:10" x14ac:dyDescent="0.35">
      <c r="A270" t="s">
        <v>1814</v>
      </c>
      <c r="B270" s="1">
        <v>45681</v>
      </c>
      <c r="C270" t="s">
        <v>1016</v>
      </c>
      <c r="D270" t="s">
        <v>1815</v>
      </c>
      <c r="E270">
        <v>10</v>
      </c>
      <c r="F270" t="b">
        <v>1</v>
      </c>
      <c r="G270">
        <v>2025</v>
      </c>
      <c r="H270">
        <v>1</v>
      </c>
      <c r="I270">
        <v>4</v>
      </c>
      <c r="J270" t="s">
        <v>1816</v>
      </c>
    </row>
    <row r="271" spans="1:10" x14ac:dyDescent="0.35">
      <c r="A271" t="s">
        <v>1817</v>
      </c>
      <c r="B271" s="1">
        <v>45672</v>
      </c>
      <c r="C271" t="s">
        <v>1033</v>
      </c>
      <c r="D271" t="s">
        <v>1818</v>
      </c>
      <c r="E271">
        <v>1</v>
      </c>
      <c r="F271" t="b">
        <v>0</v>
      </c>
      <c r="G271">
        <v>2025</v>
      </c>
      <c r="H271">
        <v>1</v>
      </c>
      <c r="I271">
        <v>2</v>
      </c>
      <c r="J271" t="s">
        <v>1819</v>
      </c>
    </row>
    <row r="272" spans="1:10" x14ac:dyDescent="0.35">
      <c r="A272" t="s">
        <v>1820</v>
      </c>
      <c r="B272" s="1">
        <v>45744</v>
      </c>
      <c r="C272" t="s">
        <v>1012</v>
      </c>
      <c r="D272" t="s">
        <v>1821</v>
      </c>
      <c r="E272">
        <v>2</v>
      </c>
      <c r="F272" t="b">
        <v>0</v>
      </c>
      <c r="G272">
        <v>2025</v>
      </c>
      <c r="H272">
        <v>3</v>
      </c>
      <c r="I272">
        <v>4</v>
      </c>
      <c r="J272" t="s">
        <v>1822</v>
      </c>
    </row>
    <row r="273" spans="1:10" x14ac:dyDescent="0.35">
      <c r="A273" t="s">
        <v>1823</v>
      </c>
      <c r="B273" s="1">
        <v>45677</v>
      </c>
      <c r="C273" t="s">
        <v>1012</v>
      </c>
      <c r="D273" t="s">
        <v>1824</v>
      </c>
      <c r="E273">
        <v>8</v>
      </c>
      <c r="F273" t="b">
        <v>1</v>
      </c>
      <c r="G273">
        <v>2025</v>
      </c>
      <c r="H273">
        <v>1</v>
      </c>
      <c r="I273">
        <v>0</v>
      </c>
      <c r="J273" t="s">
        <v>1825</v>
      </c>
    </row>
    <row r="274" spans="1:10" x14ac:dyDescent="0.35">
      <c r="A274" t="s">
        <v>1826</v>
      </c>
      <c r="B274" s="1">
        <v>45793</v>
      </c>
      <c r="C274" t="s">
        <v>1033</v>
      </c>
      <c r="D274" t="s">
        <v>1827</v>
      </c>
      <c r="E274">
        <v>8</v>
      </c>
      <c r="F274" t="b">
        <v>1</v>
      </c>
      <c r="G274">
        <v>2025</v>
      </c>
      <c r="H274">
        <v>5</v>
      </c>
      <c r="I274">
        <v>4</v>
      </c>
      <c r="J274" t="s">
        <v>1828</v>
      </c>
    </row>
    <row r="275" spans="1:10" x14ac:dyDescent="0.35">
      <c r="A275" t="s">
        <v>1829</v>
      </c>
      <c r="B275" s="1">
        <v>45712</v>
      </c>
      <c r="C275" t="s">
        <v>1012</v>
      </c>
      <c r="D275" t="s">
        <v>1830</v>
      </c>
      <c r="E275">
        <v>8</v>
      </c>
      <c r="F275" t="b">
        <v>0</v>
      </c>
      <c r="G275">
        <v>2025</v>
      </c>
      <c r="H275">
        <v>2</v>
      </c>
      <c r="I275">
        <v>0</v>
      </c>
      <c r="J275" t="s">
        <v>1831</v>
      </c>
    </row>
    <row r="276" spans="1:10" x14ac:dyDescent="0.35">
      <c r="A276" t="s">
        <v>1832</v>
      </c>
      <c r="B276" s="1">
        <v>45693</v>
      </c>
      <c r="C276" t="s">
        <v>1012</v>
      </c>
      <c r="D276" t="s">
        <v>1833</v>
      </c>
      <c r="E276">
        <v>8</v>
      </c>
      <c r="F276" t="b">
        <v>0</v>
      </c>
      <c r="G276">
        <v>2025</v>
      </c>
      <c r="H276">
        <v>2</v>
      </c>
      <c r="I276">
        <v>2</v>
      </c>
      <c r="J276" t="s">
        <v>1834</v>
      </c>
    </row>
    <row r="277" spans="1:10" x14ac:dyDescent="0.35">
      <c r="A277" t="s">
        <v>1835</v>
      </c>
      <c r="B277" s="1">
        <v>45777</v>
      </c>
      <c r="C277" t="s">
        <v>1012</v>
      </c>
      <c r="D277" t="s">
        <v>1836</v>
      </c>
      <c r="E277">
        <v>2</v>
      </c>
      <c r="F277" t="b">
        <v>1</v>
      </c>
      <c r="G277">
        <v>2025</v>
      </c>
      <c r="H277">
        <v>4</v>
      </c>
      <c r="I277">
        <v>2</v>
      </c>
      <c r="J277" t="s">
        <v>1837</v>
      </c>
    </row>
    <row r="278" spans="1:10" x14ac:dyDescent="0.35">
      <c r="A278" t="s">
        <v>1838</v>
      </c>
      <c r="B278" s="1">
        <v>45810</v>
      </c>
      <c r="C278" t="s">
        <v>1012</v>
      </c>
      <c r="D278" t="s">
        <v>1839</v>
      </c>
      <c r="E278">
        <v>3</v>
      </c>
      <c r="F278" t="b">
        <v>0</v>
      </c>
      <c r="G278">
        <v>2025</v>
      </c>
      <c r="H278">
        <v>6</v>
      </c>
      <c r="I278">
        <v>0</v>
      </c>
      <c r="J278" t="s">
        <v>1840</v>
      </c>
    </row>
    <row r="279" spans="1:10" x14ac:dyDescent="0.35">
      <c r="A279" t="s">
        <v>1841</v>
      </c>
      <c r="B279" s="1">
        <v>45662</v>
      </c>
      <c r="C279" t="s">
        <v>1020</v>
      </c>
      <c r="D279" t="s">
        <v>1842</v>
      </c>
      <c r="E279">
        <v>10</v>
      </c>
      <c r="F279" t="b">
        <v>0</v>
      </c>
      <c r="G279">
        <v>2025</v>
      </c>
      <c r="H279">
        <v>1</v>
      </c>
      <c r="I279">
        <v>6</v>
      </c>
      <c r="J279" t="s">
        <v>1843</v>
      </c>
    </row>
    <row r="280" spans="1:10" x14ac:dyDescent="0.35">
      <c r="A280" t="s">
        <v>1844</v>
      </c>
      <c r="B280" s="1">
        <v>45686</v>
      </c>
      <c r="C280" t="s">
        <v>1020</v>
      </c>
      <c r="D280" t="s">
        <v>1845</v>
      </c>
      <c r="E280">
        <v>2</v>
      </c>
      <c r="F280" t="b">
        <v>1</v>
      </c>
      <c r="G280">
        <v>2025</v>
      </c>
      <c r="H280">
        <v>1</v>
      </c>
      <c r="I280">
        <v>2</v>
      </c>
      <c r="J280" t="s">
        <v>1846</v>
      </c>
    </row>
    <row r="281" spans="1:10" x14ac:dyDescent="0.35">
      <c r="A281" t="s">
        <v>1847</v>
      </c>
      <c r="B281" s="1">
        <v>45658</v>
      </c>
      <c r="C281" t="s">
        <v>1016</v>
      </c>
      <c r="D281" t="s">
        <v>1848</v>
      </c>
      <c r="E281">
        <v>7</v>
      </c>
      <c r="F281" t="b">
        <v>1</v>
      </c>
      <c r="G281">
        <v>2025</v>
      </c>
      <c r="H281">
        <v>1</v>
      </c>
      <c r="I281">
        <v>2</v>
      </c>
      <c r="J281" t="s">
        <v>1849</v>
      </c>
    </row>
    <row r="282" spans="1:10" x14ac:dyDescent="0.35">
      <c r="A282" t="s">
        <v>1850</v>
      </c>
      <c r="B282" s="1">
        <v>45680</v>
      </c>
      <c r="C282" t="s">
        <v>1020</v>
      </c>
      <c r="D282" t="s">
        <v>1851</v>
      </c>
      <c r="E282">
        <v>6</v>
      </c>
      <c r="F282" t="b">
        <v>0</v>
      </c>
      <c r="G282">
        <v>2025</v>
      </c>
      <c r="H282">
        <v>1</v>
      </c>
      <c r="I282">
        <v>3</v>
      </c>
      <c r="J282" t="s">
        <v>1852</v>
      </c>
    </row>
    <row r="283" spans="1:10" x14ac:dyDescent="0.35">
      <c r="A283" t="s">
        <v>1853</v>
      </c>
      <c r="B283" s="1">
        <v>45691</v>
      </c>
      <c r="C283" t="s">
        <v>1020</v>
      </c>
      <c r="D283" t="s">
        <v>1854</v>
      </c>
      <c r="E283">
        <v>2</v>
      </c>
      <c r="F283" t="b">
        <v>0</v>
      </c>
      <c r="G283">
        <v>2025</v>
      </c>
      <c r="H283">
        <v>2</v>
      </c>
      <c r="I283">
        <v>0</v>
      </c>
      <c r="J283" t="s">
        <v>1855</v>
      </c>
    </row>
    <row r="284" spans="1:10" x14ac:dyDescent="0.35">
      <c r="A284" t="s">
        <v>1856</v>
      </c>
      <c r="B284" s="1">
        <v>45770</v>
      </c>
      <c r="C284" t="s">
        <v>1033</v>
      </c>
      <c r="D284" t="s">
        <v>1857</v>
      </c>
      <c r="E284">
        <v>6</v>
      </c>
      <c r="F284" t="b">
        <v>0</v>
      </c>
      <c r="G284">
        <v>2025</v>
      </c>
      <c r="H284">
        <v>4</v>
      </c>
      <c r="I284">
        <v>2</v>
      </c>
      <c r="J284" t="s">
        <v>1858</v>
      </c>
    </row>
    <row r="285" spans="1:10" x14ac:dyDescent="0.35">
      <c r="A285" t="s">
        <v>1859</v>
      </c>
      <c r="B285" s="1">
        <v>45666</v>
      </c>
      <c r="C285" t="s">
        <v>1012</v>
      </c>
      <c r="D285" t="s">
        <v>1860</v>
      </c>
      <c r="E285">
        <v>2</v>
      </c>
      <c r="F285" t="b">
        <v>1</v>
      </c>
      <c r="G285">
        <v>2025</v>
      </c>
      <c r="H285">
        <v>1</v>
      </c>
      <c r="I285">
        <v>3</v>
      </c>
      <c r="J285" t="s">
        <v>1861</v>
      </c>
    </row>
    <row r="286" spans="1:10" x14ac:dyDescent="0.35">
      <c r="A286" t="s">
        <v>1862</v>
      </c>
      <c r="B286" s="1">
        <v>45700</v>
      </c>
      <c r="C286" t="s">
        <v>1020</v>
      </c>
      <c r="D286" t="s">
        <v>1863</v>
      </c>
      <c r="E286">
        <v>2</v>
      </c>
      <c r="F286" t="b">
        <v>0</v>
      </c>
      <c r="G286">
        <v>2025</v>
      </c>
      <c r="H286">
        <v>2</v>
      </c>
      <c r="I286">
        <v>2</v>
      </c>
      <c r="J286" t="s">
        <v>1864</v>
      </c>
    </row>
    <row r="287" spans="1:10" x14ac:dyDescent="0.35">
      <c r="A287" t="s">
        <v>1865</v>
      </c>
      <c r="B287" s="1">
        <v>45700</v>
      </c>
      <c r="C287" t="s">
        <v>1016</v>
      </c>
      <c r="D287" t="s">
        <v>1866</v>
      </c>
      <c r="E287">
        <v>9</v>
      </c>
      <c r="F287" t="b">
        <v>0</v>
      </c>
      <c r="G287">
        <v>2025</v>
      </c>
      <c r="H287">
        <v>2</v>
      </c>
      <c r="I287">
        <v>2</v>
      </c>
      <c r="J287" t="s">
        <v>1867</v>
      </c>
    </row>
    <row r="288" spans="1:10" x14ac:dyDescent="0.35">
      <c r="A288" t="s">
        <v>1868</v>
      </c>
      <c r="B288" s="1">
        <v>45702</v>
      </c>
      <c r="C288" t="s">
        <v>1012</v>
      </c>
      <c r="D288" t="s">
        <v>1869</v>
      </c>
      <c r="E288">
        <v>7</v>
      </c>
      <c r="F288" t="b">
        <v>0</v>
      </c>
      <c r="G288">
        <v>2025</v>
      </c>
      <c r="H288">
        <v>2</v>
      </c>
      <c r="I288">
        <v>4</v>
      </c>
      <c r="J288" t="s">
        <v>1870</v>
      </c>
    </row>
    <row r="289" spans="1:10" x14ac:dyDescent="0.35">
      <c r="A289" t="s">
        <v>1871</v>
      </c>
      <c r="B289" s="1">
        <v>45665</v>
      </c>
      <c r="C289" t="s">
        <v>1012</v>
      </c>
      <c r="D289" t="s">
        <v>1872</v>
      </c>
      <c r="E289">
        <v>5</v>
      </c>
      <c r="F289" t="b">
        <v>0</v>
      </c>
      <c r="G289">
        <v>2025</v>
      </c>
      <c r="H289">
        <v>1</v>
      </c>
      <c r="I289">
        <v>2</v>
      </c>
      <c r="J289" t="s">
        <v>1873</v>
      </c>
    </row>
    <row r="290" spans="1:10" x14ac:dyDescent="0.35">
      <c r="A290" t="s">
        <v>1874</v>
      </c>
      <c r="B290" s="1">
        <v>45705</v>
      </c>
      <c r="C290" t="s">
        <v>1012</v>
      </c>
      <c r="D290" t="s">
        <v>1875</v>
      </c>
      <c r="E290">
        <v>10</v>
      </c>
      <c r="F290" t="b">
        <v>1</v>
      </c>
      <c r="G290">
        <v>2025</v>
      </c>
      <c r="H290">
        <v>2</v>
      </c>
      <c r="I290">
        <v>0</v>
      </c>
      <c r="J290" t="s">
        <v>1876</v>
      </c>
    </row>
    <row r="291" spans="1:10" x14ac:dyDescent="0.35">
      <c r="A291" t="s">
        <v>1877</v>
      </c>
      <c r="B291" s="1">
        <v>45709</v>
      </c>
      <c r="C291" t="s">
        <v>1020</v>
      </c>
      <c r="D291" t="s">
        <v>1878</v>
      </c>
      <c r="E291">
        <v>4</v>
      </c>
      <c r="F291" t="b">
        <v>0</v>
      </c>
      <c r="G291">
        <v>2025</v>
      </c>
      <c r="H291">
        <v>2</v>
      </c>
      <c r="I291">
        <v>4</v>
      </c>
      <c r="J291" t="s">
        <v>1879</v>
      </c>
    </row>
    <row r="292" spans="1:10" x14ac:dyDescent="0.35">
      <c r="A292" t="s">
        <v>1880</v>
      </c>
      <c r="B292" s="1">
        <v>45717</v>
      </c>
      <c r="C292" t="s">
        <v>1033</v>
      </c>
      <c r="D292" t="s">
        <v>1881</v>
      </c>
      <c r="E292">
        <v>2</v>
      </c>
      <c r="F292" t="b">
        <v>1</v>
      </c>
      <c r="G292">
        <v>2025</v>
      </c>
      <c r="H292">
        <v>3</v>
      </c>
      <c r="I292">
        <v>5</v>
      </c>
      <c r="J292" t="s">
        <v>1882</v>
      </c>
    </row>
    <row r="293" spans="1:10" x14ac:dyDescent="0.35">
      <c r="A293" t="s">
        <v>1883</v>
      </c>
      <c r="B293" s="1">
        <v>45783</v>
      </c>
      <c r="C293" t="s">
        <v>1020</v>
      </c>
      <c r="D293" t="s">
        <v>1884</v>
      </c>
      <c r="E293">
        <v>9</v>
      </c>
      <c r="F293" t="b">
        <v>1</v>
      </c>
      <c r="G293">
        <v>2025</v>
      </c>
      <c r="H293">
        <v>5</v>
      </c>
      <c r="I293">
        <v>1</v>
      </c>
      <c r="J293" t="s">
        <v>1885</v>
      </c>
    </row>
    <row r="294" spans="1:10" x14ac:dyDescent="0.35">
      <c r="A294" t="s">
        <v>1886</v>
      </c>
      <c r="B294" s="1">
        <v>45660</v>
      </c>
      <c r="C294" t="s">
        <v>1033</v>
      </c>
      <c r="D294" t="s">
        <v>1887</v>
      </c>
      <c r="E294">
        <v>1</v>
      </c>
      <c r="F294" t="b">
        <v>0</v>
      </c>
      <c r="G294">
        <v>2025</v>
      </c>
      <c r="H294">
        <v>1</v>
      </c>
      <c r="I294">
        <v>4</v>
      </c>
      <c r="J294" t="s">
        <v>1888</v>
      </c>
    </row>
    <row r="295" spans="1:10" x14ac:dyDescent="0.35">
      <c r="A295" t="s">
        <v>1889</v>
      </c>
      <c r="B295" s="1">
        <v>45747</v>
      </c>
      <c r="C295" t="s">
        <v>1033</v>
      </c>
      <c r="D295" t="s">
        <v>1890</v>
      </c>
      <c r="E295">
        <v>6</v>
      </c>
      <c r="F295" t="b">
        <v>1</v>
      </c>
      <c r="G295">
        <v>2025</v>
      </c>
      <c r="H295">
        <v>3</v>
      </c>
      <c r="I295">
        <v>0</v>
      </c>
      <c r="J295" t="s">
        <v>1891</v>
      </c>
    </row>
    <row r="296" spans="1:10" x14ac:dyDescent="0.35">
      <c r="A296" t="s">
        <v>1892</v>
      </c>
      <c r="B296" s="1">
        <v>45661</v>
      </c>
      <c r="C296" t="s">
        <v>1020</v>
      </c>
      <c r="D296" t="s">
        <v>1893</v>
      </c>
      <c r="E296">
        <v>2</v>
      </c>
      <c r="F296" t="b">
        <v>1</v>
      </c>
      <c r="G296">
        <v>2025</v>
      </c>
      <c r="H296">
        <v>1</v>
      </c>
      <c r="I296">
        <v>5</v>
      </c>
      <c r="J296" t="s">
        <v>1894</v>
      </c>
    </row>
    <row r="297" spans="1:10" x14ac:dyDescent="0.35">
      <c r="A297" t="s">
        <v>1895</v>
      </c>
      <c r="B297" s="1">
        <v>45787</v>
      </c>
      <c r="C297" t="s">
        <v>1012</v>
      </c>
      <c r="D297" t="s">
        <v>1896</v>
      </c>
      <c r="E297">
        <v>9</v>
      </c>
      <c r="F297" t="b">
        <v>0</v>
      </c>
      <c r="G297">
        <v>2025</v>
      </c>
      <c r="H297">
        <v>5</v>
      </c>
      <c r="I297">
        <v>5</v>
      </c>
      <c r="J297" t="s">
        <v>1897</v>
      </c>
    </row>
    <row r="298" spans="1:10" x14ac:dyDescent="0.35">
      <c r="A298" t="s">
        <v>1898</v>
      </c>
      <c r="B298" s="1">
        <v>45695</v>
      </c>
      <c r="C298" t="s">
        <v>1020</v>
      </c>
      <c r="D298" t="s">
        <v>1899</v>
      </c>
      <c r="E298">
        <v>6</v>
      </c>
      <c r="F298" t="b">
        <v>0</v>
      </c>
      <c r="G298">
        <v>2025</v>
      </c>
      <c r="H298">
        <v>2</v>
      </c>
      <c r="I298">
        <v>4</v>
      </c>
      <c r="J298" t="s">
        <v>1900</v>
      </c>
    </row>
    <row r="299" spans="1:10" x14ac:dyDescent="0.35">
      <c r="A299" t="s">
        <v>1901</v>
      </c>
      <c r="B299" s="1">
        <v>45706</v>
      </c>
      <c r="C299" t="s">
        <v>1033</v>
      </c>
      <c r="D299" t="s">
        <v>1902</v>
      </c>
      <c r="E299">
        <v>10</v>
      </c>
      <c r="F299" t="b">
        <v>1</v>
      </c>
      <c r="G299">
        <v>2025</v>
      </c>
      <c r="H299">
        <v>2</v>
      </c>
      <c r="I299">
        <v>1</v>
      </c>
      <c r="J299" t="s">
        <v>1903</v>
      </c>
    </row>
    <row r="300" spans="1:10" x14ac:dyDescent="0.35">
      <c r="A300" t="s">
        <v>1904</v>
      </c>
      <c r="B300" s="1">
        <v>45737</v>
      </c>
      <c r="C300" t="s">
        <v>1016</v>
      </c>
      <c r="D300" t="s">
        <v>1905</v>
      </c>
      <c r="E300">
        <v>3</v>
      </c>
      <c r="F300" t="b">
        <v>1</v>
      </c>
      <c r="G300">
        <v>2025</v>
      </c>
      <c r="H300">
        <v>3</v>
      </c>
      <c r="I300">
        <v>4</v>
      </c>
      <c r="J300" t="s">
        <v>1828</v>
      </c>
    </row>
    <row r="301" spans="1:10" x14ac:dyDescent="0.35">
      <c r="A301" t="s">
        <v>1906</v>
      </c>
      <c r="B301" s="1">
        <v>45712</v>
      </c>
      <c r="C301" t="s">
        <v>1012</v>
      </c>
      <c r="D301" t="s">
        <v>1907</v>
      </c>
      <c r="E301">
        <v>5</v>
      </c>
      <c r="F301" t="b">
        <v>0</v>
      </c>
      <c r="G301">
        <v>2025</v>
      </c>
      <c r="H301">
        <v>2</v>
      </c>
      <c r="I301">
        <v>0</v>
      </c>
      <c r="J301" t="s">
        <v>1908</v>
      </c>
    </row>
    <row r="302" spans="1:10" x14ac:dyDescent="0.35">
      <c r="A302" t="s">
        <v>1909</v>
      </c>
      <c r="B302" s="1">
        <v>45694</v>
      </c>
      <c r="C302" t="s">
        <v>1020</v>
      </c>
      <c r="D302" t="s">
        <v>1910</v>
      </c>
      <c r="E302">
        <v>10</v>
      </c>
      <c r="F302" t="b">
        <v>0</v>
      </c>
      <c r="G302">
        <v>2025</v>
      </c>
      <c r="H302">
        <v>2</v>
      </c>
      <c r="I302">
        <v>3</v>
      </c>
      <c r="J302" t="s">
        <v>1911</v>
      </c>
    </row>
    <row r="303" spans="1:10" x14ac:dyDescent="0.35">
      <c r="A303" t="s">
        <v>1912</v>
      </c>
      <c r="B303" s="1">
        <v>45776</v>
      </c>
      <c r="C303" t="s">
        <v>1016</v>
      </c>
      <c r="D303" t="s">
        <v>1913</v>
      </c>
      <c r="E303">
        <v>9</v>
      </c>
      <c r="F303" t="b">
        <v>0</v>
      </c>
      <c r="G303">
        <v>2025</v>
      </c>
      <c r="H303">
        <v>4</v>
      </c>
      <c r="I303">
        <v>1</v>
      </c>
      <c r="J303" t="s">
        <v>1914</v>
      </c>
    </row>
    <row r="304" spans="1:10" x14ac:dyDescent="0.35">
      <c r="A304" t="s">
        <v>1915</v>
      </c>
      <c r="B304" s="1">
        <v>45735</v>
      </c>
      <c r="C304" t="s">
        <v>1012</v>
      </c>
      <c r="D304" t="s">
        <v>1916</v>
      </c>
      <c r="E304">
        <v>5</v>
      </c>
      <c r="F304" t="b">
        <v>0</v>
      </c>
      <c r="G304">
        <v>2025</v>
      </c>
      <c r="H304">
        <v>3</v>
      </c>
      <c r="I304">
        <v>2</v>
      </c>
      <c r="J304" t="s">
        <v>1917</v>
      </c>
    </row>
    <row r="305" spans="1:10" x14ac:dyDescent="0.35">
      <c r="A305" t="s">
        <v>1918</v>
      </c>
      <c r="B305" s="1">
        <v>45802</v>
      </c>
      <c r="C305" t="s">
        <v>1033</v>
      </c>
      <c r="D305" t="s">
        <v>1919</v>
      </c>
      <c r="E305">
        <v>1</v>
      </c>
      <c r="F305" t="b">
        <v>1</v>
      </c>
      <c r="G305">
        <v>2025</v>
      </c>
      <c r="H305">
        <v>5</v>
      </c>
      <c r="I305">
        <v>6</v>
      </c>
      <c r="J305" t="s">
        <v>1920</v>
      </c>
    </row>
    <row r="306" spans="1:10" x14ac:dyDescent="0.35">
      <c r="A306" t="s">
        <v>1921</v>
      </c>
      <c r="B306" s="1">
        <v>45792</v>
      </c>
      <c r="C306" t="s">
        <v>1012</v>
      </c>
      <c r="D306" t="s">
        <v>1922</v>
      </c>
      <c r="E306">
        <v>4</v>
      </c>
      <c r="F306" t="b">
        <v>1</v>
      </c>
      <c r="G306">
        <v>2025</v>
      </c>
      <c r="H306">
        <v>5</v>
      </c>
      <c r="I306">
        <v>3</v>
      </c>
      <c r="J306" t="s">
        <v>1923</v>
      </c>
    </row>
    <row r="307" spans="1:10" x14ac:dyDescent="0.35">
      <c r="A307" t="s">
        <v>1924</v>
      </c>
      <c r="B307" s="1">
        <v>45727</v>
      </c>
      <c r="C307" t="s">
        <v>1016</v>
      </c>
      <c r="D307" t="s">
        <v>1925</v>
      </c>
      <c r="E307">
        <v>5</v>
      </c>
      <c r="F307" t="b">
        <v>1</v>
      </c>
      <c r="G307">
        <v>2025</v>
      </c>
      <c r="H307">
        <v>3</v>
      </c>
      <c r="I307">
        <v>1</v>
      </c>
      <c r="J307" t="s">
        <v>1926</v>
      </c>
    </row>
    <row r="308" spans="1:10" x14ac:dyDescent="0.35">
      <c r="A308" t="s">
        <v>1927</v>
      </c>
      <c r="B308" s="1">
        <v>45737</v>
      </c>
      <c r="C308" t="s">
        <v>1012</v>
      </c>
      <c r="D308" t="s">
        <v>1928</v>
      </c>
      <c r="E308">
        <v>8</v>
      </c>
      <c r="F308" t="b">
        <v>1</v>
      </c>
      <c r="G308">
        <v>2025</v>
      </c>
      <c r="H308">
        <v>3</v>
      </c>
      <c r="I308">
        <v>4</v>
      </c>
      <c r="J308" t="s">
        <v>1929</v>
      </c>
    </row>
    <row r="309" spans="1:10" x14ac:dyDescent="0.35">
      <c r="A309" t="s">
        <v>1930</v>
      </c>
      <c r="B309" s="1">
        <v>45787</v>
      </c>
      <c r="C309" t="s">
        <v>1016</v>
      </c>
      <c r="D309" t="s">
        <v>1931</v>
      </c>
      <c r="E309">
        <v>7</v>
      </c>
      <c r="F309" t="b">
        <v>1</v>
      </c>
      <c r="G309">
        <v>2025</v>
      </c>
      <c r="H309">
        <v>5</v>
      </c>
      <c r="I309">
        <v>5</v>
      </c>
      <c r="J309" t="s">
        <v>1932</v>
      </c>
    </row>
    <row r="310" spans="1:10" x14ac:dyDescent="0.35">
      <c r="A310" t="s">
        <v>1933</v>
      </c>
      <c r="B310" s="1">
        <v>45754</v>
      </c>
      <c r="C310" t="s">
        <v>1033</v>
      </c>
      <c r="D310" t="s">
        <v>1934</v>
      </c>
      <c r="E310">
        <v>2</v>
      </c>
      <c r="F310" t="b">
        <v>1</v>
      </c>
      <c r="G310">
        <v>2025</v>
      </c>
      <c r="H310">
        <v>4</v>
      </c>
      <c r="I310">
        <v>0</v>
      </c>
      <c r="J310" t="s">
        <v>1935</v>
      </c>
    </row>
    <row r="311" spans="1:10" x14ac:dyDescent="0.35">
      <c r="A311" t="s">
        <v>1936</v>
      </c>
      <c r="B311" s="1">
        <v>45781</v>
      </c>
      <c r="C311" t="s">
        <v>1020</v>
      </c>
      <c r="D311" t="s">
        <v>1937</v>
      </c>
      <c r="E311">
        <v>1</v>
      </c>
      <c r="F311" t="b">
        <v>1</v>
      </c>
      <c r="G311">
        <v>2025</v>
      </c>
      <c r="H311">
        <v>5</v>
      </c>
      <c r="I311">
        <v>6</v>
      </c>
      <c r="J311" t="s">
        <v>1938</v>
      </c>
    </row>
    <row r="312" spans="1:10" x14ac:dyDescent="0.35">
      <c r="A312" t="s">
        <v>1939</v>
      </c>
      <c r="B312" s="1">
        <v>45759</v>
      </c>
      <c r="C312" t="s">
        <v>1033</v>
      </c>
      <c r="D312" t="s">
        <v>1940</v>
      </c>
      <c r="E312">
        <v>10</v>
      </c>
      <c r="F312" t="b">
        <v>0</v>
      </c>
      <c r="G312">
        <v>2025</v>
      </c>
      <c r="H312">
        <v>4</v>
      </c>
      <c r="I312">
        <v>5</v>
      </c>
      <c r="J312" t="s">
        <v>1941</v>
      </c>
    </row>
    <row r="313" spans="1:10" x14ac:dyDescent="0.35">
      <c r="A313" t="s">
        <v>1942</v>
      </c>
      <c r="B313" s="1">
        <v>45667</v>
      </c>
      <c r="C313" t="s">
        <v>1020</v>
      </c>
      <c r="D313" t="s">
        <v>1943</v>
      </c>
      <c r="E313">
        <v>5</v>
      </c>
      <c r="F313" t="b">
        <v>1</v>
      </c>
      <c r="G313">
        <v>2025</v>
      </c>
      <c r="H313">
        <v>1</v>
      </c>
      <c r="I313">
        <v>4</v>
      </c>
      <c r="J313" t="s">
        <v>1944</v>
      </c>
    </row>
    <row r="314" spans="1:10" x14ac:dyDescent="0.35">
      <c r="A314" t="s">
        <v>1945</v>
      </c>
      <c r="B314" s="1">
        <v>45769</v>
      </c>
      <c r="C314" t="s">
        <v>1033</v>
      </c>
      <c r="D314" t="s">
        <v>1946</v>
      </c>
      <c r="E314">
        <v>3</v>
      </c>
      <c r="F314" t="b">
        <v>0</v>
      </c>
      <c r="G314">
        <v>2025</v>
      </c>
      <c r="H314">
        <v>4</v>
      </c>
      <c r="I314">
        <v>1</v>
      </c>
      <c r="J314" t="s">
        <v>1947</v>
      </c>
    </row>
    <row r="315" spans="1:10" x14ac:dyDescent="0.35">
      <c r="A315" t="s">
        <v>1948</v>
      </c>
      <c r="B315" s="1">
        <v>45726</v>
      </c>
      <c r="C315" t="s">
        <v>1033</v>
      </c>
      <c r="D315" t="s">
        <v>1949</v>
      </c>
      <c r="E315">
        <v>2</v>
      </c>
      <c r="F315" t="b">
        <v>1</v>
      </c>
      <c r="G315">
        <v>2025</v>
      </c>
      <c r="H315">
        <v>3</v>
      </c>
      <c r="I315">
        <v>0</v>
      </c>
      <c r="J315" t="s">
        <v>1950</v>
      </c>
    </row>
    <row r="316" spans="1:10" x14ac:dyDescent="0.35">
      <c r="A316" t="s">
        <v>1951</v>
      </c>
      <c r="B316" s="1">
        <v>45716</v>
      </c>
      <c r="C316" t="s">
        <v>1016</v>
      </c>
      <c r="D316" t="s">
        <v>1952</v>
      </c>
      <c r="E316">
        <v>7</v>
      </c>
      <c r="F316" t="b">
        <v>1</v>
      </c>
      <c r="G316">
        <v>2025</v>
      </c>
      <c r="H316">
        <v>2</v>
      </c>
      <c r="I316">
        <v>4</v>
      </c>
      <c r="J316" t="s">
        <v>1953</v>
      </c>
    </row>
    <row r="317" spans="1:10" x14ac:dyDescent="0.35">
      <c r="A317" t="s">
        <v>1954</v>
      </c>
      <c r="B317" s="1">
        <v>45751</v>
      </c>
      <c r="C317" t="s">
        <v>1020</v>
      </c>
      <c r="D317" t="s">
        <v>1955</v>
      </c>
      <c r="E317">
        <v>5</v>
      </c>
      <c r="F317" t="b">
        <v>1</v>
      </c>
      <c r="G317">
        <v>2025</v>
      </c>
      <c r="H317">
        <v>4</v>
      </c>
      <c r="I317">
        <v>4</v>
      </c>
      <c r="J317" t="s">
        <v>1956</v>
      </c>
    </row>
    <row r="318" spans="1:10" x14ac:dyDescent="0.35">
      <c r="A318" t="s">
        <v>1957</v>
      </c>
      <c r="B318" s="1">
        <v>45672</v>
      </c>
      <c r="C318" t="s">
        <v>1033</v>
      </c>
      <c r="D318" t="s">
        <v>1958</v>
      </c>
      <c r="E318">
        <v>3</v>
      </c>
      <c r="F318" t="b">
        <v>1</v>
      </c>
      <c r="G318">
        <v>2025</v>
      </c>
      <c r="H318">
        <v>1</v>
      </c>
      <c r="I318">
        <v>2</v>
      </c>
      <c r="J318" t="s">
        <v>1959</v>
      </c>
    </row>
    <row r="319" spans="1:10" x14ac:dyDescent="0.35">
      <c r="A319" t="s">
        <v>1960</v>
      </c>
      <c r="B319" s="1">
        <v>45760</v>
      </c>
      <c r="C319" t="s">
        <v>1016</v>
      </c>
      <c r="D319" t="s">
        <v>1961</v>
      </c>
      <c r="E319">
        <v>6</v>
      </c>
      <c r="F319" t="b">
        <v>1</v>
      </c>
      <c r="G319">
        <v>2025</v>
      </c>
      <c r="H319">
        <v>4</v>
      </c>
      <c r="I319">
        <v>6</v>
      </c>
      <c r="J319" t="s">
        <v>1962</v>
      </c>
    </row>
    <row r="320" spans="1:10" x14ac:dyDescent="0.35">
      <c r="A320" t="s">
        <v>1963</v>
      </c>
      <c r="B320" s="1">
        <v>45748</v>
      </c>
      <c r="C320" t="s">
        <v>1016</v>
      </c>
      <c r="D320" t="s">
        <v>1964</v>
      </c>
      <c r="E320">
        <v>2</v>
      </c>
      <c r="F320" t="b">
        <v>1</v>
      </c>
      <c r="G320">
        <v>2025</v>
      </c>
      <c r="H320">
        <v>4</v>
      </c>
      <c r="I320">
        <v>1</v>
      </c>
      <c r="J320" t="s">
        <v>1965</v>
      </c>
    </row>
    <row r="321" spans="1:10" x14ac:dyDescent="0.35">
      <c r="A321" t="s">
        <v>1966</v>
      </c>
      <c r="B321" s="1">
        <v>45767</v>
      </c>
      <c r="C321" t="s">
        <v>1016</v>
      </c>
      <c r="D321" t="s">
        <v>1967</v>
      </c>
      <c r="E321">
        <v>10</v>
      </c>
      <c r="F321" t="b">
        <v>1</v>
      </c>
      <c r="G321">
        <v>2025</v>
      </c>
      <c r="H321">
        <v>4</v>
      </c>
      <c r="I321">
        <v>6</v>
      </c>
      <c r="J321" t="s">
        <v>1968</v>
      </c>
    </row>
    <row r="322" spans="1:10" x14ac:dyDescent="0.35">
      <c r="A322" t="s">
        <v>1969</v>
      </c>
      <c r="B322" s="1">
        <v>45706</v>
      </c>
      <c r="C322" t="s">
        <v>1016</v>
      </c>
      <c r="D322" t="s">
        <v>1970</v>
      </c>
      <c r="E322">
        <v>8</v>
      </c>
      <c r="F322" t="b">
        <v>0</v>
      </c>
      <c r="G322">
        <v>2025</v>
      </c>
      <c r="H322">
        <v>2</v>
      </c>
      <c r="I322">
        <v>1</v>
      </c>
      <c r="J322" t="s">
        <v>1971</v>
      </c>
    </row>
    <row r="323" spans="1:10" x14ac:dyDescent="0.35">
      <c r="A323" t="s">
        <v>1972</v>
      </c>
      <c r="B323" s="1">
        <v>45762</v>
      </c>
      <c r="C323" t="s">
        <v>1033</v>
      </c>
      <c r="D323" t="s">
        <v>1973</v>
      </c>
      <c r="E323">
        <v>6</v>
      </c>
      <c r="F323" t="b">
        <v>1</v>
      </c>
      <c r="G323">
        <v>2025</v>
      </c>
      <c r="H323">
        <v>4</v>
      </c>
      <c r="I323">
        <v>1</v>
      </c>
      <c r="J323" t="s">
        <v>1974</v>
      </c>
    </row>
    <row r="324" spans="1:10" x14ac:dyDescent="0.35">
      <c r="A324" t="s">
        <v>1975</v>
      </c>
      <c r="B324" s="1">
        <v>45740</v>
      </c>
      <c r="C324" t="s">
        <v>1020</v>
      </c>
      <c r="D324" t="s">
        <v>1976</v>
      </c>
      <c r="E324">
        <v>8</v>
      </c>
      <c r="F324" t="b">
        <v>0</v>
      </c>
      <c r="G324">
        <v>2025</v>
      </c>
      <c r="H324">
        <v>3</v>
      </c>
      <c r="I324">
        <v>0</v>
      </c>
      <c r="J324" t="s">
        <v>1977</v>
      </c>
    </row>
    <row r="325" spans="1:10" x14ac:dyDescent="0.35">
      <c r="A325" t="s">
        <v>1978</v>
      </c>
      <c r="B325" s="1">
        <v>45714</v>
      </c>
      <c r="C325" t="s">
        <v>1012</v>
      </c>
      <c r="D325" t="s">
        <v>1979</v>
      </c>
      <c r="E325">
        <v>6</v>
      </c>
      <c r="F325" t="b">
        <v>0</v>
      </c>
      <c r="G325">
        <v>2025</v>
      </c>
      <c r="H325">
        <v>2</v>
      </c>
      <c r="I325">
        <v>2</v>
      </c>
      <c r="J325" t="s">
        <v>1980</v>
      </c>
    </row>
    <row r="326" spans="1:10" x14ac:dyDescent="0.35">
      <c r="A326" t="s">
        <v>1981</v>
      </c>
      <c r="B326" s="1">
        <v>45733</v>
      </c>
      <c r="C326" t="s">
        <v>1020</v>
      </c>
      <c r="D326" t="s">
        <v>1982</v>
      </c>
      <c r="E326">
        <v>8</v>
      </c>
      <c r="F326" t="b">
        <v>0</v>
      </c>
      <c r="G326">
        <v>2025</v>
      </c>
      <c r="H326">
        <v>3</v>
      </c>
      <c r="I326">
        <v>0</v>
      </c>
      <c r="J326" t="s">
        <v>1983</v>
      </c>
    </row>
    <row r="327" spans="1:10" x14ac:dyDescent="0.35">
      <c r="A327" t="s">
        <v>1984</v>
      </c>
      <c r="B327" s="1">
        <v>45789</v>
      </c>
      <c r="C327" t="s">
        <v>1033</v>
      </c>
      <c r="D327" t="s">
        <v>1985</v>
      </c>
      <c r="E327">
        <v>2</v>
      </c>
      <c r="F327" t="b">
        <v>1</v>
      </c>
      <c r="G327">
        <v>2025</v>
      </c>
      <c r="H327">
        <v>5</v>
      </c>
      <c r="I327">
        <v>0</v>
      </c>
      <c r="J327" t="s">
        <v>1986</v>
      </c>
    </row>
    <row r="328" spans="1:10" x14ac:dyDescent="0.35">
      <c r="A328" t="s">
        <v>1987</v>
      </c>
      <c r="B328" s="1">
        <v>45795</v>
      </c>
      <c r="C328" t="s">
        <v>1020</v>
      </c>
      <c r="D328" t="s">
        <v>1988</v>
      </c>
      <c r="E328">
        <v>8</v>
      </c>
      <c r="F328" t="b">
        <v>1</v>
      </c>
      <c r="G328">
        <v>2025</v>
      </c>
      <c r="H328">
        <v>5</v>
      </c>
      <c r="I328">
        <v>6</v>
      </c>
      <c r="J328" t="s">
        <v>1989</v>
      </c>
    </row>
    <row r="329" spans="1:10" x14ac:dyDescent="0.35">
      <c r="A329" t="s">
        <v>1990</v>
      </c>
      <c r="B329" s="1">
        <v>45678</v>
      </c>
      <c r="C329" t="s">
        <v>1020</v>
      </c>
      <c r="D329" t="s">
        <v>1991</v>
      </c>
      <c r="E329">
        <v>10</v>
      </c>
      <c r="F329" t="b">
        <v>0</v>
      </c>
      <c r="G329">
        <v>2025</v>
      </c>
      <c r="H329">
        <v>1</v>
      </c>
      <c r="I329">
        <v>1</v>
      </c>
      <c r="J329" t="s">
        <v>1992</v>
      </c>
    </row>
    <row r="330" spans="1:10" x14ac:dyDescent="0.35">
      <c r="A330" t="s">
        <v>1993</v>
      </c>
      <c r="B330" s="1">
        <v>45778</v>
      </c>
      <c r="C330" t="s">
        <v>1020</v>
      </c>
      <c r="D330" t="s">
        <v>1994</v>
      </c>
      <c r="E330">
        <v>9</v>
      </c>
      <c r="F330" t="b">
        <v>1</v>
      </c>
      <c r="G330">
        <v>2025</v>
      </c>
      <c r="H330">
        <v>5</v>
      </c>
      <c r="I330">
        <v>3</v>
      </c>
      <c r="J330" t="s">
        <v>1995</v>
      </c>
    </row>
    <row r="331" spans="1:10" x14ac:dyDescent="0.35">
      <c r="A331" t="s">
        <v>1996</v>
      </c>
      <c r="B331" s="1">
        <v>45722</v>
      </c>
      <c r="C331" t="s">
        <v>1020</v>
      </c>
      <c r="D331" t="s">
        <v>1997</v>
      </c>
      <c r="E331">
        <v>2</v>
      </c>
      <c r="F331" t="b">
        <v>0</v>
      </c>
      <c r="G331">
        <v>2025</v>
      </c>
      <c r="H331">
        <v>3</v>
      </c>
      <c r="I331">
        <v>3</v>
      </c>
      <c r="J331" t="s">
        <v>1998</v>
      </c>
    </row>
    <row r="332" spans="1:10" x14ac:dyDescent="0.35">
      <c r="A332" t="s">
        <v>1999</v>
      </c>
      <c r="B332" s="1">
        <v>45702</v>
      </c>
      <c r="C332" t="s">
        <v>1012</v>
      </c>
      <c r="D332" t="s">
        <v>2000</v>
      </c>
      <c r="E332">
        <v>9</v>
      </c>
      <c r="F332" t="b">
        <v>1</v>
      </c>
      <c r="G332">
        <v>2025</v>
      </c>
      <c r="H332">
        <v>2</v>
      </c>
      <c r="I332">
        <v>4</v>
      </c>
      <c r="J332" t="s">
        <v>2001</v>
      </c>
    </row>
    <row r="333" spans="1:10" x14ac:dyDescent="0.35">
      <c r="A333" t="s">
        <v>2002</v>
      </c>
      <c r="B333" s="1">
        <v>45706</v>
      </c>
      <c r="C333" t="s">
        <v>1016</v>
      </c>
      <c r="D333" t="s">
        <v>2003</v>
      </c>
      <c r="E333">
        <v>8</v>
      </c>
      <c r="F333" t="b">
        <v>1</v>
      </c>
      <c r="G333">
        <v>2025</v>
      </c>
      <c r="H333">
        <v>2</v>
      </c>
      <c r="I333">
        <v>1</v>
      </c>
      <c r="J333" t="s">
        <v>2004</v>
      </c>
    </row>
    <row r="334" spans="1:10" x14ac:dyDescent="0.35">
      <c r="A334" t="s">
        <v>2005</v>
      </c>
      <c r="B334" s="1">
        <v>45715</v>
      </c>
      <c r="C334" t="s">
        <v>1033</v>
      </c>
      <c r="D334" t="s">
        <v>2006</v>
      </c>
      <c r="E334">
        <v>6</v>
      </c>
      <c r="F334" t="b">
        <v>0</v>
      </c>
      <c r="G334">
        <v>2025</v>
      </c>
      <c r="H334">
        <v>2</v>
      </c>
      <c r="I334">
        <v>3</v>
      </c>
      <c r="J334" t="s">
        <v>2007</v>
      </c>
    </row>
    <row r="335" spans="1:10" x14ac:dyDescent="0.35">
      <c r="A335" t="s">
        <v>2008</v>
      </c>
      <c r="B335" s="1">
        <v>45701</v>
      </c>
      <c r="C335" t="s">
        <v>1020</v>
      </c>
      <c r="D335" t="s">
        <v>2009</v>
      </c>
      <c r="E335">
        <v>6</v>
      </c>
      <c r="F335" t="b">
        <v>1</v>
      </c>
      <c r="G335">
        <v>2025</v>
      </c>
      <c r="H335">
        <v>2</v>
      </c>
      <c r="I335">
        <v>3</v>
      </c>
      <c r="J335" t="s">
        <v>2010</v>
      </c>
    </row>
    <row r="336" spans="1:10" x14ac:dyDescent="0.35">
      <c r="A336" t="s">
        <v>2011</v>
      </c>
      <c r="B336" s="1">
        <v>45785</v>
      </c>
      <c r="C336" t="s">
        <v>1033</v>
      </c>
      <c r="D336" t="s">
        <v>2012</v>
      </c>
      <c r="E336">
        <v>2</v>
      </c>
      <c r="F336" t="b">
        <v>0</v>
      </c>
      <c r="G336">
        <v>2025</v>
      </c>
      <c r="H336">
        <v>5</v>
      </c>
      <c r="I336">
        <v>3</v>
      </c>
      <c r="J336" t="s">
        <v>2013</v>
      </c>
    </row>
    <row r="337" spans="1:10" x14ac:dyDescent="0.35">
      <c r="A337" t="s">
        <v>2014</v>
      </c>
      <c r="B337" s="1">
        <v>45758</v>
      </c>
      <c r="C337" t="s">
        <v>1033</v>
      </c>
      <c r="D337" t="s">
        <v>2015</v>
      </c>
      <c r="E337">
        <v>5</v>
      </c>
      <c r="F337" t="b">
        <v>1</v>
      </c>
      <c r="G337">
        <v>2025</v>
      </c>
      <c r="H337">
        <v>4</v>
      </c>
      <c r="I337">
        <v>4</v>
      </c>
      <c r="J337" t="s">
        <v>2016</v>
      </c>
    </row>
    <row r="338" spans="1:10" x14ac:dyDescent="0.35">
      <c r="A338" t="s">
        <v>2017</v>
      </c>
      <c r="B338" s="1">
        <v>45790</v>
      </c>
      <c r="C338" t="s">
        <v>1033</v>
      </c>
      <c r="D338" t="s">
        <v>2018</v>
      </c>
      <c r="E338">
        <v>2</v>
      </c>
      <c r="F338" t="b">
        <v>1</v>
      </c>
      <c r="G338">
        <v>2025</v>
      </c>
      <c r="H338">
        <v>5</v>
      </c>
      <c r="I338">
        <v>1</v>
      </c>
      <c r="J338" t="s">
        <v>2019</v>
      </c>
    </row>
    <row r="339" spans="1:10" x14ac:dyDescent="0.35">
      <c r="A339" t="s">
        <v>2020</v>
      </c>
      <c r="B339" s="1">
        <v>45700</v>
      </c>
      <c r="C339" t="s">
        <v>1033</v>
      </c>
      <c r="D339" t="s">
        <v>2021</v>
      </c>
      <c r="E339">
        <v>5</v>
      </c>
      <c r="F339" t="b">
        <v>0</v>
      </c>
      <c r="G339">
        <v>2025</v>
      </c>
      <c r="H339">
        <v>2</v>
      </c>
      <c r="I339">
        <v>2</v>
      </c>
      <c r="J339" t="s">
        <v>2022</v>
      </c>
    </row>
    <row r="340" spans="1:10" x14ac:dyDescent="0.35">
      <c r="A340" t="s">
        <v>2023</v>
      </c>
      <c r="B340" s="1">
        <v>45805</v>
      </c>
      <c r="C340" t="s">
        <v>1016</v>
      </c>
      <c r="D340" t="s">
        <v>2024</v>
      </c>
      <c r="E340">
        <v>10</v>
      </c>
      <c r="F340" t="b">
        <v>1</v>
      </c>
      <c r="G340">
        <v>2025</v>
      </c>
      <c r="H340">
        <v>5</v>
      </c>
      <c r="I340">
        <v>2</v>
      </c>
      <c r="J340" t="s">
        <v>2025</v>
      </c>
    </row>
    <row r="341" spans="1:10" x14ac:dyDescent="0.35">
      <c r="A341" t="s">
        <v>2026</v>
      </c>
      <c r="B341" s="1">
        <v>45662</v>
      </c>
      <c r="C341" t="s">
        <v>1033</v>
      </c>
      <c r="D341" t="s">
        <v>2027</v>
      </c>
      <c r="E341">
        <v>9</v>
      </c>
      <c r="F341" t="b">
        <v>0</v>
      </c>
      <c r="G341">
        <v>2025</v>
      </c>
      <c r="H341">
        <v>1</v>
      </c>
      <c r="I341">
        <v>6</v>
      </c>
      <c r="J341" t="s">
        <v>2028</v>
      </c>
    </row>
    <row r="342" spans="1:10" x14ac:dyDescent="0.35">
      <c r="A342" t="s">
        <v>2029</v>
      </c>
      <c r="B342" s="1">
        <v>45813</v>
      </c>
      <c r="C342" t="s">
        <v>1016</v>
      </c>
      <c r="D342" t="s">
        <v>2030</v>
      </c>
      <c r="E342">
        <v>9</v>
      </c>
      <c r="F342" t="b">
        <v>0</v>
      </c>
      <c r="G342">
        <v>2025</v>
      </c>
      <c r="H342">
        <v>6</v>
      </c>
      <c r="I342">
        <v>3</v>
      </c>
      <c r="J342" t="s">
        <v>2031</v>
      </c>
    </row>
    <row r="343" spans="1:10" x14ac:dyDescent="0.35">
      <c r="A343" t="s">
        <v>2032</v>
      </c>
      <c r="B343" s="1">
        <v>45789</v>
      </c>
      <c r="C343" t="s">
        <v>1033</v>
      </c>
      <c r="D343" t="s">
        <v>2033</v>
      </c>
      <c r="E343">
        <v>1</v>
      </c>
      <c r="F343" t="b">
        <v>1</v>
      </c>
      <c r="G343">
        <v>2025</v>
      </c>
      <c r="H343">
        <v>5</v>
      </c>
      <c r="I343">
        <v>0</v>
      </c>
      <c r="J343" t="s">
        <v>2034</v>
      </c>
    </row>
    <row r="344" spans="1:10" x14ac:dyDescent="0.35">
      <c r="A344" t="s">
        <v>2035</v>
      </c>
      <c r="B344" s="1">
        <v>45702</v>
      </c>
      <c r="C344" t="s">
        <v>1016</v>
      </c>
      <c r="D344" t="s">
        <v>2036</v>
      </c>
      <c r="E344">
        <v>6</v>
      </c>
      <c r="F344" t="b">
        <v>0</v>
      </c>
      <c r="G344">
        <v>2025</v>
      </c>
      <c r="H344">
        <v>2</v>
      </c>
      <c r="I344">
        <v>4</v>
      </c>
      <c r="J344" t="s">
        <v>2037</v>
      </c>
    </row>
    <row r="345" spans="1:10" x14ac:dyDescent="0.35">
      <c r="A345" t="s">
        <v>2038</v>
      </c>
      <c r="B345" s="1">
        <v>45768</v>
      </c>
      <c r="C345" t="s">
        <v>1016</v>
      </c>
      <c r="D345" t="s">
        <v>2039</v>
      </c>
      <c r="E345">
        <v>4</v>
      </c>
      <c r="F345" t="b">
        <v>1</v>
      </c>
      <c r="G345">
        <v>2025</v>
      </c>
      <c r="H345">
        <v>4</v>
      </c>
      <c r="I345">
        <v>0</v>
      </c>
      <c r="J345" t="s">
        <v>2040</v>
      </c>
    </row>
    <row r="346" spans="1:10" x14ac:dyDescent="0.35">
      <c r="A346" t="s">
        <v>2041</v>
      </c>
      <c r="B346" s="1">
        <v>45697</v>
      </c>
      <c r="C346" t="s">
        <v>1012</v>
      </c>
      <c r="D346" t="s">
        <v>2042</v>
      </c>
      <c r="E346">
        <v>5</v>
      </c>
      <c r="F346" t="b">
        <v>1</v>
      </c>
      <c r="G346">
        <v>2025</v>
      </c>
      <c r="H346">
        <v>2</v>
      </c>
      <c r="I346">
        <v>6</v>
      </c>
      <c r="J346" t="s">
        <v>2043</v>
      </c>
    </row>
    <row r="347" spans="1:10" x14ac:dyDescent="0.35">
      <c r="A347" t="s">
        <v>2044</v>
      </c>
      <c r="B347" s="1">
        <v>45740</v>
      </c>
      <c r="C347" t="s">
        <v>1012</v>
      </c>
      <c r="D347" t="s">
        <v>2045</v>
      </c>
      <c r="E347">
        <v>6</v>
      </c>
      <c r="F347" t="b">
        <v>1</v>
      </c>
      <c r="G347">
        <v>2025</v>
      </c>
      <c r="H347">
        <v>3</v>
      </c>
      <c r="I347">
        <v>0</v>
      </c>
      <c r="J347" t="s">
        <v>2046</v>
      </c>
    </row>
    <row r="348" spans="1:10" x14ac:dyDescent="0.35">
      <c r="A348" t="s">
        <v>2047</v>
      </c>
      <c r="B348" s="1">
        <v>45665</v>
      </c>
      <c r="C348" t="s">
        <v>1020</v>
      </c>
      <c r="D348" t="s">
        <v>2048</v>
      </c>
      <c r="E348">
        <v>3</v>
      </c>
      <c r="F348" t="b">
        <v>1</v>
      </c>
      <c r="G348">
        <v>2025</v>
      </c>
      <c r="H348">
        <v>1</v>
      </c>
      <c r="I348">
        <v>2</v>
      </c>
      <c r="J348" t="s">
        <v>2049</v>
      </c>
    </row>
    <row r="349" spans="1:10" x14ac:dyDescent="0.35">
      <c r="A349" t="s">
        <v>2050</v>
      </c>
      <c r="B349" s="1">
        <v>45675</v>
      </c>
      <c r="C349" t="s">
        <v>1020</v>
      </c>
      <c r="D349" t="s">
        <v>2051</v>
      </c>
      <c r="E349">
        <v>1</v>
      </c>
      <c r="F349" t="b">
        <v>1</v>
      </c>
      <c r="G349">
        <v>2025</v>
      </c>
      <c r="H349">
        <v>1</v>
      </c>
      <c r="I349">
        <v>5</v>
      </c>
      <c r="J349" t="s">
        <v>2052</v>
      </c>
    </row>
    <row r="350" spans="1:10" x14ac:dyDescent="0.35">
      <c r="A350" t="s">
        <v>2053</v>
      </c>
      <c r="B350" s="1">
        <v>45738</v>
      </c>
      <c r="C350" t="s">
        <v>1020</v>
      </c>
      <c r="D350" t="s">
        <v>2054</v>
      </c>
      <c r="E350">
        <v>10</v>
      </c>
      <c r="F350" t="b">
        <v>0</v>
      </c>
      <c r="G350">
        <v>2025</v>
      </c>
      <c r="H350">
        <v>3</v>
      </c>
      <c r="I350">
        <v>5</v>
      </c>
      <c r="J350" t="s">
        <v>2055</v>
      </c>
    </row>
    <row r="351" spans="1:10" x14ac:dyDescent="0.35">
      <c r="A351" t="s">
        <v>2056</v>
      </c>
      <c r="B351" s="1">
        <v>45753</v>
      </c>
      <c r="C351" t="s">
        <v>1016</v>
      </c>
      <c r="D351" t="s">
        <v>2057</v>
      </c>
      <c r="E351">
        <v>9</v>
      </c>
      <c r="F351" t="b">
        <v>0</v>
      </c>
      <c r="G351">
        <v>2025</v>
      </c>
      <c r="H351">
        <v>4</v>
      </c>
      <c r="I351">
        <v>6</v>
      </c>
      <c r="J351" t="s">
        <v>2058</v>
      </c>
    </row>
    <row r="352" spans="1:10" x14ac:dyDescent="0.35">
      <c r="A352" t="s">
        <v>2059</v>
      </c>
      <c r="B352" s="1">
        <v>45671</v>
      </c>
      <c r="C352" t="s">
        <v>1016</v>
      </c>
      <c r="D352" t="s">
        <v>2060</v>
      </c>
      <c r="E352">
        <v>6</v>
      </c>
      <c r="F352" t="b">
        <v>0</v>
      </c>
      <c r="G352">
        <v>2025</v>
      </c>
      <c r="H352">
        <v>1</v>
      </c>
      <c r="I352">
        <v>1</v>
      </c>
      <c r="J352" t="s">
        <v>2061</v>
      </c>
    </row>
    <row r="353" spans="1:10" x14ac:dyDescent="0.35">
      <c r="A353" t="s">
        <v>2062</v>
      </c>
      <c r="B353" s="1">
        <v>45737</v>
      </c>
      <c r="C353" t="s">
        <v>1020</v>
      </c>
      <c r="D353" t="s">
        <v>2063</v>
      </c>
      <c r="E353">
        <v>5</v>
      </c>
      <c r="F353" t="b">
        <v>0</v>
      </c>
      <c r="G353">
        <v>2025</v>
      </c>
      <c r="H353">
        <v>3</v>
      </c>
      <c r="I353">
        <v>4</v>
      </c>
      <c r="J353" t="s">
        <v>2064</v>
      </c>
    </row>
    <row r="354" spans="1:10" x14ac:dyDescent="0.35">
      <c r="A354" t="s">
        <v>2065</v>
      </c>
      <c r="B354" s="1">
        <v>45757</v>
      </c>
      <c r="C354" t="s">
        <v>1016</v>
      </c>
      <c r="D354" t="s">
        <v>2066</v>
      </c>
      <c r="E354">
        <v>4</v>
      </c>
      <c r="F354" t="b">
        <v>1</v>
      </c>
      <c r="G354">
        <v>2025</v>
      </c>
      <c r="H354">
        <v>4</v>
      </c>
      <c r="I354">
        <v>3</v>
      </c>
      <c r="J354" t="s">
        <v>1642</v>
      </c>
    </row>
    <row r="355" spans="1:10" x14ac:dyDescent="0.35">
      <c r="A355" t="s">
        <v>2067</v>
      </c>
      <c r="B355" s="1">
        <v>45711</v>
      </c>
      <c r="C355" t="s">
        <v>1033</v>
      </c>
      <c r="D355" t="s">
        <v>2068</v>
      </c>
      <c r="E355">
        <v>1</v>
      </c>
      <c r="F355" t="b">
        <v>0</v>
      </c>
      <c r="G355">
        <v>2025</v>
      </c>
      <c r="H355">
        <v>2</v>
      </c>
      <c r="I355">
        <v>6</v>
      </c>
      <c r="J355" t="s">
        <v>2069</v>
      </c>
    </row>
    <row r="356" spans="1:10" x14ac:dyDescent="0.35">
      <c r="A356" t="s">
        <v>2070</v>
      </c>
      <c r="B356" s="1">
        <v>45772</v>
      </c>
      <c r="C356" t="s">
        <v>1012</v>
      </c>
      <c r="D356" t="s">
        <v>2071</v>
      </c>
      <c r="E356">
        <v>9</v>
      </c>
      <c r="F356" t="b">
        <v>0</v>
      </c>
      <c r="G356">
        <v>2025</v>
      </c>
      <c r="H356">
        <v>4</v>
      </c>
      <c r="I356">
        <v>4</v>
      </c>
      <c r="J356" t="s">
        <v>2072</v>
      </c>
    </row>
    <row r="357" spans="1:10" x14ac:dyDescent="0.35">
      <c r="A357" t="s">
        <v>2073</v>
      </c>
      <c r="B357" s="1">
        <v>45785</v>
      </c>
      <c r="C357" t="s">
        <v>1012</v>
      </c>
      <c r="D357" t="s">
        <v>2074</v>
      </c>
      <c r="E357">
        <v>3</v>
      </c>
      <c r="F357" t="b">
        <v>1</v>
      </c>
      <c r="G357">
        <v>2025</v>
      </c>
      <c r="H357">
        <v>5</v>
      </c>
      <c r="I357">
        <v>3</v>
      </c>
      <c r="J357" t="s">
        <v>2075</v>
      </c>
    </row>
    <row r="358" spans="1:10" x14ac:dyDescent="0.35">
      <c r="A358" t="s">
        <v>2076</v>
      </c>
      <c r="B358" s="1">
        <v>45766</v>
      </c>
      <c r="C358" t="s">
        <v>1020</v>
      </c>
      <c r="D358" t="s">
        <v>2077</v>
      </c>
      <c r="E358">
        <v>2</v>
      </c>
      <c r="F358" t="b">
        <v>1</v>
      </c>
      <c r="G358">
        <v>2025</v>
      </c>
      <c r="H358">
        <v>4</v>
      </c>
      <c r="I358">
        <v>5</v>
      </c>
      <c r="J358" t="s">
        <v>2078</v>
      </c>
    </row>
    <row r="359" spans="1:10" x14ac:dyDescent="0.35">
      <c r="A359" t="s">
        <v>2079</v>
      </c>
      <c r="B359" s="1">
        <v>45779</v>
      </c>
      <c r="C359" t="s">
        <v>1020</v>
      </c>
      <c r="D359" t="s">
        <v>2080</v>
      </c>
      <c r="E359">
        <v>6</v>
      </c>
      <c r="F359" t="b">
        <v>0</v>
      </c>
      <c r="G359">
        <v>2025</v>
      </c>
      <c r="H359">
        <v>5</v>
      </c>
      <c r="I359">
        <v>4</v>
      </c>
      <c r="J359" t="s">
        <v>2081</v>
      </c>
    </row>
    <row r="360" spans="1:10" x14ac:dyDescent="0.35">
      <c r="A360" t="s">
        <v>2082</v>
      </c>
      <c r="B360" s="1">
        <v>45689</v>
      </c>
      <c r="C360" t="s">
        <v>1012</v>
      </c>
      <c r="D360" t="s">
        <v>2083</v>
      </c>
      <c r="E360">
        <v>7</v>
      </c>
      <c r="F360" t="b">
        <v>1</v>
      </c>
      <c r="G360">
        <v>2025</v>
      </c>
      <c r="H360">
        <v>2</v>
      </c>
      <c r="I360">
        <v>5</v>
      </c>
      <c r="J360" t="s">
        <v>1964</v>
      </c>
    </row>
    <row r="361" spans="1:10" x14ac:dyDescent="0.35">
      <c r="A361" t="s">
        <v>2084</v>
      </c>
      <c r="B361" s="1">
        <v>45812</v>
      </c>
      <c r="C361" t="s">
        <v>1020</v>
      </c>
      <c r="D361" t="s">
        <v>2085</v>
      </c>
      <c r="E361">
        <v>2</v>
      </c>
      <c r="F361" t="b">
        <v>1</v>
      </c>
      <c r="G361">
        <v>2025</v>
      </c>
      <c r="H361">
        <v>6</v>
      </c>
      <c r="I361">
        <v>2</v>
      </c>
      <c r="J361" t="s">
        <v>2086</v>
      </c>
    </row>
    <row r="362" spans="1:10" x14ac:dyDescent="0.35">
      <c r="A362" t="s">
        <v>2087</v>
      </c>
      <c r="B362" s="1">
        <v>45687</v>
      </c>
      <c r="C362" t="s">
        <v>1033</v>
      </c>
      <c r="D362" t="s">
        <v>2088</v>
      </c>
      <c r="E362">
        <v>2</v>
      </c>
      <c r="F362" t="b">
        <v>0</v>
      </c>
      <c r="G362">
        <v>2025</v>
      </c>
      <c r="H362">
        <v>1</v>
      </c>
      <c r="I362">
        <v>3</v>
      </c>
      <c r="J362" t="s">
        <v>2089</v>
      </c>
    </row>
    <row r="363" spans="1:10" x14ac:dyDescent="0.35">
      <c r="A363" t="s">
        <v>2090</v>
      </c>
      <c r="B363" s="1">
        <v>45709</v>
      </c>
      <c r="C363" t="s">
        <v>1016</v>
      </c>
      <c r="D363" t="s">
        <v>2091</v>
      </c>
      <c r="E363">
        <v>3</v>
      </c>
      <c r="F363" t="b">
        <v>0</v>
      </c>
      <c r="G363">
        <v>2025</v>
      </c>
      <c r="H363">
        <v>2</v>
      </c>
      <c r="I363">
        <v>4</v>
      </c>
      <c r="J363" t="s">
        <v>2092</v>
      </c>
    </row>
    <row r="364" spans="1:10" x14ac:dyDescent="0.35">
      <c r="A364" t="s">
        <v>2093</v>
      </c>
      <c r="B364" s="1">
        <v>45774</v>
      </c>
      <c r="C364" t="s">
        <v>1016</v>
      </c>
      <c r="D364" t="s">
        <v>2094</v>
      </c>
      <c r="E364">
        <v>8</v>
      </c>
      <c r="F364" t="b">
        <v>1</v>
      </c>
      <c r="G364">
        <v>2025</v>
      </c>
      <c r="H364">
        <v>4</v>
      </c>
      <c r="I364">
        <v>6</v>
      </c>
      <c r="J364" t="s">
        <v>2095</v>
      </c>
    </row>
    <row r="365" spans="1:10" x14ac:dyDescent="0.35">
      <c r="A365" t="s">
        <v>2096</v>
      </c>
      <c r="B365" s="1">
        <v>45735</v>
      </c>
      <c r="C365" t="s">
        <v>1012</v>
      </c>
      <c r="D365" t="s">
        <v>2097</v>
      </c>
      <c r="E365">
        <v>1</v>
      </c>
      <c r="F365" t="b">
        <v>1</v>
      </c>
      <c r="G365">
        <v>2025</v>
      </c>
      <c r="H365">
        <v>3</v>
      </c>
      <c r="I365">
        <v>2</v>
      </c>
      <c r="J365" t="s">
        <v>2098</v>
      </c>
    </row>
    <row r="366" spans="1:10" x14ac:dyDescent="0.35">
      <c r="A366" t="s">
        <v>2099</v>
      </c>
      <c r="B366" s="1">
        <v>45771</v>
      </c>
      <c r="C366" t="s">
        <v>1020</v>
      </c>
      <c r="D366" t="s">
        <v>2100</v>
      </c>
      <c r="E366">
        <v>2</v>
      </c>
      <c r="F366" t="b">
        <v>1</v>
      </c>
      <c r="G366">
        <v>2025</v>
      </c>
      <c r="H366">
        <v>4</v>
      </c>
      <c r="I366">
        <v>3</v>
      </c>
      <c r="J366" t="s">
        <v>2101</v>
      </c>
    </row>
    <row r="367" spans="1:10" x14ac:dyDescent="0.35">
      <c r="A367" t="s">
        <v>2102</v>
      </c>
      <c r="B367" s="1">
        <v>45743</v>
      </c>
      <c r="C367" t="s">
        <v>1033</v>
      </c>
      <c r="D367" t="s">
        <v>2103</v>
      </c>
      <c r="E367">
        <v>2</v>
      </c>
      <c r="F367" t="b">
        <v>0</v>
      </c>
      <c r="G367">
        <v>2025</v>
      </c>
      <c r="H367">
        <v>3</v>
      </c>
      <c r="I367">
        <v>3</v>
      </c>
      <c r="J367" t="s">
        <v>2104</v>
      </c>
    </row>
    <row r="368" spans="1:10" x14ac:dyDescent="0.35">
      <c r="A368" t="s">
        <v>2105</v>
      </c>
      <c r="B368" s="1">
        <v>45705</v>
      </c>
      <c r="C368" t="s">
        <v>1020</v>
      </c>
      <c r="D368" t="s">
        <v>1407</v>
      </c>
      <c r="E368">
        <v>2</v>
      </c>
      <c r="F368" t="b">
        <v>0</v>
      </c>
      <c r="G368">
        <v>2025</v>
      </c>
      <c r="H368">
        <v>2</v>
      </c>
      <c r="I368">
        <v>0</v>
      </c>
      <c r="J368" t="s">
        <v>2106</v>
      </c>
    </row>
    <row r="369" spans="1:10" x14ac:dyDescent="0.35">
      <c r="A369" t="s">
        <v>2107</v>
      </c>
      <c r="B369" s="1">
        <v>45712</v>
      </c>
      <c r="C369" t="s">
        <v>1012</v>
      </c>
      <c r="D369" t="s">
        <v>2108</v>
      </c>
      <c r="E369">
        <v>9</v>
      </c>
      <c r="F369" t="b">
        <v>1</v>
      </c>
      <c r="G369">
        <v>2025</v>
      </c>
      <c r="H369">
        <v>2</v>
      </c>
      <c r="I369">
        <v>0</v>
      </c>
      <c r="J369" t="s">
        <v>2109</v>
      </c>
    </row>
    <row r="370" spans="1:10" x14ac:dyDescent="0.35">
      <c r="A370" t="s">
        <v>2110</v>
      </c>
      <c r="B370" s="1">
        <v>45813</v>
      </c>
      <c r="C370" t="s">
        <v>1033</v>
      </c>
      <c r="D370" t="s">
        <v>2111</v>
      </c>
      <c r="E370">
        <v>7</v>
      </c>
      <c r="F370" t="b">
        <v>0</v>
      </c>
      <c r="G370">
        <v>2025</v>
      </c>
      <c r="H370">
        <v>6</v>
      </c>
      <c r="I370">
        <v>3</v>
      </c>
      <c r="J370" t="s">
        <v>2112</v>
      </c>
    </row>
    <row r="371" spans="1:10" x14ac:dyDescent="0.35">
      <c r="A371" t="s">
        <v>2113</v>
      </c>
      <c r="B371" s="1">
        <v>45669</v>
      </c>
      <c r="C371" t="s">
        <v>1016</v>
      </c>
      <c r="D371" t="s">
        <v>2114</v>
      </c>
      <c r="E371">
        <v>10</v>
      </c>
      <c r="F371" t="b">
        <v>1</v>
      </c>
      <c r="G371">
        <v>2025</v>
      </c>
      <c r="H371">
        <v>1</v>
      </c>
      <c r="I371">
        <v>6</v>
      </c>
      <c r="J371" t="s">
        <v>2115</v>
      </c>
    </row>
    <row r="372" spans="1:10" x14ac:dyDescent="0.35">
      <c r="A372" t="s">
        <v>2116</v>
      </c>
      <c r="B372" s="1">
        <v>45764</v>
      </c>
      <c r="C372" t="s">
        <v>1033</v>
      </c>
      <c r="D372" t="s">
        <v>2117</v>
      </c>
      <c r="E372">
        <v>2</v>
      </c>
      <c r="F372" t="b">
        <v>1</v>
      </c>
      <c r="G372">
        <v>2025</v>
      </c>
      <c r="H372">
        <v>4</v>
      </c>
      <c r="I372">
        <v>3</v>
      </c>
      <c r="J372" t="s">
        <v>1117</v>
      </c>
    </row>
    <row r="373" spans="1:10" x14ac:dyDescent="0.35">
      <c r="A373" t="s">
        <v>2118</v>
      </c>
      <c r="B373" s="1">
        <v>45779</v>
      </c>
      <c r="C373" t="s">
        <v>1020</v>
      </c>
      <c r="D373" t="s">
        <v>2119</v>
      </c>
      <c r="E373">
        <v>8</v>
      </c>
      <c r="F373" t="b">
        <v>0</v>
      </c>
      <c r="G373">
        <v>2025</v>
      </c>
      <c r="H373">
        <v>5</v>
      </c>
      <c r="I373">
        <v>4</v>
      </c>
      <c r="J373" t="s">
        <v>2120</v>
      </c>
    </row>
    <row r="374" spans="1:10" x14ac:dyDescent="0.35">
      <c r="A374" t="s">
        <v>2121</v>
      </c>
      <c r="B374" s="1">
        <v>45715</v>
      </c>
      <c r="C374" t="s">
        <v>1033</v>
      </c>
      <c r="D374" t="s">
        <v>2122</v>
      </c>
      <c r="E374">
        <v>5</v>
      </c>
      <c r="F374" t="b">
        <v>0</v>
      </c>
      <c r="G374">
        <v>2025</v>
      </c>
      <c r="H374">
        <v>2</v>
      </c>
      <c r="I374">
        <v>3</v>
      </c>
      <c r="J374" t="s">
        <v>2123</v>
      </c>
    </row>
    <row r="375" spans="1:10" x14ac:dyDescent="0.35">
      <c r="A375" t="s">
        <v>2124</v>
      </c>
      <c r="B375" s="1">
        <v>45764</v>
      </c>
      <c r="C375" t="s">
        <v>1012</v>
      </c>
      <c r="D375" t="s">
        <v>2125</v>
      </c>
      <c r="E375">
        <v>6</v>
      </c>
      <c r="F375" t="b">
        <v>1</v>
      </c>
      <c r="G375">
        <v>2025</v>
      </c>
      <c r="H375">
        <v>4</v>
      </c>
      <c r="I375">
        <v>3</v>
      </c>
      <c r="J375" t="s">
        <v>2126</v>
      </c>
    </row>
    <row r="376" spans="1:10" x14ac:dyDescent="0.35">
      <c r="A376" t="s">
        <v>2127</v>
      </c>
      <c r="B376" s="1">
        <v>45747</v>
      </c>
      <c r="C376" t="s">
        <v>1033</v>
      </c>
      <c r="D376" t="s">
        <v>2128</v>
      </c>
      <c r="E376">
        <v>3</v>
      </c>
      <c r="F376" t="b">
        <v>0</v>
      </c>
      <c r="G376">
        <v>2025</v>
      </c>
      <c r="H376">
        <v>3</v>
      </c>
      <c r="I376">
        <v>0</v>
      </c>
      <c r="J376" t="s">
        <v>2129</v>
      </c>
    </row>
    <row r="377" spans="1:10" x14ac:dyDescent="0.35">
      <c r="A377" t="s">
        <v>2130</v>
      </c>
      <c r="B377" s="1">
        <v>45696</v>
      </c>
      <c r="C377" t="s">
        <v>1016</v>
      </c>
      <c r="D377" t="s">
        <v>2131</v>
      </c>
      <c r="E377">
        <v>8</v>
      </c>
      <c r="F377" t="b">
        <v>0</v>
      </c>
      <c r="G377">
        <v>2025</v>
      </c>
      <c r="H377">
        <v>2</v>
      </c>
      <c r="I377">
        <v>5</v>
      </c>
      <c r="J377" t="s">
        <v>2132</v>
      </c>
    </row>
    <row r="378" spans="1:10" x14ac:dyDescent="0.35">
      <c r="A378" t="s">
        <v>2133</v>
      </c>
      <c r="B378" s="1">
        <v>45718</v>
      </c>
      <c r="C378" t="s">
        <v>1016</v>
      </c>
      <c r="D378" t="s">
        <v>2134</v>
      </c>
      <c r="E378">
        <v>3</v>
      </c>
      <c r="F378" t="b">
        <v>0</v>
      </c>
      <c r="G378">
        <v>2025</v>
      </c>
      <c r="H378">
        <v>3</v>
      </c>
      <c r="I378">
        <v>6</v>
      </c>
      <c r="J378" t="s">
        <v>2135</v>
      </c>
    </row>
    <row r="379" spans="1:10" x14ac:dyDescent="0.35">
      <c r="A379" t="s">
        <v>2136</v>
      </c>
      <c r="B379" s="1">
        <v>45727</v>
      </c>
      <c r="C379" t="s">
        <v>1012</v>
      </c>
      <c r="D379" t="s">
        <v>2137</v>
      </c>
      <c r="E379">
        <v>5</v>
      </c>
      <c r="F379" t="b">
        <v>1</v>
      </c>
      <c r="G379">
        <v>2025</v>
      </c>
      <c r="H379">
        <v>3</v>
      </c>
      <c r="I379">
        <v>1</v>
      </c>
      <c r="J379" t="s">
        <v>2138</v>
      </c>
    </row>
    <row r="380" spans="1:10" x14ac:dyDescent="0.35">
      <c r="A380" t="s">
        <v>2139</v>
      </c>
      <c r="B380" s="1">
        <v>45677</v>
      </c>
      <c r="C380" t="s">
        <v>1012</v>
      </c>
      <c r="D380" t="s">
        <v>2140</v>
      </c>
      <c r="E380">
        <v>6</v>
      </c>
      <c r="F380" t="b">
        <v>0</v>
      </c>
      <c r="G380">
        <v>2025</v>
      </c>
      <c r="H380">
        <v>1</v>
      </c>
      <c r="I380">
        <v>0</v>
      </c>
      <c r="J380" t="s">
        <v>2141</v>
      </c>
    </row>
    <row r="381" spans="1:10" x14ac:dyDescent="0.35">
      <c r="A381" t="s">
        <v>2142</v>
      </c>
      <c r="B381" s="1">
        <v>45727</v>
      </c>
      <c r="C381" t="s">
        <v>1020</v>
      </c>
      <c r="D381" t="s">
        <v>2143</v>
      </c>
      <c r="E381">
        <v>5</v>
      </c>
      <c r="F381" t="b">
        <v>1</v>
      </c>
      <c r="G381">
        <v>2025</v>
      </c>
      <c r="H381">
        <v>3</v>
      </c>
      <c r="I381">
        <v>1</v>
      </c>
      <c r="J381" t="s">
        <v>2144</v>
      </c>
    </row>
    <row r="382" spans="1:10" x14ac:dyDescent="0.35">
      <c r="A382" t="s">
        <v>2145</v>
      </c>
      <c r="B382" s="1">
        <v>45707</v>
      </c>
      <c r="C382" t="s">
        <v>1033</v>
      </c>
      <c r="D382" t="s">
        <v>2146</v>
      </c>
      <c r="E382">
        <v>6</v>
      </c>
      <c r="F382" t="b">
        <v>1</v>
      </c>
      <c r="G382">
        <v>2025</v>
      </c>
      <c r="H382">
        <v>2</v>
      </c>
      <c r="I382">
        <v>2</v>
      </c>
      <c r="J382" t="s">
        <v>2147</v>
      </c>
    </row>
    <row r="383" spans="1:10" x14ac:dyDescent="0.35">
      <c r="A383" t="s">
        <v>2148</v>
      </c>
      <c r="B383" s="1">
        <v>45797</v>
      </c>
      <c r="C383" t="s">
        <v>1033</v>
      </c>
      <c r="D383" t="s">
        <v>2149</v>
      </c>
      <c r="E383">
        <v>5</v>
      </c>
      <c r="F383" t="b">
        <v>0</v>
      </c>
      <c r="G383">
        <v>2025</v>
      </c>
      <c r="H383">
        <v>5</v>
      </c>
      <c r="I383">
        <v>1</v>
      </c>
      <c r="J383" t="s">
        <v>2150</v>
      </c>
    </row>
    <row r="384" spans="1:10" x14ac:dyDescent="0.35">
      <c r="A384" t="s">
        <v>2151</v>
      </c>
      <c r="B384" s="1">
        <v>45757</v>
      </c>
      <c r="C384" t="s">
        <v>1020</v>
      </c>
      <c r="D384" t="s">
        <v>2152</v>
      </c>
      <c r="E384">
        <v>7</v>
      </c>
      <c r="F384" t="b">
        <v>0</v>
      </c>
      <c r="G384">
        <v>2025</v>
      </c>
      <c r="H384">
        <v>4</v>
      </c>
      <c r="I384">
        <v>3</v>
      </c>
      <c r="J384" t="s">
        <v>2153</v>
      </c>
    </row>
    <row r="385" spans="1:10" x14ac:dyDescent="0.35">
      <c r="A385" t="s">
        <v>2154</v>
      </c>
      <c r="B385" s="1">
        <v>45689</v>
      </c>
      <c r="C385" t="s">
        <v>1033</v>
      </c>
      <c r="D385" t="s">
        <v>2155</v>
      </c>
      <c r="E385">
        <v>3</v>
      </c>
      <c r="F385" t="b">
        <v>0</v>
      </c>
      <c r="G385">
        <v>2025</v>
      </c>
      <c r="H385">
        <v>2</v>
      </c>
      <c r="I385">
        <v>5</v>
      </c>
      <c r="J385" t="s">
        <v>2156</v>
      </c>
    </row>
    <row r="386" spans="1:10" x14ac:dyDescent="0.35">
      <c r="A386" t="s">
        <v>2157</v>
      </c>
      <c r="B386" s="1">
        <v>45744</v>
      </c>
      <c r="C386" t="s">
        <v>1033</v>
      </c>
      <c r="D386" t="s">
        <v>2158</v>
      </c>
      <c r="E386">
        <v>9</v>
      </c>
      <c r="F386" t="b">
        <v>1</v>
      </c>
      <c r="G386">
        <v>2025</v>
      </c>
      <c r="H386">
        <v>3</v>
      </c>
      <c r="I386">
        <v>4</v>
      </c>
      <c r="J386" t="s">
        <v>2159</v>
      </c>
    </row>
    <row r="387" spans="1:10" x14ac:dyDescent="0.35">
      <c r="A387" t="s">
        <v>2160</v>
      </c>
      <c r="B387" s="1">
        <v>45753</v>
      </c>
      <c r="C387" t="s">
        <v>1020</v>
      </c>
      <c r="D387" t="s">
        <v>2161</v>
      </c>
      <c r="E387">
        <v>2</v>
      </c>
      <c r="F387" t="b">
        <v>1</v>
      </c>
      <c r="G387">
        <v>2025</v>
      </c>
      <c r="H387">
        <v>4</v>
      </c>
      <c r="I387">
        <v>6</v>
      </c>
      <c r="J387" t="s">
        <v>2162</v>
      </c>
    </row>
    <row r="388" spans="1:10" x14ac:dyDescent="0.35">
      <c r="A388" t="s">
        <v>2163</v>
      </c>
      <c r="B388" s="1">
        <v>45770</v>
      </c>
      <c r="C388" t="s">
        <v>1033</v>
      </c>
      <c r="D388" t="s">
        <v>2164</v>
      </c>
      <c r="E388">
        <v>6</v>
      </c>
      <c r="F388" t="b">
        <v>0</v>
      </c>
      <c r="G388">
        <v>2025</v>
      </c>
      <c r="H388">
        <v>4</v>
      </c>
      <c r="I388">
        <v>2</v>
      </c>
      <c r="J388" t="s">
        <v>2165</v>
      </c>
    </row>
    <row r="389" spans="1:10" x14ac:dyDescent="0.35">
      <c r="A389" t="s">
        <v>2166</v>
      </c>
      <c r="B389" s="1">
        <v>45669</v>
      </c>
      <c r="C389" t="s">
        <v>1033</v>
      </c>
      <c r="D389" t="s">
        <v>2167</v>
      </c>
      <c r="E389">
        <v>5</v>
      </c>
      <c r="F389" t="b">
        <v>0</v>
      </c>
      <c r="G389">
        <v>2025</v>
      </c>
      <c r="H389">
        <v>1</v>
      </c>
      <c r="I389">
        <v>6</v>
      </c>
      <c r="J389" t="s">
        <v>2168</v>
      </c>
    </row>
    <row r="390" spans="1:10" x14ac:dyDescent="0.35">
      <c r="A390" t="s">
        <v>2169</v>
      </c>
      <c r="B390" s="1">
        <v>45764</v>
      </c>
      <c r="C390" t="s">
        <v>1016</v>
      </c>
      <c r="D390" t="s">
        <v>2170</v>
      </c>
      <c r="E390">
        <v>8</v>
      </c>
      <c r="F390" t="b">
        <v>1</v>
      </c>
      <c r="G390">
        <v>2025</v>
      </c>
      <c r="H390">
        <v>4</v>
      </c>
      <c r="I390">
        <v>3</v>
      </c>
      <c r="J390" t="s">
        <v>2171</v>
      </c>
    </row>
    <row r="391" spans="1:10" x14ac:dyDescent="0.35">
      <c r="A391" t="s">
        <v>2172</v>
      </c>
      <c r="B391" s="1">
        <v>45757</v>
      </c>
      <c r="C391" t="s">
        <v>1033</v>
      </c>
      <c r="D391" t="s">
        <v>2173</v>
      </c>
      <c r="E391">
        <v>10</v>
      </c>
      <c r="F391" t="b">
        <v>0</v>
      </c>
      <c r="G391">
        <v>2025</v>
      </c>
      <c r="H391">
        <v>4</v>
      </c>
      <c r="I391">
        <v>3</v>
      </c>
      <c r="J391" t="s">
        <v>2174</v>
      </c>
    </row>
    <row r="392" spans="1:10" x14ac:dyDescent="0.35">
      <c r="A392" t="s">
        <v>2175</v>
      </c>
      <c r="B392" s="1">
        <v>45800</v>
      </c>
      <c r="C392" t="s">
        <v>1012</v>
      </c>
      <c r="D392" t="s">
        <v>2176</v>
      </c>
      <c r="E392">
        <v>2</v>
      </c>
      <c r="F392" t="b">
        <v>0</v>
      </c>
      <c r="G392">
        <v>2025</v>
      </c>
      <c r="H392">
        <v>5</v>
      </c>
      <c r="I392">
        <v>4</v>
      </c>
      <c r="J392" t="s">
        <v>2177</v>
      </c>
    </row>
    <row r="393" spans="1:10" x14ac:dyDescent="0.35">
      <c r="A393" t="s">
        <v>2178</v>
      </c>
      <c r="B393" s="1">
        <v>45683</v>
      </c>
      <c r="C393" t="s">
        <v>1033</v>
      </c>
      <c r="D393" t="s">
        <v>2179</v>
      </c>
      <c r="E393">
        <v>9</v>
      </c>
      <c r="F393" t="b">
        <v>1</v>
      </c>
      <c r="G393">
        <v>2025</v>
      </c>
      <c r="H393">
        <v>1</v>
      </c>
      <c r="I393">
        <v>6</v>
      </c>
      <c r="J393" t="s">
        <v>2180</v>
      </c>
    </row>
    <row r="394" spans="1:10" x14ac:dyDescent="0.35">
      <c r="A394" t="s">
        <v>2181</v>
      </c>
      <c r="B394" s="1">
        <v>45804</v>
      </c>
      <c r="C394" t="s">
        <v>1012</v>
      </c>
      <c r="D394" t="s">
        <v>2182</v>
      </c>
      <c r="E394">
        <v>3</v>
      </c>
      <c r="F394" t="b">
        <v>0</v>
      </c>
      <c r="G394">
        <v>2025</v>
      </c>
      <c r="H394">
        <v>5</v>
      </c>
      <c r="I394">
        <v>1</v>
      </c>
      <c r="J394" t="s">
        <v>2183</v>
      </c>
    </row>
    <row r="395" spans="1:10" x14ac:dyDescent="0.35">
      <c r="A395" t="s">
        <v>2184</v>
      </c>
      <c r="B395" s="1">
        <v>45757</v>
      </c>
      <c r="C395" t="s">
        <v>1012</v>
      </c>
      <c r="D395" t="s">
        <v>2185</v>
      </c>
      <c r="E395">
        <v>3</v>
      </c>
      <c r="F395" t="b">
        <v>0</v>
      </c>
      <c r="G395">
        <v>2025</v>
      </c>
      <c r="H395">
        <v>4</v>
      </c>
      <c r="I395">
        <v>3</v>
      </c>
      <c r="J395" t="s">
        <v>2186</v>
      </c>
    </row>
    <row r="396" spans="1:10" x14ac:dyDescent="0.35">
      <c r="A396" t="s">
        <v>2187</v>
      </c>
      <c r="B396" s="1">
        <v>45741</v>
      </c>
      <c r="C396" t="s">
        <v>1033</v>
      </c>
      <c r="D396" t="s">
        <v>2188</v>
      </c>
      <c r="E396">
        <v>7</v>
      </c>
      <c r="F396" t="b">
        <v>1</v>
      </c>
      <c r="G396">
        <v>2025</v>
      </c>
      <c r="H396">
        <v>3</v>
      </c>
      <c r="I396">
        <v>1</v>
      </c>
      <c r="J396" t="s">
        <v>2189</v>
      </c>
    </row>
    <row r="397" spans="1:10" x14ac:dyDescent="0.35">
      <c r="A397" t="s">
        <v>2190</v>
      </c>
      <c r="B397" s="1">
        <v>45682</v>
      </c>
      <c r="C397" t="s">
        <v>1016</v>
      </c>
      <c r="D397" t="s">
        <v>2191</v>
      </c>
      <c r="E397">
        <v>8</v>
      </c>
      <c r="F397" t="b">
        <v>0</v>
      </c>
      <c r="G397">
        <v>2025</v>
      </c>
      <c r="H397">
        <v>1</v>
      </c>
      <c r="I397">
        <v>5</v>
      </c>
      <c r="J397" t="s">
        <v>2192</v>
      </c>
    </row>
    <row r="398" spans="1:10" x14ac:dyDescent="0.35">
      <c r="A398" t="s">
        <v>2193</v>
      </c>
      <c r="B398" s="1">
        <v>45789</v>
      </c>
      <c r="C398" t="s">
        <v>1020</v>
      </c>
      <c r="D398" t="s">
        <v>2194</v>
      </c>
      <c r="E398">
        <v>2</v>
      </c>
      <c r="F398" t="b">
        <v>0</v>
      </c>
      <c r="G398">
        <v>2025</v>
      </c>
      <c r="H398">
        <v>5</v>
      </c>
      <c r="I398">
        <v>0</v>
      </c>
      <c r="J398" t="s">
        <v>2195</v>
      </c>
    </row>
    <row r="399" spans="1:10" x14ac:dyDescent="0.35">
      <c r="A399" t="s">
        <v>2196</v>
      </c>
      <c r="B399" s="1">
        <v>45665</v>
      </c>
      <c r="C399" t="s">
        <v>1020</v>
      </c>
      <c r="D399" t="s">
        <v>2197</v>
      </c>
      <c r="E399">
        <v>6</v>
      </c>
      <c r="F399" t="b">
        <v>1</v>
      </c>
      <c r="G399">
        <v>2025</v>
      </c>
      <c r="H399">
        <v>1</v>
      </c>
      <c r="I399">
        <v>2</v>
      </c>
      <c r="J399" t="s">
        <v>2198</v>
      </c>
    </row>
    <row r="400" spans="1:10" x14ac:dyDescent="0.35">
      <c r="A400" t="s">
        <v>2199</v>
      </c>
      <c r="B400" s="1">
        <v>45777</v>
      </c>
      <c r="C400" t="s">
        <v>1012</v>
      </c>
      <c r="D400" t="s">
        <v>2200</v>
      </c>
      <c r="E400">
        <v>1</v>
      </c>
      <c r="F400" t="b">
        <v>0</v>
      </c>
      <c r="G400">
        <v>2025</v>
      </c>
      <c r="H400">
        <v>4</v>
      </c>
      <c r="I400">
        <v>2</v>
      </c>
      <c r="J400" t="s">
        <v>2201</v>
      </c>
    </row>
    <row r="401" spans="1:10" x14ac:dyDescent="0.35">
      <c r="A401" t="s">
        <v>2202</v>
      </c>
      <c r="B401" s="1">
        <v>45755</v>
      </c>
      <c r="C401" t="s">
        <v>1020</v>
      </c>
      <c r="D401" t="s">
        <v>2203</v>
      </c>
      <c r="E401">
        <v>9</v>
      </c>
      <c r="F401" t="b">
        <v>0</v>
      </c>
      <c r="G401">
        <v>2025</v>
      </c>
      <c r="H401">
        <v>4</v>
      </c>
      <c r="I401">
        <v>1</v>
      </c>
      <c r="J401" t="s">
        <v>2204</v>
      </c>
    </row>
    <row r="402" spans="1:10" x14ac:dyDescent="0.35">
      <c r="A402" t="s">
        <v>2205</v>
      </c>
      <c r="B402" s="1">
        <v>45783</v>
      </c>
      <c r="C402" t="s">
        <v>1020</v>
      </c>
      <c r="D402" t="s">
        <v>2206</v>
      </c>
      <c r="E402">
        <v>4</v>
      </c>
      <c r="F402" t="b">
        <v>0</v>
      </c>
      <c r="G402">
        <v>2025</v>
      </c>
      <c r="H402">
        <v>5</v>
      </c>
      <c r="I402">
        <v>1</v>
      </c>
      <c r="J402" t="s">
        <v>1743</v>
      </c>
    </row>
    <row r="403" spans="1:10" x14ac:dyDescent="0.35">
      <c r="A403" t="s">
        <v>2207</v>
      </c>
      <c r="B403" s="1">
        <v>45667</v>
      </c>
      <c r="C403" t="s">
        <v>1020</v>
      </c>
      <c r="D403" t="s">
        <v>2208</v>
      </c>
      <c r="E403">
        <v>4</v>
      </c>
      <c r="F403" t="b">
        <v>1</v>
      </c>
      <c r="G403">
        <v>2025</v>
      </c>
      <c r="H403">
        <v>1</v>
      </c>
      <c r="I403">
        <v>4</v>
      </c>
      <c r="J403" t="s">
        <v>2209</v>
      </c>
    </row>
    <row r="404" spans="1:10" x14ac:dyDescent="0.35">
      <c r="A404" t="s">
        <v>2210</v>
      </c>
      <c r="B404" s="1">
        <v>45752</v>
      </c>
      <c r="C404" t="s">
        <v>1020</v>
      </c>
      <c r="D404" t="s">
        <v>2211</v>
      </c>
      <c r="E404">
        <v>3</v>
      </c>
      <c r="F404" t="b">
        <v>0</v>
      </c>
      <c r="G404">
        <v>2025</v>
      </c>
      <c r="H404">
        <v>4</v>
      </c>
      <c r="I404">
        <v>5</v>
      </c>
      <c r="J404" t="s">
        <v>2212</v>
      </c>
    </row>
    <row r="405" spans="1:10" x14ac:dyDescent="0.35">
      <c r="A405" t="s">
        <v>2213</v>
      </c>
      <c r="B405" s="1">
        <v>45792</v>
      </c>
      <c r="C405" t="s">
        <v>1012</v>
      </c>
      <c r="D405" t="s">
        <v>2214</v>
      </c>
      <c r="E405">
        <v>6</v>
      </c>
      <c r="F405" t="b">
        <v>1</v>
      </c>
      <c r="G405">
        <v>2025</v>
      </c>
      <c r="H405">
        <v>5</v>
      </c>
      <c r="I405">
        <v>3</v>
      </c>
      <c r="J405" t="s">
        <v>2215</v>
      </c>
    </row>
    <row r="406" spans="1:10" x14ac:dyDescent="0.35">
      <c r="A406" t="s">
        <v>2216</v>
      </c>
      <c r="B406" s="1">
        <v>45745</v>
      </c>
      <c r="C406" t="s">
        <v>1033</v>
      </c>
      <c r="D406" t="s">
        <v>2217</v>
      </c>
      <c r="E406">
        <v>5</v>
      </c>
      <c r="F406" t="b">
        <v>1</v>
      </c>
      <c r="G406">
        <v>2025</v>
      </c>
      <c r="H406">
        <v>3</v>
      </c>
      <c r="I406">
        <v>5</v>
      </c>
      <c r="J406" t="s">
        <v>2218</v>
      </c>
    </row>
    <row r="407" spans="1:10" x14ac:dyDescent="0.35">
      <c r="A407" t="s">
        <v>2219</v>
      </c>
      <c r="B407" s="1">
        <v>45696</v>
      </c>
      <c r="C407" t="s">
        <v>1033</v>
      </c>
      <c r="D407" t="s">
        <v>2220</v>
      </c>
      <c r="E407">
        <v>9</v>
      </c>
      <c r="F407" t="b">
        <v>1</v>
      </c>
      <c r="G407">
        <v>2025</v>
      </c>
      <c r="H407">
        <v>2</v>
      </c>
      <c r="I407">
        <v>5</v>
      </c>
      <c r="J407" t="s">
        <v>2221</v>
      </c>
    </row>
    <row r="408" spans="1:10" x14ac:dyDescent="0.35">
      <c r="A408" t="s">
        <v>2222</v>
      </c>
      <c r="B408" s="1">
        <v>45754</v>
      </c>
      <c r="C408" t="s">
        <v>1016</v>
      </c>
      <c r="D408" t="s">
        <v>2223</v>
      </c>
      <c r="E408">
        <v>4</v>
      </c>
      <c r="F408" t="b">
        <v>1</v>
      </c>
      <c r="G408">
        <v>2025</v>
      </c>
      <c r="H408">
        <v>4</v>
      </c>
      <c r="I408">
        <v>0</v>
      </c>
      <c r="J408" t="s">
        <v>2224</v>
      </c>
    </row>
    <row r="409" spans="1:10" x14ac:dyDescent="0.35">
      <c r="A409" t="s">
        <v>2225</v>
      </c>
      <c r="B409" s="1">
        <v>45709</v>
      </c>
      <c r="C409" t="s">
        <v>1033</v>
      </c>
      <c r="D409" t="s">
        <v>2226</v>
      </c>
      <c r="E409">
        <v>9</v>
      </c>
      <c r="F409" t="b">
        <v>0</v>
      </c>
      <c r="G409">
        <v>2025</v>
      </c>
      <c r="H409">
        <v>2</v>
      </c>
      <c r="I409">
        <v>4</v>
      </c>
      <c r="J409" t="s">
        <v>2227</v>
      </c>
    </row>
    <row r="410" spans="1:10" x14ac:dyDescent="0.35">
      <c r="A410" t="s">
        <v>2228</v>
      </c>
      <c r="B410" s="1">
        <v>45735</v>
      </c>
      <c r="C410" t="s">
        <v>1016</v>
      </c>
      <c r="D410" t="s">
        <v>2229</v>
      </c>
      <c r="E410">
        <v>10</v>
      </c>
      <c r="F410" t="b">
        <v>1</v>
      </c>
      <c r="G410">
        <v>2025</v>
      </c>
      <c r="H410">
        <v>3</v>
      </c>
      <c r="I410">
        <v>2</v>
      </c>
      <c r="J410" t="s">
        <v>2230</v>
      </c>
    </row>
    <row r="411" spans="1:10" x14ac:dyDescent="0.35">
      <c r="A411" t="s">
        <v>2231</v>
      </c>
      <c r="B411" s="1">
        <v>45661</v>
      </c>
      <c r="C411" t="s">
        <v>1033</v>
      </c>
      <c r="D411" t="s">
        <v>2232</v>
      </c>
      <c r="E411">
        <v>7</v>
      </c>
      <c r="F411" t="b">
        <v>0</v>
      </c>
      <c r="G411">
        <v>2025</v>
      </c>
      <c r="H411">
        <v>1</v>
      </c>
      <c r="I411">
        <v>5</v>
      </c>
      <c r="J411" t="s">
        <v>2233</v>
      </c>
    </row>
    <row r="412" spans="1:10" x14ac:dyDescent="0.35">
      <c r="A412" t="s">
        <v>2234</v>
      </c>
      <c r="B412" s="1">
        <v>45691</v>
      </c>
      <c r="C412" t="s">
        <v>1020</v>
      </c>
      <c r="D412" t="s">
        <v>2235</v>
      </c>
      <c r="E412">
        <v>7</v>
      </c>
      <c r="F412" t="b">
        <v>1</v>
      </c>
      <c r="G412">
        <v>2025</v>
      </c>
      <c r="H412">
        <v>2</v>
      </c>
      <c r="I412">
        <v>0</v>
      </c>
      <c r="J412" t="s">
        <v>2236</v>
      </c>
    </row>
    <row r="413" spans="1:10" x14ac:dyDescent="0.35">
      <c r="A413" t="s">
        <v>2237</v>
      </c>
      <c r="B413" s="1">
        <v>45795</v>
      </c>
      <c r="C413" t="s">
        <v>1016</v>
      </c>
      <c r="D413" t="s">
        <v>2238</v>
      </c>
      <c r="E413">
        <v>6</v>
      </c>
      <c r="F413" t="b">
        <v>0</v>
      </c>
      <c r="G413">
        <v>2025</v>
      </c>
      <c r="H413">
        <v>5</v>
      </c>
      <c r="I413">
        <v>6</v>
      </c>
      <c r="J413" t="s">
        <v>2239</v>
      </c>
    </row>
    <row r="414" spans="1:10" x14ac:dyDescent="0.35">
      <c r="A414" t="s">
        <v>2240</v>
      </c>
      <c r="B414" s="1">
        <v>45790</v>
      </c>
      <c r="C414" t="s">
        <v>1020</v>
      </c>
      <c r="D414" t="s">
        <v>2241</v>
      </c>
      <c r="E414">
        <v>9</v>
      </c>
      <c r="F414" t="b">
        <v>1</v>
      </c>
      <c r="G414">
        <v>2025</v>
      </c>
      <c r="H414">
        <v>5</v>
      </c>
      <c r="I414">
        <v>1</v>
      </c>
      <c r="J414" t="s">
        <v>2242</v>
      </c>
    </row>
    <row r="415" spans="1:10" x14ac:dyDescent="0.35">
      <c r="A415" t="s">
        <v>2243</v>
      </c>
      <c r="B415" s="1">
        <v>45777</v>
      </c>
      <c r="C415" t="s">
        <v>1016</v>
      </c>
      <c r="D415" t="s">
        <v>2244</v>
      </c>
      <c r="E415">
        <v>7</v>
      </c>
      <c r="F415" t="b">
        <v>1</v>
      </c>
      <c r="G415">
        <v>2025</v>
      </c>
      <c r="H415">
        <v>4</v>
      </c>
      <c r="I415">
        <v>2</v>
      </c>
      <c r="J415" t="s">
        <v>2245</v>
      </c>
    </row>
    <row r="416" spans="1:10" x14ac:dyDescent="0.35">
      <c r="A416" t="s">
        <v>2246</v>
      </c>
      <c r="B416" s="1">
        <v>45688</v>
      </c>
      <c r="C416" t="s">
        <v>1012</v>
      </c>
      <c r="D416" t="s">
        <v>2247</v>
      </c>
      <c r="E416">
        <v>9</v>
      </c>
      <c r="F416" t="b">
        <v>1</v>
      </c>
      <c r="G416">
        <v>2025</v>
      </c>
      <c r="H416">
        <v>1</v>
      </c>
      <c r="I416">
        <v>4</v>
      </c>
      <c r="J416" t="s">
        <v>2248</v>
      </c>
    </row>
    <row r="417" spans="1:10" x14ac:dyDescent="0.35">
      <c r="A417" t="s">
        <v>2249</v>
      </c>
      <c r="B417" s="1">
        <v>45777</v>
      </c>
      <c r="C417" t="s">
        <v>1016</v>
      </c>
      <c r="D417" t="s">
        <v>2250</v>
      </c>
      <c r="E417">
        <v>6</v>
      </c>
      <c r="F417" t="b">
        <v>1</v>
      </c>
      <c r="G417">
        <v>2025</v>
      </c>
      <c r="H417">
        <v>4</v>
      </c>
      <c r="I417">
        <v>2</v>
      </c>
      <c r="J417" t="s">
        <v>2251</v>
      </c>
    </row>
    <row r="418" spans="1:10" x14ac:dyDescent="0.35">
      <c r="A418" t="s">
        <v>2252</v>
      </c>
      <c r="B418" s="1">
        <v>45676</v>
      </c>
      <c r="C418" t="s">
        <v>1033</v>
      </c>
      <c r="D418" t="s">
        <v>2253</v>
      </c>
      <c r="E418">
        <v>9</v>
      </c>
      <c r="F418" t="b">
        <v>1</v>
      </c>
      <c r="G418">
        <v>2025</v>
      </c>
      <c r="H418">
        <v>1</v>
      </c>
      <c r="I418">
        <v>6</v>
      </c>
      <c r="J418" t="s">
        <v>2254</v>
      </c>
    </row>
    <row r="419" spans="1:10" x14ac:dyDescent="0.35">
      <c r="A419" t="s">
        <v>2255</v>
      </c>
      <c r="B419" s="1">
        <v>45710</v>
      </c>
      <c r="C419" t="s">
        <v>1033</v>
      </c>
      <c r="D419" t="s">
        <v>2256</v>
      </c>
      <c r="E419">
        <v>4</v>
      </c>
      <c r="F419" t="b">
        <v>0</v>
      </c>
      <c r="G419">
        <v>2025</v>
      </c>
      <c r="H419">
        <v>2</v>
      </c>
      <c r="I419">
        <v>5</v>
      </c>
      <c r="J419" t="s">
        <v>2257</v>
      </c>
    </row>
    <row r="420" spans="1:10" x14ac:dyDescent="0.35">
      <c r="A420" t="s">
        <v>2258</v>
      </c>
      <c r="B420" s="1">
        <v>45737</v>
      </c>
      <c r="C420" t="s">
        <v>1016</v>
      </c>
      <c r="D420" t="s">
        <v>2259</v>
      </c>
      <c r="E420">
        <v>5</v>
      </c>
      <c r="F420" t="b">
        <v>1</v>
      </c>
      <c r="G420">
        <v>2025</v>
      </c>
      <c r="H420">
        <v>3</v>
      </c>
      <c r="I420">
        <v>4</v>
      </c>
      <c r="J420" t="s">
        <v>2260</v>
      </c>
    </row>
    <row r="421" spans="1:10" x14ac:dyDescent="0.35">
      <c r="A421" t="s">
        <v>2261</v>
      </c>
      <c r="B421" s="1">
        <v>45710</v>
      </c>
      <c r="C421" t="s">
        <v>1016</v>
      </c>
      <c r="D421" t="s">
        <v>2262</v>
      </c>
      <c r="E421">
        <v>10</v>
      </c>
      <c r="F421" t="b">
        <v>1</v>
      </c>
      <c r="G421">
        <v>2025</v>
      </c>
      <c r="H421">
        <v>2</v>
      </c>
      <c r="I421">
        <v>5</v>
      </c>
      <c r="J421" t="s">
        <v>2263</v>
      </c>
    </row>
    <row r="422" spans="1:10" x14ac:dyDescent="0.35">
      <c r="A422" t="s">
        <v>2264</v>
      </c>
      <c r="B422" s="1">
        <v>45738</v>
      </c>
      <c r="C422" t="s">
        <v>1016</v>
      </c>
      <c r="D422" t="s">
        <v>2265</v>
      </c>
      <c r="E422">
        <v>10</v>
      </c>
      <c r="F422" t="b">
        <v>0</v>
      </c>
      <c r="G422">
        <v>2025</v>
      </c>
      <c r="H422">
        <v>3</v>
      </c>
      <c r="I422">
        <v>5</v>
      </c>
      <c r="J422" t="s">
        <v>2266</v>
      </c>
    </row>
    <row r="423" spans="1:10" x14ac:dyDescent="0.35">
      <c r="A423" t="s">
        <v>2267</v>
      </c>
      <c r="B423" s="1">
        <v>45812</v>
      </c>
      <c r="C423" t="s">
        <v>1012</v>
      </c>
      <c r="D423" t="s">
        <v>2268</v>
      </c>
      <c r="E423">
        <v>1</v>
      </c>
      <c r="F423" t="b">
        <v>0</v>
      </c>
      <c r="G423">
        <v>2025</v>
      </c>
      <c r="H423">
        <v>6</v>
      </c>
      <c r="I423">
        <v>2</v>
      </c>
      <c r="J423" t="s">
        <v>2269</v>
      </c>
    </row>
    <row r="424" spans="1:10" x14ac:dyDescent="0.35">
      <c r="A424" t="s">
        <v>2270</v>
      </c>
      <c r="B424" s="1">
        <v>45787</v>
      </c>
      <c r="C424" t="s">
        <v>1016</v>
      </c>
      <c r="D424" t="s">
        <v>2271</v>
      </c>
      <c r="E424">
        <v>10</v>
      </c>
      <c r="F424" t="b">
        <v>1</v>
      </c>
      <c r="G424">
        <v>2025</v>
      </c>
      <c r="H424">
        <v>5</v>
      </c>
      <c r="I424">
        <v>5</v>
      </c>
      <c r="J424" t="s">
        <v>2272</v>
      </c>
    </row>
    <row r="425" spans="1:10" x14ac:dyDescent="0.35">
      <c r="A425" t="s">
        <v>2273</v>
      </c>
      <c r="B425" s="1">
        <v>45785</v>
      </c>
      <c r="C425" t="s">
        <v>1020</v>
      </c>
      <c r="D425" t="s">
        <v>2274</v>
      </c>
      <c r="E425">
        <v>9</v>
      </c>
      <c r="F425" t="b">
        <v>0</v>
      </c>
      <c r="G425">
        <v>2025</v>
      </c>
      <c r="H425">
        <v>5</v>
      </c>
      <c r="I425">
        <v>3</v>
      </c>
      <c r="J425" t="s">
        <v>2275</v>
      </c>
    </row>
    <row r="426" spans="1:10" x14ac:dyDescent="0.35">
      <c r="A426" t="s">
        <v>2276</v>
      </c>
      <c r="B426" s="1">
        <v>45749</v>
      </c>
      <c r="C426" t="s">
        <v>1020</v>
      </c>
      <c r="D426" t="s">
        <v>2277</v>
      </c>
      <c r="E426">
        <v>4</v>
      </c>
      <c r="F426" t="b">
        <v>0</v>
      </c>
      <c r="G426">
        <v>2025</v>
      </c>
      <c r="H426">
        <v>4</v>
      </c>
      <c r="I426">
        <v>2</v>
      </c>
      <c r="J426" t="s">
        <v>2278</v>
      </c>
    </row>
    <row r="427" spans="1:10" x14ac:dyDescent="0.35">
      <c r="A427" t="s">
        <v>2279</v>
      </c>
      <c r="B427" s="1">
        <v>45662</v>
      </c>
      <c r="C427" t="s">
        <v>1033</v>
      </c>
      <c r="D427" t="s">
        <v>2280</v>
      </c>
      <c r="E427">
        <v>8</v>
      </c>
      <c r="F427" t="b">
        <v>1</v>
      </c>
      <c r="G427">
        <v>2025</v>
      </c>
      <c r="H427">
        <v>1</v>
      </c>
      <c r="I427">
        <v>6</v>
      </c>
      <c r="J427" t="s">
        <v>2281</v>
      </c>
    </row>
    <row r="428" spans="1:10" x14ac:dyDescent="0.35">
      <c r="A428" t="s">
        <v>2282</v>
      </c>
      <c r="B428" s="1">
        <v>45779</v>
      </c>
      <c r="C428" t="s">
        <v>1016</v>
      </c>
      <c r="D428" t="s">
        <v>2283</v>
      </c>
      <c r="E428">
        <v>8</v>
      </c>
      <c r="F428" t="b">
        <v>0</v>
      </c>
      <c r="G428">
        <v>2025</v>
      </c>
      <c r="H428">
        <v>5</v>
      </c>
      <c r="I428">
        <v>4</v>
      </c>
      <c r="J428" t="s">
        <v>2284</v>
      </c>
    </row>
    <row r="429" spans="1:10" x14ac:dyDescent="0.35">
      <c r="A429" t="s">
        <v>2285</v>
      </c>
      <c r="B429" s="1">
        <v>45684</v>
      </c>
      <c r="C429" t="s">
        <v>1016</v>
      </c>
      <c r="D429" t="s">
        <v>2286</v>
      </c>
      <c r="E429">
        <v>6</v>
      </c>
      <c r="F429" t="b">
        <v>0</v>
      </c>
      <c r="G429">
        <v>2025</v>
      </c>
      <c r="H429">
        <v>1</v>
      </c>
      <c r="I429">
        <v>0</v>
      </c>
      <c r="J429" t="s">
        <v>2287</v>
      </c>
    </row>
    <row r="430" spans="1:10" x14ac:dyDescent="0.35">
      <c r="A430" t="s">
        <v>2288</v>
      </c>
      <c r="B430" s="1">
        <v>45681</v>
      </c>
      <c r="C430" t="s">
        <v>1033</v>
      </c>
      <c r="D430" t="s">
        <v>2289</v>
      </c>
      <c r="E430">
        <v>6</v>
      </c>
      <c r="F430" t="b">
        <v>1</v>
      </c>
      <c r="G430">
        <v>2025</v>
      </c>
      <c r="H430">
        <v>1</v>
      </c>
      <c r="I430">
        <v>4</v>
      </c>
      <c r="J430" t="s">
        <v>2290</v>
      </c>
    </row>
    <row r="431" spans="1:10" x14ac:dyDescent="0.35">
      <c r="A431" t="s">
        <v>2291</v>
      </c>
      <c r="B431" s="1">
        <v>45675</v>
      </c>
      <c r="C431" t="s">
        <v>1033</v>
      </c>
      <c r="D431" t="s">
        <v>2292</v>
      </c>
      <c r="E431">
        <v>9</v>
      </c>
      <c r="F431" t="b">
        <v>0</v>
      </c>
      <c r="G431">
        <v>2025</v>
      </c>
      <c r="H431">
        <v>1</v>
      </c>
      <c r="I431">
        <v>5</v>
      </c>
      <c r="J431" t="s">
        <v>2293</v>
      </c>
    </row>
    <row r="432" spans="1:10" x14ac:dyDescent="0.35">
      <c r="A432" t="s">
        <v>2294</v>
      </c>
      <c r="B432" s="1">
        <v>45765</v>
      </c>
      <c r="C432" t="s">
        <v>1016</v>
      </c>
      <c r="D432" t="s">
        <v>2295</v>
      </c>
      <c r="E432">
        <v>8</v>
      </c>
      <c r="F432" t="b">
        <v>0</v>
      </c>
      <c r="G432">
        <v>2025</v>
      </c>
      <c r="H432">
        <v>4</v>
      </c>
      <c r="I432">
        <v>4</v>
      </c>
      <c r="J432" t="s">
        <v>2296</v>
      </c>
    </row>
    <row r="433" spans="1:10" x14ac:dyDescent="0.35">
      <c r="A433" t="s">
        <v>2297</v>
      </c>
      <c r="B433" s="1">
        <v>45794</v>
      </c>
      <c r="C433" t="s">
        <v>1016</v>
      </c>
      <c r="D433" t="s">
        <v>2298</v>
      </c>
      <c r="E433">
        <v>3</v>
      </c>
      <c r="F433" t="b">
        <v>0</v>
      </c>
      <c r="G433">
        <v>2025</v>
      </c>
      <c r="H433">
        <v>5</v>
      </c>
      <c r="I433">
        <v>5</v>
      </c>
      <c r="J433" t="s">
        <v>2299</v>
      </c>
    </row>
    <row r="434" spans="1:10" x14ac:dyDescent="0.35">
      <c r="A434" t="s">
        <v>2300</v>
      </c>
      <c r="B434" s="1">
        <v>45690</v>
      </c>
      <c r="C434" t="s">
        <v>1020</v>
      </c>
      <c r="D434" t="s">
        <v>2301</v>
      </c>
      <c r="E434">
        <v>10</v>
      </c>
      <c r="F434" t="b">
        <v>1</v>
      </c>
      <c r="G434">
        <v>2025</v>
      </c>
      <c r="H434">
        <v>2</v>
      </c>
      <c r="I434">
        <v>6</v>
      </c>
      <c r="J434" t="s">
        <v>2302</v>
      </c>
    </row>
    <row r="435" spans="1:10" x14ac:dyDescent="0.35">
      <c r="A435" t="s">
        <v>2303</v>
      </c>
      <c r="B435" s="1">
        <v>45706</v>
      </c>
      <c r="C435" t="s">
        <v>1033</v>
      </c>
      <c r="D435" t="s">
        <v>2304</v>
      </c>
      <c r="E435">
        <v>10</v>
      </c>
      <c r="F435" t="b">
        <v>1</v>
      </c>
      <c r="G435">
        <v>2025</v>
      </c>
      <c r="H435">
        <v>2</v>
      </c>
      <c r="I435">
        <v>1</v>
      </c>
      <c r="J435" t="s">
        <v>2305</v>
      </c>
    </row>
    <row r="436" spans="1:10" x14ac:dyDescent="0.35">
      <c r="A436" t="s">
        <v>2306</v>
      </c>
      <c r="B436" s="1">
        <v>45713</v>
      </c>
      <c r="C436" t="s">
        <v>1016</v>
      </c>
      <c r="D436" t="s">
        <v>2307</v>
      </c>
      <c r="E436">
        <v>8</v>
      </c>
      <c r="F436" t="b">
        <v>0</v>
      </c>
      <c r="G436">
        <v>2025</v>
      </c>
      <c r="H436">
        <v>2</v>
      </c>
      <c r="I436">
        <v>1</v>
      </c>
      <c r="J436" t="s">
        <v>2308</v>
      </c>
    </row>
    <row r="437" spans="1:10" x14ac:dyDescent="0.35">
      <c r="A437" t="s">
        <v>2309</v>
      </c>
      <c r="B437" s="1">
        <v>45766</v>
      </c>
      <c r="C437" t="s">
        <v>1020</v>
      </c>
      <c r="D437" t="s">
        <v>2310</v>
      </c>
      <c r="E437">
        <v>5</v>
      </c>
      <c r="F437" t="b">
        <v>1</v>
      </c>
      <c r="G437">
        <v>2025</v>
      </c>
      <c r="H437">
        <v>4</v>
      </c>
      <c r="I437">
        <v>5</v>
      </c>
      <c r="J437" t="s">
        <v>2311</v>
      </c>
    </row>
    <row r="438" spans="1:10" x14ac:dyDescent="0.35">
      <c r="A438" t="s">
        <v>2312</v>
      </c>
      <c r="B438" s="1">
        <v>45745</v>
      </c>
      <c r="C438" t="s">
        <v>1020</v>
      </c>
      <c r="D438" t="s">
        <v>2313</v>
      </c>
      <c r="E438">
        <v>9</v>
      </c>
      <c r="F438" t="b">
        <v>1</v>
      </c>
      <c r="G438">
        <v>2025</v>
      </c>
      <c r="H438">
        <v>3</v>
      </c>
      <c r="I438">
        <v>5</v>
      </c>
      <c r="J438" t="s">
        <v>2314</v>
      </c>
    </row>
    <row r="439" spans="1:10" x14ac:dyDescent="0.35">
      <c r="A439" t="s">
        <v>2315</v>
      </c>
      <c r="B439" s="1">
        <v>45703</v>
      </c>
      <c r="C439" t="s">
        <v>1016</v>
      </c>
      <c r="D439" t="s">
        <v>2316</v>
      </c>
      <c r="E439">
        <v>10</v>
      </c>
      <c r="F439" t="b">
        <v>1</v>
      </c>
      <c r="G439">
        <v>2025</v>
      </c>
      <c r="H439">
        <v>2</v>
      </c>
      <c r="I439">
        <v>5</v>
      </c>
      <c r="J439" t="s">
        <v>2317</v>
      </c>
    </row>
    <row r="440" spans="1:10" x14ac:dyDescent="0.35">
      <c r="A440" t="s">
        <v>2318</v>
      </c>
      <c r="B440" s="1">
        <v>45712</v>
      </c>
      <c r="C440" t="s">
        <v>1033</v>
      </c>
      <c r="D440" t="s">
        <v>2319</v>
      </c>
      <c r="E440">
        <v>8</v>
      </c>
      <c r="F440" t="b">
        <v>0</v>
      </c>
      <c r="G440">
        <v>2025</v>
      </c>
      <c r="H440">
        <v>2</v>
      </c>
      <c r="I440">
        <v>0</v>
      </c>
      <c r="J440" t="s">
        <v>2320</v>
      </c>
    </row>
    <row r="441" spans="1:10" x14ac:dyDescent="0.35">
      <c r="A441" t="s">
        <v>2321</v>
      </c>
      <c r="B441" s="1">
        <v>45677</v>
      </c>
      <c r="C441" t="s">
        <v>1033</v>
      </c>
      <c r="D441" t="s">
        <v>2322</v>
      </c>
      <c r="E441">
        <v>9</v>
      </c>
      <c r="F441" t="b">
        <v>1</v>
      </c>
      <c r="G441">
        <v>2025</v>
      </c>
      <c r="H441">
        <v>1</v>
      </c>
      <c r="I441">
        <v>0</v>
      </c>
      <c r="J441" t="s">
        <v>2323</v>
      </c>
    </row>
    <row r="442" spans="1:10" x14ac:dyDescent="0.35">
      <c r="A442" t="s">
        <v>2324</v>
      </c>
      <c r="B442" s="1">
        <v>45785</v>
      </c>
      <c r="C442" t="s">
        <v>1020</v>
      </c>
      <c r="D442" t="s">
        <v>2325</v>
      </c>
      <c r="E442">
        <v>3</v>
      </c>
      <c r="F442" t="b">
        <v>0</v>
      </c>
      <c r="G442">
        <v>2025</v>
      </c>
      <c r="H442">
        <v>5</v>
      </c>
      <c r="I442">
        <v>3</v>
      </c>
      <c r="J442" t="s">
        <v>2326</v>
      </c>
    </row>
    <row r="443" spans="1:10" x14ac:dyDescent="0.35">
      <c r="A443" t="s">
        <v>2327</v>
      </c>
      <c r="B443" s="1">
        <v>45702</v>
      </c>
      <c r="C443" t="s">
        <v>1020</v>
      </c>
      <c r="D443" t="s">
        <v>2328</v>
      </c>
      <c r="E443">
        <v>6</v>
      </c>
      <c r="F443" t="b">
        <v>1</v>
      </c>
      <c r="G443">
        <v>2025</v>
      </c>
      <c r="H443">
        <v>2</v>
      </c>
      <c r="I443">
        <v>4</v>
      </c>
      <c r="J443" t="s">
        <v>2329</v>
      </c>
    </row>
    <row r="444" spans="1:10" x14ac:dyDescent="0.35">
      <c r="A444" t="s">
        <v>2330</v>
      </c>
      <c r="B444" s="1">
        <v>45698</v>
      </c>
      <c r="C444" t="s">
        <v>1016</v>
      </c>
      <c r="D444" t="s">
        <v>2331</v>
      </c>
      <c r="E444">
        <v>6</v>
      </c>
      <c r="F444" t="b">
        <v>1</v>
      </c>
      <c r="G444">
        <v>2025</v>
      </c>
      <c r="H444">
        <v>2</v>
      </c>
      <c r="I444">
        <v>0</v>
      </c>
      <c r="J444" t="s">
        <v>2332</v>
      </c>
    </row>
    <row r="445" spans="1:10" x14ac:dyDescent="0.35">
      <c r="A445" t="s">
        <v>2333</v>
      </c>
      <c r="B445" s="1">
        <v>45803</v>
      </c>
      <c r="C445" t="s">
        <v>1020</v>
      </c>
      <c r="D445" t="s">
        <v>2334</v>
      </c>
      <c r="E445">
        <v>9</v>
      </c>
      <c r="F445" t="b">
        <v>0</v>
      </c>
      <c r="G445">
        <v>2025</v>
      </c>
      <c r="H445">
        <v>5</v>
      </c>
      <c r="I445">
        <v>0</v>
      </c>
      <c r="J445" t="s">
        <v>1567</v>
      </c>
    </row>
    <row r="446" spans="1:10" x14ac:dyDescent="0.35">
      <c r="A446" t="s">
        <v>2335</v>
      </c>
      <c r="B446" s="1">
        <v>45749</v>
      </c>
      <c r="C446" t="s">
        <v>1012</v>
      </c>
      <c r="D446" t="s">
        <v>2336</v>
      </c>
      <c r="E446">
        <v>3</v>
      </c>
      <c r="F446" t="b">
        <v>0</v>
      </c>
      <c r="G446">
        <v>2025</v>
      </c>
      <c r="H446">
        <v>4</v>
      </c>
      <c r="I446">
        <v>2</v>
      </c>
      <c r="J446" t="s">
        <v>2337</v>
      </c>
    </row>
    <row r="447" spans="1:10" x14ac:dyDescent="0.35">
      <c r="A447" t="s">
        <v>2338</v>
      </c>
      <c r="B447" s="1">
        <v>45757</v>
      </c>
      <c r="C447" t="s">
        <v>1033</v>
      </c>
      <c r="D447" t="s">
        <v>2339</v>
      </c>
      <c r="E447">
        <v>6</v>
      </c>
      <c r="F447" t="b">
        <v>0</v>
      </c>
      <c r="G447">
        <v>2025</v>
      </c>
      <c r="H447">
        <v>4</v>
      </c>
      <c r="I447">
        <v>3</v>
      </c>
      <c r="J447" t="s">
        <v>2340</v>
      </c>
    </row>
    <row r="448" spans="1:10" x14ac:dyDescent="0.35">
      <c r="A448" t="s">
        <v>2341</v>
      </c>
      <c r="B448" s="1">
        <v>45673</v>
      </c>
      <c r="C448" t="s">
        <v>1016</v>
      </c>
      <c r="D448" t="s">
        <v>2342</v>
      </c>
      <c r="E448">
        <v>4</v>
      </c>
      <c r="F448" t="b">
        <v>0</v>
      </c>
      <c r="G448">
        <v>2025</v>
      </c>
      <c r="H448">
        <v>1</v>
      </c>
      <c r="I448">
        <v>3</v>
      </c>
      <c r="J448" t="s">
        <v>2343</v>
      </c>
    </row>
    <row r="449" spans="1:10" x14ac:dyDescent="0.35">
      <c r="A449" t="s">
        <v>2344</v>
      </c>
      <c r="B449" s="1">
        <v>45803</v>
      </c>
      <c r="C449" t="s">
        <v>1012</v>
      </c>
      <c r="D449" t="s">
        <v>2345</v>
      </c>
      <c r="E449">
        <v>1</v>
      </c>
      <c r="F449" t="b">
        <v>0</v>
      </c>
      <c r="G449">
        <v>2025</v>
      </c>
      <c r="H449">
        <v>5</v>
      </c>
      <c r="I449">
        <v>0</v>
      </c>
      <c r="J449" t="s">
        <v>2346</v>
      </c>
    </row>
    <row r="450" spans="1:10" x14ac:dyDescent="0.35">
      <c r="A450" t="s">
        <v>2347</v>
      </c>
      <c r="B450" s="1">
        <v>45732</v>
      </c>
      <c r="C450" t="s">
        <v>1020</v>
      </c>
      <c r="D450" t="s">
        <v>2348</v>
      </c>
      <c r="E450">
        <v>9</v>
      </c>
      <c r="F450" t="b">
        <v>1</v>
      </c>
      <c r="G450">
        <v>2025</v>
      </c>
      <c r="H450">
        <v>3</v>
      </c>
      <c r="I450">
        <v>6</v>
      </c>
      <c r="J450" t="s">
        <v>2349</v>
      </c>
    </row>
    <row r="451" spans="1:10" x14ac:dyDescent="0.35">
      <c r="A451" t="s">
        <v>2350</v>
      </c>
      <c r="B451" s="1">
        <v>45758</v>
      </c>
      <c r="C451" t="s">
        <v>1033</v>
      </c>
      <c r="D451" t="s">
        <v>2351</v>
      </c>
      <c r="E451">
        <v>10</v>
      </c>
      <c r="F451" t="b">
        <v>0</v>
      </c>
      <c r="G451">
        <v>2025</v>
      </c>
      <c r="H451">
        <v>4</v>
      </c>
      <c r="I451">
        <v>4</v>
      </c>
      <c r="J451" t="s">
        <v>2352</v>
      </c>
    </row>
    <row r="452" spans="1:10" x14ac:dyDescent="0.35">
      <c r="A452" t="s">
        <v>2353</v>
      </c>
      <c r="B452" s="1">
        <v>45741</v>
      </c>
      <c r="C452" t="s">
        <v>1033</v>
      </c>
      <c r="D452" t="s">
        <v>2354</v>
      </c>
      <c r="E452">
        <v>10</v>
      </c>
      <c r="F452" t="b">
        <v>0</v>
      </c>
      <c r="G452">
        <v>2025</v>
      </c>
      <c r="H452">
        <v>3</v>
      </c>
      <c r="I452">
        <v>1</v>
      </c>
      <c r="J452" t="s">
        <v>2355</v>
      </c>
    </row>
    <row r="453" spans="1:10" x14ac:dyDescent="0.35">
      <c r="A453" t="s">
        <v>2356</v>
      </c>
      <c r="B453" s="1">
        <v>45685</v>
      </c>
      <c r="C453" t="s">
        <v>1033</v>
      </c>
      <c r="D453" t="s">
        <v>2357</v>
      </c>
      <c r="E453">
        <v>8</v>
      </c>
      <c r="F453" t="b">
        <v>0</v>
      </c>
      <c r="G453">
        <v>2025</v>
      </c>
      <c r="H453">
        <v>1</v>
      </c>
      <c r="I453">
        <v>1</v>
      </c>
      <c r="J453" t="s">
        <v>2358</v>
      </c>
    </row>
    <row r="454" spans="1:10" x14ac:dyDescent="0.35">
      <c r="A454" t="s">
        <v>2359</v>
      </c>
      <c r="B454" s="1">
        <v>45813</v>
      </c>
      <c r="C454" t="s">
        <v>1033</v>
      </c>
      <c r="D454" t="s">
        <v>2360</v>
      </c>
      <c r="E454">
        <v>2</v>
      </c>
      <c r="F454" t="b">
        <v>0</v>
      </c>
      <c r="G454">
        <v>2025</v>
      </c>
      <c r="H454">
        <v>6</v>
      </c>
      <c r="I454">
        <v>3</v>
      </c>
      <c r="J454" t="s">
        <v>2361</v>
      </c>
    </row>
    <row r="455" spans="1:10" x14ac:dyDescent="0.35">
      <c r="A455" t="s">
        <v>2362</v>
      </c>
      <c r="B455" s="1">
        <v>45808</v>
      </c>
      <c r="C455" t="s">
        <v>1012</v>
      </c>
      <c r="D455" t="s">
        <v>2245</v>
      </c>
      <c r="E455">
        <v>10</v>
      </c>
      <c r="F455" t="b">
        <v>1</v>
      </c>
      <c r="G455">
        <v>2025</v>
      </c>
      <c r="H455">
        <v>5</v>
      </c>
      <c r="I455">
        <v>5</v>
      </c>
      <c r="J455" t="s">
        <v>2363</v>
      </c>
    </row>
    <row r="456" spans="1:10" x14ac:dyDescent="0.35">
      <c r="A456" t="s">
        <v>2364</v>
      </c>
      <c r="B456" s="1">
        <v>45746</v>
      </c>
      <c r="C456" t="s">
        <v>1012</v>
      </c>
      <c r="D456" t="s">
        <v>1413</v>
      </c>
      <c r="E456">
        <v>10</v>
      </c>
      <c r="F456" t="b">
        <v>0</v>
      </c>
      <c r="G456">
        <v>2025</v>
      </c>
      <c r="H456">
        <v>3</v>
      </c>
      <c r="I456">
        <v>6</v>
      </c>
      <c r="J456" t="s">
        <v>2365</v>
      </c>
    </row>
    <row r="457" spans="1:10" x14ac:dyDescent="0.35">
      <c r="A457" t="s">
        <v>2366</v>
      </c>
      <c r="B457" s="1">
        <v>45812</v>
      </c>
      <c r="C457" t="s">
        <v>1016</v>
      </c>
      <c r="D457" t="s">
        <v>2367</v>
      </c>
      <c r="E457">
        <v>4</v>
      </c>
      <c r="F457" t="b">
        <v>1</v>
      </c>
      <c r="G457">
        <v>2025</v>
      </c>
      <c r="H457">
        <v>6</v>
      </c>
      <c r="I457">
        <v>2</v>
      </c>
      <c r="J457" t="s">
        <v>2368</v>
      </c>
    </row>
    <row r="458" spans="1:10" x14ac:dyDescent="0.35">
      <c r="A458" t="s">
        <v>2369</v>
      </c>
      <c r="B458" s="1">
        <v>45790</v>
      </c>
      <c r="C458" t="s">
        <v>1016</v>
      </c>
      <c r="D458" t="s">
        <v>2370</v>
      </c>
      <c r="E458">
        <v>1</v>
      </c>
      <c r="F458" t="b">
        <v>0</v>
      </c>
      <c r="G458">
        <v>2025</v>
      </c>
      <c r="H458">
        <v>5</v>
      </c>
      <c r="I458">
        <v>1</v>
      </c>
      <c r="J458" t="s">
        <v>2371</v>
      </c>
    </row>
    <row r="459" spans="1:10" x14ac:dyDescent="0.35">
      <c r="A459" t="s">
        <v>2372</v>
      </c>
      <c r="B459" s="1">
        <v>45683</v>
      </c>
      <c r="C459" t="s">
        <v>1016</v>
      </c>
      <c r="D459" t="s">
        <v>2373</v>
      </c>
      <c r="E459">
        <v>7</v>
      </c>
      <c r="F459" t="b">
        <v>0</v>
      </c>
      <c r="G459">
        <v>2025</v>
      </c>
      <c r="H459">
        <v>1</v>
      </c>
      <c r="I459">
        <v>6</v>
      </c>
      <c r="J459" t="s">
        <v>2374</v>
      </c>
    </row>
    <row r="460" spans="1:10" x14ac:dyDescent="0.35">
      <c r="A460" t="s">
        <v>2375</v>
      </c>
      <c r="B460" s="1">
        <v>45773</v>
      </c>
      <c r="C460" t="s">
        <v>1020</v>
      </c>
      <c r="D460" t="s">
        <v>2376</v>
      </c>
      <c r="E460">
        <v>1</v>
      </c>
      <c r="F460" t="b">
        <v>1</v>
      </c>
      <c r="G460">
        <v>2025</v>
      </c>
      <c r="H460">
        <v>4</v>
      </c>
      <c r="I460">
        <v>5</v>
      </c>
      <c r="J460" t="s">
        <v>2377</v>
      </c>
    </row>
    <row r="461" spans="1:10" x14ac:dyDescent="0.35">
      <c r="A461" t="s">
        <v>2378</v>
      </c>
      <c r="B461" s="1">
        <v>45685</v>
      </c>
      <c r="C461" t="s">
        <v>1033</v>
      </c>
      <c r="D461" t="s">
        <v>2379</v>
      </c>
      <c r="E461">
        <v>8</v>
      </c>
      <c r="F461" t="b">
        <v>0</v>
      </c>
      <c r="G461">
        <v>2025</v>
      </c>
      <c r="H461">
        <v>1</v>
      </c>
      <c r="I461">
        <v>1</v>
      </c>
      <c r="J461" t="s">
        <v>2380</v>
      </c>
    </row>
    <row r="462" spans="1:10" x14ac:dyDescent="0.35">
      <c r="A462" t="s">
        <v>2381</v>
      </c>
      <c r="B462" s="1">
        <v>45738</v>
      </c>
      <c r="C462" t="s">
        <v>1016</v>
      </c>
      <c r="D462" t="s">
        <v>2382</v>
      </c>
      <c r="E462">
        <v>8</v>
      </c>
      <c r="F462" t="b">
        <v>0</v>
      </c>
      <c r="G462">
        <v>2025</v>
      </c>
      <c r="H462">
        <v>3</v>
      </c>
      <c r="I462">
        <v>5</v>
      </c>
      <c r="J462" t="s">
        <v>2383</v>
      </c>
    </row>
    <row r="463" spans="1:10" x14ac:dyDescent="0.35">
      <c r="A463" t="s">
        <v>2384</v>
      </c>
      <c r="B463" s="1">
        <v>45679</v>
      </c>
      <c r="C463" t="s">
        <v>1033</v>
      </c>
      <c r="D463" t="s">
        <v>2385</v>
      </c>
      <c r="E463">
        <v>5</v>
      </c>
      <c r="F463" t="b">
        <v>1</v>
      </c>
      <c r="G463">
        <v>2025</v>
      </c>
      <c r="H463">
        <v>1</v>
      </c>
      <c r="I463">
        <v>2</v>
      </c>
      <c r="J463" t="s">
        <v>2386</v>
      </c>
    </row>
    <row r="464" spans="1:10" x14ac:dyDescent="0.35">
      <c r="A464" t="s">
        <v>2387</v>
      </c>
      <c r="B464" s="1">
        <v>45694</v>
      </c>
      <c r="C464" t="s">
        <v>1016</v>
      </c>
      <c r="D464" t="s">
        <v>2388</v>
      </c>
      <c r="E464">
        <v>5</v>
      </c>
      <c r="F464" t="b">
        <v>1</v>
      </c>
      <c r="G464">
        <v>2025</v>
      </c>
      <c r="H464">
        <v>2</v>
      </c>
      <c r="I464">
        <v>3</v>
      </c>
      <c r="J464" t="s">
        <v>2389</v>
      </c>
    </row>
    <row r="465" spans="1:10" x14ac:dyDescent="0.35">
      <c r="A465" t="s">
        <v>2390</v>
      </c>
      <c r="B465" s="1">
        <v>45770</v>
      </c>
      <c r="C465" t="s">
        <v>1033</v>
      </c>
      <c r="D465" t="s">
        <v>2391</v>
      </c>
      <c r="E465">
        <v>5</v>
      </c>
      <c r="F465" t="b">
        <v>0</v>
      </c>
      <c r="G465">
        <v>2025</v>
      </c>
      <c r="H465">
        <v>4</v>
      </c>
      <c r="I465">
        <v>2</v>
      </c>
      <c r="J465" t="s">
        <v>2392</v>
      </c>
    </row>
    <row r="466" spans="1:10" x14ac:dyDescent="0.35">
      <c r="A466" t="s">
        <v>2393</v>
      </c>
      <c r="B466" s="1">
        <v>45667</v>
      </c>
      <c r="C466" t="s">
        <v>1033</v>
      </c>
      <c r="D466" t="s">
        <v>2394</v>
      </c>
      <c r="E466">
        <v>8</v>
      </c>
      <c r="F466" t="b">
        <v>0</v>
      </c>
      <c r="G466">
        <v>2025</v>
      </c>
      <c r="H466">
        <v>1</v>
      </c>
      <c r="I466">
        <v>4</v>
      </c>
      <c r="J466" t="s">
        <v>2395</v>
      </c>
    </row>
    <row r="467" spans="1:10" x14ac:dyDescent="0.35">
      <c r="A467" t="s">
        <v>2396</v>
      </c>
      <c r="B467" s="1">
        <v>45736</v>
      </c>
      <c r="C467" t="s">
        <v>1033</v>
      </c>
      <c r="D467" t="s">
        <v>2397</v>
      </c>
      <c r="E467">
        <v>2</v>
      </c>
      <c r="F467" t="b">
        <v>0</v>
      </c>
      <c r="G467">
        <v>2025</v>
      </c>
      <c r="H467">
        <v>3</v>
      </c>
      <c r="I467">
        <v>3</v>
      </c>
      <c r="J467" t="s">
        <v>2398</v>
      </c>
    </row>
    <row r="468" spans="1:10" x14ac:dyDescent="0.35">
      <c r="A468" t="s">
        <v>2399</v>
      </c>
      <c r="B468" s="1">
        <v>45676</v>
      </c>
      <c r="C468" t="s">
        <v>1020</v>
      </c>
      <c r="D468" t="s">
        <v>2400</v>
      </c>
      <c r="E468">
        <v>6</v>
      </c>
      <c r="F468" t="b">
        <v>1</v>
      </c>
      <c r="G468">
        <v>2025</v>
      </c>
      <c r="H468">
        <v>1</v>
      </c>
      <c r="I468">
        <v>6</v>
      </c>
      <c r="J468" t="s">
        <v>2401</v>
      </c>
    </row>
    <row r="469" spans="1:10" x14ac:dyDescent="0.35">
      <c r="A469" t="s">
        <v>2402</v>
      </c>
      <c r="B469" s="1">
        <v>45692</v>
      </c>
      <c r="C469" t="s">
        <v>1033</v>
      </c>
      <c r="D469" t="s">
        <v>2403</v>
      </c>
      <c r="E469">
        <v>1</v>
      </c>
      <c r="F469" t="b">
        <v>1</v>
      </c>
      <c r="G469">
        <v>2025</v>
      </c>
      <c r="H469">
        <v>2</v>
      </c>
      <c r="I469">
        <v>1</v>
      </c>
      <c r="J469" t="s">
        <v>2404</v>
      </c>
    </row>
    <row r="470" spans="1:10" x14ac:dyDescent="0.35">
      <c r="A470" t="s">
        <v>2405</v>
      </c>
      <c r="B470" s="1">
        <v>45752</v>
      </c>
      <c r="C470" t="s">
        <v>1033</v>
      </c>
      <c r="D470" t="s">
        <v>2406</v>
      </c>
      <c r="E470">
        <v>8</v>
      </c>
      <c r="F470" t="b">
        <v>0</v>
      </c>
      <c r="G470">
        <v>2025</v>
      </c>
      <c r="H470">
        <v>4</v>
      </c>
      <c r="I470">
        <v>5</v>
      </c>
      <c r="J470" t="s">
        <v>2407</v>
      </c>
    </row>
    <row r="471" spans="1:10" x14ac:dyDescent="0.35">
      <c r="A471" t="s">
        <v>2408</v>
      </c>
      <c r="B471" s="1">
        <v>45741</v>
      </c>
      <c r="C471" t="s">
        <v>1016</v>
      </c>
      <c r="D471" t="s">
        <v>2409</v>
      </c>
      <c r="E471">
        <v>4</v>
      </c>
      <c r="F471" t="b">
        <v>0</v>
      </c>
      <c r="G471">
        <v>2025</v>
      </c>
      <c r="H471">
        <v>3</v>
      </c>
      <c r="I471">
        <v>1</v>
      </c>
      <c r="J471" t="s">
        <v>2410</v>
      </c>
    </row>
    <row r="472" spans="1:10" x14ac:dyDescent="0.35">
      <c r="A472" t="s">
        <v>2411</v>
      </c>
      <c r="B472" s="1">
        <v>45775</v>
      </c>
      <c r="C472" t="s">
        <v>1033</v>
      </c>
      <c r="D472" t="s">
        <v>2412</v>
      </c>
      <c r="E472">
        <v>3</v>
      </c>
      <c r="F472" t="b">
        <v>1</v>
      </c>
      <c r="G472">
        <v>2025</v>
      </c>
      <c r="H472">
        <v>4</v>
      </c>
      <c r="I472">
        <v>0</v>
      </c>
      <c r="J472" t="s">
        <v>2413</v>
      </c>
    </row>
    <row r="473" spans="1:10" x14ac:dyDescent="0.35">
      <c r="A473" t="s">
        <v>2414</v>
      </c>
      <c r="B473" s="1">
        <v>45767</v>
      </c>
      <c r="C473" t="s">
        <v>1016</v>
      </c>
      <c r="D473" t="s">
        <v>2415</v>
      </c>
      <c r="E473">
        <v>1</v>
      </c>
      <c r="F473" t="b">
        <v>1</v>
      </c>
      <c r="G473">
        <v>2025</v>
      </c>
      <c r="H473">
        <v>4</v>
      </c>
      <c r="I473">
        <v>6</v>
      </c>
      <c r="J473" t="s">
        <v>2416</v>
      </c>
    </row>
    <row r="474" spans="1:10" x14ac:dyDescent="0.35">
      <c r="A474" t="s">
        <v>2417</v>
      </c>
      <c r="B474" s="1">
        <v>45743</v>
      </c>
      <c r="C474" t="s">
        <v>1016</v>
      </c>
      <c r="D474" t="s">
        <v>2418</v>
      </c>
      <c r="E474">
        <v>1</v>
      </c>
      <c r="F474" t="b">
        <v>0</v>
      </c>
      <c r="G474">
        <v>2025</v>
      </c>
      <c r="H474">
        <v>3</v>
      </c>
      <c r="I474">
        <v>3</v>
      </c>
      <c r="J474" t="s">
        <v>2419</v>
      </c>
    </row>
    <row r="475" spans="1:10" x14ac:dyDescent="0.35">
      <c r="A475" t="s">
        <v>2420</v>
      </c>
      <c r="B475" s="1">
        <v>45709</v>
      </c>
      <c r="C475" t="s">
        <v>1020</v>
      </c>
      <c r="D475" t="s">
        <v>2421</v>
      </c>
      <c r="E475">
        <v>2</v>
      </c>
      <c r="F475" t="b">
        <v>1</v>
      </c>
      <c r="G475">
        <v>2025</v>
      </c>
      <c r="H475">
        <v>2</v>
      </c>
      <c r="I475">
        <v>4</v>
      </c>
      <c r="J475" t="s">
        <v>2422</v>
      </c>
    </row>
    <row r="476" spans="1:10" x14ac:dyDescent="0.35">
      <c r="A476" t="s">
        <v>2423</v>
      </c>
      <c r="B476" s="1">
        <v>45749</v>
      </c>
      <c r="C476" t="s">
        <v>1012</v>
      </c>
      <c r="D476" t="s">
        <v>2424</v>
      </c>
      <c r="E476">
        <v>9</v>
      </c>
      <c r="F476" t="b">
        <v>1</v>
      </c>
      <c r="G476">
        <v>2025</v>
      </c>
      <c r="H476">
        <v>4</v>
      </c>
      <c r="I476">
        <v>2</v>
      </c>
      <c r="J476" t="s">
        <v>2425</v>
      </c>
    </row>
    <row r="477" spans="1:10" x14ac:dyDescent="0.35">
      <c r="A477" t="s">
        <v>2426</v>
      </c>
      <c r="B477" s="1">
        <v>45728</v>
      </c>
      <c r="C477" t="s">
        <v>1020</v>
      </c>
      <c r="D477" t="s">
        <v>2427</v>
      </c>
      <c r="E477">
        <v>8</v>
      </c>
      <c r="F477" t="b">
        <v>1</v>
      </c>
      <c r="G477">
        <v>2025</v>
      </c>
      <c r="H477">
        <v>3</v>
      </c>
      <c r="I477">
        <v>2</v>
      </c>
      <c r="J477" t="s">
        <v>2428</v>
      </c>
    </row>
    <row r="478" spans="1:10" x14ac:dyDescent="0.35">
      <c r="A478" t="s">
        <v>2429</v>
      </c>
      <c r="B478" s="1">
        <v>45730</v>
      </c>
      <c r="C478" t="s">
        <v>1033</v>
      </c>
      <c r="D478" t="s">
        <v>2430</v>
      </c>
      <c r="E478">
        <v>6</v>
      </c>
      <c r="F478" t="b">
        <v>1</v>
      </c>
      <c r="G478">
        <v>2025</v>
      </c>
      <c r="H478">
        <v>3</v>
      </c>
      <c r="I478">
        <v>4</v>
      </c>
      <c r="J478" t="s">
        <v>2431</v>
      </c>
    </row>
    <row r="479" spans="1:10" x14ac:dyDescent="0.35">
      <c r="A479" t="s">
        <v>2432</v>
      </c>
      <c r="B479" s="1">
        <v>45785</v>
      </c>
      <c r="C479" t="s">
        <v>1012</v>
      </c>
      <c r="D479" t="s">
        <v>2433</v>
      </c>
      <c r="E479">
        <v>10</v>
      </c>
      <c r="F479" t="b">
        <v>1</v>
      </c>
      <c r="G479">
        <v>2025</v>
      </c>
      <c r="H479">
        <v>5</v>
      </c>
      <c r="I479">
        <v>3</v>
      </c>
      <c r="J479" t="s">
        <v>2434</v>
      </c>
    </row>
    <row r="480" spans="1:10" x14ac:dyDescent="0.35">
      <c r="A480" t="s">
        <v>2435</v>
      </c>
      <c r="B480" s="1">
        <v>45711</v>
      </c>
      <c r="C480" t="s">
        <v>1016</v>
      </c>
      <c r="D480" t="s">
        <v>2436</v>
      </c>
      <c r="E480">
        <v>7</v>
      </c>
      <c r="F480" t="b">
        <v>1</v>
      </c>
      <c r="G480">
        <v>2025</v>
      </c>
      <c r="H480">
        <v>2</v>
      </c>
      <c r="I480">
        <v>6</v>
      </c>
      <c r="J480" t="s">
        <v>2437</v>
      </c>
    </row>
    <row r="481" spans="1:10" x14ac:dyDescent="0.35">
      <c r="A481" t="s">
        <v>2438</v>
      </c>
      <c r="B481" s="1">
        <v>45668</v>
      </c>
      <c r="C481" t="s">
        <v>1012</v>
      </c>
      <c r="D481" t="s">
        <v>2439</v>
      </c>
      <c r="E481">
        <v>7</v>
      </c>
      <c r="F481" t="b">
        <v>1</v>
      </c>
      <c r="G481">
        <v>2025</v>
      </c>
      <c r="H481">
        <v>1</v>
      </c>
      <c r="I481">
        <v>5</v>
      </c>
      <c r="J481" t="s">
        <v>2440</v>
      </c>
    </row>
    <row r="482" spans="1:10" x14ac:dyDescent="0.35">
      <c r="A482" t="s">
        <v>2441</v>
      </c>
      <c r="B482" s="1">
        <v>45778</v>
      </c>
      <c r="C482" t="s">
        <v>1033</v>
      </c>
      <c r="D482" t="s">
        <v>2442</v>
      </c>
      <c r="E482">
        <v>1</v>
      </c>
      <c r="F482" t="b">
        <v>1</v>
      </c>
      <c r="G482">
        <v>2025</v>
      </c>
      <c r="H482">
        <v>5</v>
      </c>
      <c r="I482">
        <v>3</v>
      </c>
      <c r="J482" t="s">
        <v>2443</v>
      </c>
    </row>
    <row r="483" spans="1:10" x14ac:dyDescent="0.35">
      <c r="A483" t="s">
        <v>2444</v>
      </c>
      <c r="B483" s="1">
        <v>45723</v>
      </c>
      <c r="C483" t="s">
        <v>1033</v>
      </c>
      <c r="D483" t="s">
        <v>2445</v>
      </c>
      <c r="E483">
        <v>5</v>
      </c>
      <c r="F483" t="b">
        <v>0</v>
      </c>
      <c r="G483">
        <v>2025</v>
      </c>
      <c r="H483">
        <v>3</v>
      </c>
      <c r="I483">
        <v>4</v>
      </c>
      <c r="J483" t="s">
        <v>2446</v>
      </c>
    </row>
    <row r="484" spans="1:10" x14ac:dyDescent="0.35">
      <c r="A484" t="s">
        <v>2447</v>
      </c>
      <c r="B484" s="1">
        <v>45716</v>
      </c>
      <c r="C484" t="s">
        <v>1016</v>
      </c>
      <c r="D484" t="s">
        <v>2448</v>
      </c>
      <c r="E484">
        <v>9</v>
      </c>
      <c r="F484" t="b">
        <v>1</v>
      </c>
      <c r="G484">
        <v>2025</v>
      </c>
      <c r="H484">
        <v>2</v>
      </c>
      <c r="I484">
        <v>4</v>
      </c>
      <c r="J484" t="s">
        <v>2449</v>
      </c>
    </row>
    <row r="485" spans="1:10" x14ac:dyDescent="0.35">
      <c r="A485" t="s">
        <v>2450</v>
      </c>
      <c r="B485" s="1">
        <v>45760</v>
      </c>
      <c r="C485" t="s">
        <v>1012</v>
      </c>
      <c r="D485" t="s">
        <v>2451</v>
      </c>
      <c r="E485">
        <v>6</v>
      </c>
      <c r="F485" t="b">
        <v>0</v>
      </c>
      <c r="G485">
        <v>2025</v>
      </c>
      <c r="H485">
        <v>4</v>
      </c>
      <c r="I485">
        <v>6</v>
      </c>
      <c r="J485" t="s">
        <v>2452</v>
      </c>
    </row>
    <row r="486" spans="1:10" x14ac:dyDescent="0.35">
      <c r="A486" t="s">
        <v>2453</v>
      </c>
      <c r="B486" s="1">
        <v>45740</v>
      </c>
      <c r="C486" t="s">
        <v>1033</v>
      </c>
      <c r="D486" t="s">
        <v>2454</v>
      </c>
      <c r="E486">
        <v>3</v>
      </c>
      <c r="F486" t="b">
        <v>0</v>
      </c>
      <c r="G486">
        <v>2025</v>
      </c>
      <c r="H486">
        <v>3</v>
      </c>
      <c r="I486">
        <v>0</v>
      </c>
      <c r="J486" t="s">
        <v>2455</v>
      </c>
    </row>
    <row r="487" spans="1:10" x14ac:dyDescent="0.35">
      <c r="A487" t="s">
        <v>2456</v>
      </c>
      <c r="B487" s="1">
        <v>45661</v>
      </c>
      <c r="C487" t="s">
        <v>1033</v>
      </c>
      <c r="D487" t="s">
        <v>2457</v>
      </c>
      <c r="E487">
        <v>10</v>
      </c>
      <c r="F487" t="b">
        <v>1</v>
      </c>
      <c r="G487">
        <v>2025</v>
      </c>
      <c r="H487">
        <v>1</v>
      </c>
      <c r="I487">
        <v>5</v>
      </c>
      <c r="J487" t="s">
        <v>2458</v>
      </c>
    </row>
    <row r="488" spans="1:10" x14ac:dyDescent="0.35">
      <c r="A488" t="s">
        <v>2459</v>
      </c>
      <c r="B488" s="1">
        <v>45741</v>
      </c>
      <c r="C488" t="s">
        <v>1016</v>
      </c>
      <c r="D488" t="s">
        <v>2460</v>
      </c>
      <c r="E488">
        <v>10</v>
      </c>
      <c r="F488" t="b">
        <v>0</v>
      </c>
      <c r="G488">
        <v>2025</v>
      </c>
      <c r="H488">
        <v>3</v>
      </c>
      <c r="I488">
        <v>1</v>
      </c>
      <c r="J488" t="s">
        <v>2461</v>
      </c>
    </row>
    <row r="489" spans="1:10" x14ac:dyDescent="0.35">
      <c r="A489" t="s">
        <v>2462</v>
      </c>
      <c r="B489" s="1">
        <v>45701</v>
      </c>
      <c r="C489" t="s">
        <v>1020</v>
      </c>
      <c r="D489" t="s">
        <v>2463</v>
      </c>
      <c r="E489">
        <v>9</v>
      </c>
      <c r="F489" t="b">
        <v>0</v>
      </c>
      <c r="G489">
        <v>2025</v>
      </c>
      <c r="H489">
        <v>2</v>
      </c>
      <c r="I489">
        <v>3</v>
      </c>
      <c r="J489" t="s">
        <v>2464</v>
      </c>
    </row>
    <row r="490" spans="1:10" x14ac:dyDescent="0.35">
      <c r="A490" t="s">
        <v>2465</v>
      </c>
      <c r="B490" s="1">
        <v>45784</v>
      </c>
      <c r="C490" t="s">
        <v>1012</v>
      </c>
      <c r="D490" t="s">
        <v>2466</v>
      </c>
      <c r="E490">
        <v>3</v>
      </c>
      <c r="F490" t="b">
        <v>0</v>
      </c>
      <c r="G490">
        <v>2025</v>
      </c>
      <c r="H490">
        <v>5</v>
      </c>
      <c r="I490">
        <v>2</v>
      </c>
      <c r="J490" t="s">
        <v>2467</v>
      </c>
    </row>
    <row r="491" spans="1:10" x14ac:dyDescent="0.35">
      <c r="A491" t="s">
        <v>2468</v>
      </c>
      <c r="B491" s="1">
        <v>45660</v>
      </c>
      <c r="C491" t="s">
        <v>1033</v>
      </c>
      <c r="D491" t="s">
        <v>2469</v>
      </c>
      <c r="E491">
        <v>4</v>
      </c>
      <c r="F491" t="b">
        <v>0</v>
      </c>
      <c r="G491">
        <v>2025</v>
      </c>
      <c r="H491">
        <v>1</v>
      </c>
      <c r="I491">
        <v>4</v>
      </c>
      <c r="J491" t="s">
        <v>2470</v>
      </c>
    </row>
    <row r="492" spans="1:10" x14ac:dyDescent="0.35">
      <c r="A492" t="s">
        <v>2471</v>
      </c>
      <c r="B492" s="1">
        <v>45751</v>
      </c>
      <c r="C492" t="s">
        <v>1016</v>
      </c>
      <c r="D492" t="s">
        <v>2472</v>
      </c>
      <c r="E492">
        <v>8</v>
      </c>
      <c r="F492" t="b">
        <v>0</v>
      </c>
      <c r="G492">
        <v>2025</v>
      </c>
      <c r="H492">
        <v>4</v>
      </c>
      <c r="I492">
        <v>4</v>
      </c>
      <c r="J492" t="s">
        <v>2473</v>
      </c>
    </row>
    <row r="493" spans="1:10" x14ac:dyDescent="0.35">
      <c r="A493" t="s">
        <v>2474</v>
      </c>
      <c r="B493" s="1">
        <v>45720</v>
      </c>
      <c r="C493" t="s">
        <v>1033</v>
      </c>
      <c r="D493" t="s">
        <v>2475</v>
      </c>
      <c r="E493">
        <v>10</v>
      </c>
      <c r="F493" t="b">
        <v>1</v>
      </c>
      <c r="G493">
        <v>2025</v>
      </c>
      <c r="H493">
        <v>3</v>
      </c>
      <c r="I493">
        <v>1</v>
      </c>
      <c r="J493" t="s">
        <v>2476</v>
      </c>
    </row>
    <row r="494" spans="1:10" x14ac:dyDescent="0.35">
      <c r="A494" t="s">
        <v>2477</v>
      </c>
      <c r="B494" s="1">
        <v>45666</v>
      </c>
      <c r="C494" t="s">
        <v>1033</v>
      </c>
      <c r="D494" t="s">
        <v>2478</v>
      </c>
      <c r="E494">
        <v>6</v>
      </c>
      <c r="F494" t="b">
        <v>1</v>
      </c>
      <c r="G494">
        <v>2025</v>
      </c>
      <c r="H494">
        <v>1</v>
      </c>
      <c r="I494">
        <v>3</v>
      </c>
      <c r="J494" t="s">
        <v>2479</v>
      </c>
    </row>
    <row r="495" spans="1:10" x14ac:dyDescent="0.35">
      <c r="A495" t="s">
        <v>2480</v>
      </c>
      <c r="B495" s="1">
        <v>45772</v>
      </c>
      <c r="C495" t="s">
        <v>1012</v>
      </c>
      <c r="D495" t="s">
        <v>2481</v>
      </c>
      <c r="E495">
        <v>8</v>
      </c>
      <c r="F495" t="b">
        <v>0</v>
      </c>
      <c r="G495">
        <v>2025</v>
      </c>
      <c r="H495">
        <v>4</v>
      </c>
      <c r="I495">
        <v>4</v>
      </c>
      <c r="J495" t="s">
        <v>2482</v>
      </c>
    </row>
    <row r="496" spans="1:10" x14ac:dyDescent="0.35">
      <c r="A496" t="s">
        <v>2483</v>
      </c>
      <c r="B496" s="1">
        <v>45708</v>
      </c>
      <c r="C496" t="s">
        <v>1033</v>
      </c>
      <c r="D496" t="s">
        <v>2484</v>
      </c>
      <c r="E496">
        <v>2</v>
      </c>
      <c r="F496" t="b">
        <v>0</v>
      </c>
      <c r="G496">
        <v>2025</v>
      </c>
      <c r="H496">
        <v>2</v>
      </c>
      <c r="I496">
        <v>3</v>
      </c>
      <c r="J496" t="s">
        <v>2485</v>
      </c>
    </row>
    <row r="497" spans="1:10" x14ac:dyDescent="0.35">
      <c r="A497" t="s">
        <v>2486</v>
      </c>
      <c r="B497" s="1">
        <v>45692</v>
      </c>
      <c r="C497" t="s">
        <v>1033</v>
      </c>
      <c r="D497" t="s">
        <v>2487</v>
      </c>
      <c r="E497">
        <v>10</v>
      </c>
      <c r="F497" t="b">
        <v>1</v>
      </c>
      <c r="G497">
        <v>2025</v>
      </c>
      <c r="H497">
        <v>2</v>
      </c>
      <c r="I497">
        <v>1</v>
      </c>
      <c r="J497" t="s">
        <v>2488</v>
      </c>
    </row>
    <row r="498" spans="1:10" x14ac:dyDescent="0.35">
      <c r="A498" t="s">
        <v>2489</v>
      </c>
      <c r="B498" s="1">
        <v>45795</v>
      </c>
      <c r="C498" t="s">
        <v>1020</v>
      </c>
      <c r="D498" t="s">
        <v>2490</v>
      </c>
      <c r="E498">
        <v>3</v>
      </c>
      <c r="F498" t="b">
        <v>0</v>
      </c>
      <c r="G498">
        <v>2025</v>
      </c>
      <c r="H498">
        <v>5</v>
      </c>
      <c r="I498">
        <v>6</v>
      </c>
      <c r="J498" t="s">
        <v>2491</v>
      </c>
    </row>
    <row r="499" spans="1:10" x14ac:dyDescent="0.35">
      <c r="A499" t="s">
        <v>2492</v>
      </c>
      <c r="B499" s="1">
        <v>45735</v>
      </c>
      <c r="C499" t="s">
        <v>1020</v>
      </c>
      <c r="D499" t="s">
        <v>2493</v>
      </c>
      <c r="E499">
        <v>9</v>
      </c>
      <c r="F499" t="b">
        <v>1</v>
      </c>
      <c r="G499">
        <v>2025</v>
      </c>
      <c r="H499">
        <v>3</v>
      </c>
      <c r="I499">
        <v>2</v>
      </c>
      <c r="J499" t="s">
        <v>2494</v>
      </c>
    </row>
    <row r="500" spans="1:10" x14ac:dyDescent="0.35">
      <c r="A500" t="s">
        <v>2495</v>
      </c>
      <c r="B500" s="1">
        <v>45780</v>
      </c>
      <c r="C500" t="s">
        <v>1016</v>
      </c>
      <c r="D500" t="s">
        <v>2496</v>
      </c>
      <c r="E500">
        <v>10</v>
      </c>
      <c r="F500" t="b">
        <v>1</v>
      </c>
      <c r="G500">
        <v>2025</v>
      </c>
      <c r="H500">
        <v>5</v>
      </c>
      <c r="I500">
        <v>5</v>
      </c>
      <c r="J500" t="s">
        <v>2497</v>
      </c>
    </row>
    <row r="501" spans="1:10" x14ac:dyDescent="0.35">
      <c r="A501" t="s">
        <v>2498</v>
      </c>
      <c r="B501" s="1">
        <v>45716</v>
      </c>
      <c r="C501" t="s">
        <v>1020</v>
      </c>
      <c r="D501" t="s">
        <v>2499</v>
      </c>
      <c r="E501">
        <v>9</v>
      </c>
      <c r="F501" t="b">
        <v>1</v>
      </c>
      <c r="G501">
        <v>2025</v>
      </c>
      <c r="H501">
        <v>2</v>
      </c>
      <c r="I501">
        <v>4</v>
      </c>
      <c r="J501" t="s">
        <v>2500</v>
      </c>
    </row>
    <row r="502" spans="1:10" x14ac:dyDescent="0.35">
      <c r="A502" t="s">
        <v>2501</v>
      </c>
      <c r="B502" s="1">
        <v>45704</v>
      </c>
      <c r="C502" t="s">
        <v>1012</v>
      </c>
      <c r="D502" t="s">
        <v>2502</v>
      </c>
      <c r="E502">
        <v>1</v>
      </c>
      <c r="F502" t="b">
        <v>1</v>
      </c>
      <c r="G502">
        <v>2025</v>
      </c>
      <c r="H502">
        <v>2</v>
      </c>
      <c r="I502">
        <v>6</v>
      </c>
      <c r="J502" t="s">
        <v>2503</v>
      </c>
    </row>
    <row r="503" spans="1:10" x14ac:dyDescent="0.35">
      <c r="A503" t="s">
        <v>2504</v>
      </c>
      <c r="B503" s="1">
        <v>45745</v>
      </c>
      <c r="C503" t="s">
        <v>1016</v>
      </c>
      <c r="D503" t="s">
        <v>2505</v>
      </c>
      <c r="E503">
        <v>3</v>
      </c>
      <c r="F503" t="b">
        <v>0</v>
      </c>
      <c r="G503">
        <v>2025</v>
      </c>
      <c r="H503">
        <v>3</v>
      </c>
      <c r="I503">
        <v>5</v>
      </c>
      <c r="J503" t="s">
        <v>2506</v>
      </c>
    </row>
    <row r="504" spans="1:10" x14ac:dyDescent="0.35">
      <c r="A504" t="s">
        <v>2507</v>
      </c>
      <c r="B504" s="1">
        <v>45695</v>
      </c>
      <c r="C504" t="s">
        <v>1012</v>
      </c>
      <c r="D504" t="s">
        <v>2508</v>
      </c>
      <c r="E504">
        <v>4</v>
      </c>
      <c r="F504" t="b">
        <v>0</v>
      </c>
      <c r="G504">
        <v>2025</v>
      </c>
      <c r="H504">
        <v>2</v>
      </c>
      <c r="I504">
        <v>4</v>
      </c>
      <c r="J504" t="s">
        <v>2509</v>
      </c>
    </row>
    <row r="505" spans="1:10" x14ac:dyDescent="0.35">
      <c r="A505" t="s">
        <v>2510</v>
      </c>
      <c r="B505" s="1">
        <v>45790</v>
      </c>
      <c r="C505" t="s">
        <v>1012</v>
      </c>
      <c r="D505" t="s">
        <v>2511</v>
      </c>
      <c r="E505">
        <v>9</v>
      </c>
      <c r="F505" t="b">
        <v>1</v>
      </c>
      <c r="G505">
        <v>2025</v>
      </c>
      <c r="H505">
        <v>5</v>
      </c>
      <c r="I505">
        <v>1</v>
      </c>
      <c r="J505" t="s">
        <v>2512</v>
      </c>
    </row>
    <row r="506" spans="1:10" x14ac:dyDescent="0.35">
      <c r="A506" t="s">
        <v>2513</v>
      </c>
      <c r="B506" s="1">
        <v>45699</v>
      </c>
      <c r="C506" t="s">
        <v>1020</v>
      </c>
      <c r="D506" t="s">
        <v>2514</v>
      </c>
      <c r="E506">
        <v>3</v>
      </c>
      <c r="F506" t="b">
        <v>0</v>
      </c>
      <c r="G506">
        <v>2025</v>
      </c>
      <c r="H506">
        <v>2</v>
      </c>
      <c r="I506">
        <v>1</v>
      </c>
      <c r="J506" t="s">
        <v>2515</v>
      </c>
    </row>
    <row r="507" spans="1:10" x14ac:dyDescent="0.35">
      <c r="A507" t="s">
        <v>2516</v>
      </c>
      <c r="B507" s="1">
        <v>45687</v>
      </c>
      <c r="C507" t="s">
        <v>1012</v>
      </c>
      <c r="D507" t="s">
        <v>2517</v>
      </c>
      <c r="E507">
        <v>9</v>
      </c>
      <c r="F507" t="b">
        <v>0</v>
      </c>
      <c r="G507">
        <v>2025</v>
      </c>
      <c r="H507">
        <v>1</v>
      </c>
      <c r="I507">
        <v>3</v>
      </c>
      <c r="J507" t="s">
        <v>2518</v>
      </c>
    </row>
    <row r="508" spans="1:10" x14ac:dyDescent="0.35">
      <c r="A508" t="s">
        <v>2519</v>
      </c>
      <c r="B508" s="1">
        <v>45732</v>
      </c>
      <c r="C508" t="s">
        <v>1012</v>
      </c>
      <c r="D508" t="s">
        <v>2520</v>
      </c>
      <c r="E508">
        <v>7</v>
      </c>
      <c r="F508" t="b">
        <v>1</v>
      </c>
      <c r="G508">
        <v>2025</v>
      </c>
      <c r="H508">
        <v>3</v>
      </c>
      <c r="I508">
        <v>6</v>
      </c>
      <c r="J508" t="s">
        <v>2521</v>
      </c>
    </row>
    <row r="509" spans="1:10" x14ac:dyDescent="0.35">
      <c r="A509" t="s">
        <v>2522</v>
      </c>
      <c r="B509" s="1">
        <v>45660</v>
      </c>
      <c r="C509" t="s">
        <v>1016</v>
      </c>
      <c r="D509" t="s">
        <v>2523</v>
      </c>
      <c r="E509">
        <v>10</v>
      </c>
      <c r="F509" t="b">
        <v>0</v>
      </c>
      <c r="G509">
        <v>2025</v>
      </c>
      <c r="H509">
        <v>1</v>
      </c>
      <c r="I509">
        <v>4</v>
      </c>
      <c r="J509" t="s">
        <v>2524</v>
      </c>
    </row>
    <row r="510" spans="1:10" x14ac:dyDescent="0.35">
      <c r="A510" t="s">
        <v>2525</v>
      </c>
      <c r="B510" s="1">
        <v>45814</v>
      </c>
      <c r="C510" t="s">
        <v>1033</v>
      </c>
      <c r="D510" t="s">
        <v>2526</v>
      </c>
      <c r="E510">
        <v>2</v>
      </c>
      <c r="F510" t="b">
        <v>1</v>
      </c>
      <c r="G510">
        <v>2025</v>
      </c>
      <c r="H510">
        <v>6</v>
      </c>
      <c r="I510">
        <v>4</v>
      </c>
      <c r="J510" t="s">
        <v>2527</v>
      </c>
    </row>
    <row r="511" spans="1:10" x14ac:dyDescent="0.35">
      <c r="A511" t="s">
        <v>2528</v>
      </c>
      <c r="B511" s="1">
        <v>45689</v>
      </c>
      <c r="C511" t="s">
        <v>1012</v>
      </c>
      <c r="D511" t="s">
        <v>2529</v>
      </c>
      <c r="E511">
        <v>8</v>
      </c>
      <c r="F511" t="b">
        <v>0</v>
      </c>
      <c r="G511">
        <v>2025</v>
      </c>
      <c r="H511">
        <v>2</v>
      </c>
      <c r="I511">
        <v>5</v>
      </c>
      <c r="J511" t="s">
        <v>2530</v>
      </c>
    </row>
    <row r="512" spans="1:10" x14ac:dyDescent="0.35">
      <c r="A512" t="s">
        <v>2531</v>
      </c>
      <c r="B512" s="1">
        <v>45717</v>
      </c>
      <c r="C512" t="s">
        <v>1016</v>
      </c>
      <c r="D512" t="s">
        <v>2532</v>
      </c>
      <c r="E512">
        <v>3</v>
      </c>
      <c r="F512" t="b">
        <v>0</v>
      </c>
      <c r="G512">
        <v>2025</v>
      </c>
      <c r="H512">
        <v>3</v>
      </c>
      <c r="I512">
        <v>5</v>
      </c>
      <c r="J512" t="s">
        <v>2533</v>
      </c>
    </row>
    <row r="513" spans="1:10" x14ac:dyDescent="0.35">
      <c r="A513" t="s">
        <v>2534</v>
      </c>
      <c r="B513" s="1">
        <v>45738</v>
      </c>
      <c r="C513" t="s">
        <v>1033</v>
      </c>
      <c r="D513" t="s">
        <v>2535</v>
      </c>
      <c r="E513">
        <v>7</v>
      </c>
      <c r="F513" t="b">
        <v>0</v>
      </c>
      <c r="G513">
        <v>2025</v>
      </c>
      <c r="H513">
        <v>3</v>
      </c>
      <c r="I513">
        <v>5</v>
      </c>
      <c r="J513" t="s">
        <v>2536</v>
      </c>
    </row>
    <row r="514" spans="1:10" x14ac:dyDescent="0.35">
      <c r="A514" t="s">
        <v>2537</v>
      </c>
      <c r="B514" s="1">
        <v>45789</v>
      </c>
      <c r="C514" t="s">
        <v>1020</v>
      </c>
      <c r="D514" t="s">
        <v>2538</v>
      </c>
      <c r="E514">
        <v>2</v>
      </c>
      <c r="F514" t="b">
        <v>1</v>
      </c>
      <c r="G514">
        <v>2025</v>
      </c>
      <c r="H514">
        <v>5</v>
      </c>
      <c r="I514">
        <v>0</v>
      </c>
      <c r="J514" t="s">
        <v>2539</v>
      </c>
    </row>
    <row r="515" spans="1:10" x14ac:dyDescent="0.35">
      <c r="A515" t="s">
        <v>2540</v>
      </c>
      <c r="B515" s="1">
        <v>45745</v>
      </c>
      <c r="C515" t="s">
        <v>1033</v>
      </c>
      <c r="D515" t="s">
        <v>2541</v>
      </c>
      <c r="E515">
        <v>2</v>
      </c>
      <c r="F515" t="b">
        <v>0</v>
      </c>
      <c r="G515">
        <v>2025</v>
      </c>
      <c r="H515">
        <v>3</v>
      </c>
      <c r="I515">
        <v>5</v>
      </c>
      <c r="J515" t="s">
        <v>2542</v>
      </c>
    </row>
    <row r="516" spans="1:10" x14ac:dyDescent="0.35">
      <c r="A516" t="s">
        <v>2543</v>
      </c>
      <c r="B516" s="1">
        <v>45803</v>
      </c>
      <c r="C516" t="s">
        <v>1016</v>
      </c>
      <c r="D516" t="s">
        <v>2544</v>
      </c>
      <c r="E516">
        <v>4</v>
      </c>
      <c r="F516" t="b">
        <v>1</v>
      </c>
      <c r="G516">
        <v>2025</v>
      </c>
      <c r="H516">
        <v>5</v>
      </c>
      <c r="I516">
        <v>0</v>
      </c>
      <c r="J516" t="s">
        <v>2545</v>
      </c>
    </row>
    <row r="517" spans="1:10" x14ac:dyDescent="0.35">
      <c r="A517" t="s">
        <v>2546</v>
      </c>
      <c r="B517" s="1">
        <v>45709</v>
      </c>
      <c r="C517" t="s">
        <v>1033</v>
      </c>
      <c r="D517" t="s">
        <v>2547</v>
      </c>
      <c r="E517">
        <v>8</v>
      </c>
      <c r="F517" t="b">
        <v>0</v>
      </c>
      <c r="G517">
        <v>2025</v>
      </c>
      <c r="H517">
        <v>2</v>
      </c>
      <c r="I517">
        <v>4</v>
      </c>
      <c r="J517" t="s">
        <v>2548</v>
      </c>
    </row>
    <row r="518" spans="1:10" x14ac:dyDescent="0.35">
      <c r="A518" t="s">
        <v>2549</v>
      </c>
      <c r="B518" s="1">
        <v>45760</v>
      </c>
      <c r="C518" t="s">
        <v>1020</v>
      </c>
      <c r="D518" t="s">
        <v>2550</v>
      </c>
      <c r="E518">
        <v>4</v>
      </c>
      <c r="F518" t="b">
        <v>0</v>
      </c>
      <c r="G518">
        <v>2025</v>
      </c>
      <c r="H518">
        <v>4</v>
      </c>
      <c r="I518">
        <v>6</v>
      </c>
      <c r="J518" t="s">
        <v>2551</v>
      </c>
    </row>
    <row r="519" spans="1:10" x14ac:dyDescent="0.35">
      <c r="A519" t="s">
        <v>2552</v>
      </c>
      <c r="B519" s="1">
        <v>45808</v>
      </c>
      <c r="C519" t="s">
        <v>1016</v>
      </c>
      <c r="D519" t="s">
        <v>2553</v>
      </c>
      <c r="E519">
        <v>5</v>
      </c>
      <c r="F519" t="b">
        <v>1</v>
      </c>
      <c r="G519">
        <v>2025</v>
      </c>
      <c r="H519">
        <v>5</v>
      </c>
      <c r="I519">
        <v>5</v>
      </c>
      <c r="J519" t="s">
        <v>2554</v>
      </c>
    </row>
    <row r="520" spans="1:10" x14ac:dyDescent="0.35">
      <c r="A520" t="s">
        <v>2555</v>
      </c>
      <c r="B520" s="1">
        <v>45782</v>
      </c>
      <c r="C520" t="s">
        <v>1012</v>
      </c>
      <c r="D520" t="s">
        <v>2556</v>
      </c>
      <c r="E520">
        <v>7</v>
      </c>
      <c r="F520" t="b">
        <v>1</v>
      </c>
      <c r="G520">
        <v>2025</v>
      </c>
      <c r="H520">
        <v>5</v>
      </c>
      <c r="I520">
        <v>0</v>
      </c>
      <c r="J520" t="s">
        <v>2557</v>
      </c>
    </row>
    <row r="521" spans="1:10" x14ac:dyDescent="0.35">
      <c r="A521" t="s">
        <v>2558</v>
      </c>
      <c r="B521" s="1">
        <v>45801</v>
      </c>
      <c r="C521" t="s">
        <v>1016</v>
      </c>
      <c r="D521" t="s">
        <v>1888</v>
      </c>
      <c r="E521">
        <v>4</v>
      </c>
      <c r="F521" t="b">
        <v>1</v>
      </c>
      <c r="G521">
        <v>2025</v>
      </c>
      <c r="H521">
        <v>5</v>
      </c>
      <c r="I521">
        <v>5</v>
      </c>
      <c r="J521" t="s">
        <v>2559</v>
      </c>
    </row>
    <row r="522" spans="1:10" x14ac:dyDescent="0.35">
      <c r="A522" t="s">
        <v>2560</v>
      </c>
      <c r="B522" s="1">
        <v>45663</v>
      </c>
      <c r="C522" t="s">
        <v>1020</v>
      </c>
      <c r="D522" t="s">
        <v>2561</v>
      </c>
      <c r="E522">
        <v>10</v>
      </c>
      <c r="F522" t="b">
        <v>1</v>
      </c>
      <c r="G522">
        <v>2025</v>
      </c>
      <c r="H522">
        <v>1</v>
      </c>
      <c r="I522">
        <v>0</v>
      </c>
      <c r="J522" t="s">
        <v>2562</v>
      </c>
    </row>
    <row r="523" spans="1:10" x14ac:dyDescent="0.35">
      <c r="A523" t="s">
        <v>2563</v>
      </c>
      <c r="B523" s="1">
        <v>45777</v>
      </c>
      <c r="C523" t="s">
        <v>1016</v>
      </c>
      <c r="D523" t="s">
        <v>1329</v>
      </c>
      <c r="E523">
        <v>1</v>
      </c>
      <c r="F523" t="b">
        <v>1</v>
      </c>
      <c r="G523">
        <v>2025</v>
      </c>
      <c r="H523">
        <v>4</v>
      </c>
      <c r="I523">
        <v>2</v>
      </c>
      <c r="J523" t="s">
        <v>2564</v>
      </c>
    </row>
    <row r="524" spans="1:10" x14ac:dyDescent="0.35">
      <c r="A524" t="s">
        <v>2565</v>
      </c>
      <c r="B524" s="1">
        <v>45768</v>
      </c>
      <c r="C524" t="s">
        <v>1016</v>
      </c>
      <c r="D524" t="s">
        <v>2566</v>
      </c>
      <c r="E524">
        <v>1</v>
      </c>
      <c r="F524" t="b">
        <v>0</v>
      </c>
      <c r="G524">
        <v>2025</v>
      </c>
      <c r="H524">
        <v>4</v>
      </c>
      <c r="I524">
        <v>0</v>
      </c>
      <c r="J524" t="s">
        <v>2567</v>
      </c>
    </row>
    <row r="525" spans="1:10" x14ac:dyDescent="0.35">
      <c r="A525" t="s">
        <v>2568</v>
      </c>
      <c r="B525" s="1">
        <v>45754</v>
      </c>
      <c r="C525" t="s">
        <v>1016</v>
      </c>
      <c r="D525" t="s">
        <v>2569</v>
      </c>
      <c r="E525">
        <v>10</v>
      </c>
      <c r="F525" t="b">
        <v>0</v>
      </c>
      <c r="G525">
        <v>2025</v>
      </c>
      <c r="H525">
        <v>4</v>
      </c>
      <c r="I525">
        <v>0</v>
      </c>
      <c r="J525" t="s">
        <v>2570</v>
      </c>
    </row>
    <row r="526" spans="1:10" x14ac:dyDescent="0.35">
      <c r="A526" t="s">
        <v>2571</v>
      </c>
      <c r="B526" s="1">
        <v>45734</v>
      </c>
      <c r="C526" t="s">
        <v>1016</v>
      </c>
      <c r="D526" t="s">
        <v>2572</v>
      </c>
      <c r="E526">
        <v>5</v>
      </c>
      <c r="F526" t="b">
        <v>1</v>
      </c>
      <c r="G526">
        <v>2025</v>
      </c>
      <c r="H526">
        <v>3</v>
      </c>
      <c r="I526">
        <v>1</v>
      </c>
      <c r="J526" t="s">
        <v>2573</v>
      </c>
    </row>
    <row r="527" spans="1:10" x14ac:dyDescent="0.35">
      <c r="A527" t="s">
        <v>2574</v>
      </c>
      <c r="B527" s="1">
        <v>45740</v>
      </c>
      <c r="C527" t="s">
        <v>1020</v>
      </c>
      <c r="D527" t="s">
        <v>2575</v>
      </c>
      <c r="E527">
        <v>5</v>
      </c>
      <c r="F527" t="b">
        <v>1</v>
      </c>
      <c r="G527">
        <v>2025</v>
      </c>
      <c r="H527">
        <v>3</v>
      </c>
      <c r="I527">
        <v>0</v>
      </c>
      <c r="J527" t="s">
        <v>2576</v>
      </c>
    </row>
    <row r="528" spans="1:10" x14ac:dyDescent="0.35">
      <c r="A528" t="s">
        <v>2577</v>
      </c>
      <c r="B528" s="1">
        <v>45784</v>
      </c>
      <c r="C528" t="s">
        <v>1020</v>
      </c>
      <c r="D528" t="s">
        <v>2578</v>
      </c>
      <c r="E528">
        <v>9</v>
      </c>
      <c r="F528" t="b">
        <v>0</v>
      </c>
      <c r="G528">
        <v>2025</v>
      </c>
      <c r="H528">
        <v>5</v>
      </c>
      <c r="I528">
        <v>2</v>
      </c>
      <c r="J528" t="s">
        <v>2579</v>
      </c>
    </row>
    <row r="529" spans="1:10" x14ac:dyDescent="0.35">
      <c r="A529" t="s">
        <v>2580</v>
      </c>
      <c r="B529" s="1">
        <v>45674</v>
      </c>
      <c r="C529" t="s">
        <v>1020</v>
      </c>
      <c r="D529" t="s">
        <v>2581</v>
      </c>
      <c r="E529">
        <v>9</v>
      </c>
      <c r="F529" t="b">
        <v>0</v>
      </c>
      <c r="G529">
        <v>2025</v>
      </c>
      <c r="H529">
        <v>1</v>
      </c>
      <c r="I529">
        <v>4</v>
      </c>
      <c r="J529" t="s">
        <v>2582</v>
      </c>
    </row>
    <row r="530" spans="1:10" x14ac:dyDescent="0.35">
      <c r="A530" t="s">
        <v>2583</v>
      </c>
      <c r="B530" s="1">
        <v>45740</v>
      </c>
      <c r="C530" t="s">
        <v>1020</v>
      </c>
      <c r="D530" t="s">
        <v>2584</v>
      </c>
      <c r="E530">
        <v>3</v>
      </c>
      <c r="F530" t="b">
        <v>1</v>
      </c>
      <c r="G530">
        <v>2025</v>
      </c>
      <c r="H530">
        <v>3</v>
      </c>
      <c r="I530">
        <v>0</v>
      </c>
      <c r="J530" t="s">
        <v>2585</v>
      </c>
    </row>
    <row r="531" spans="1:10" x14ac:dyDescent="0.35">
      <c r="A531" t="s">
        <v>2586</v>
      </c>
      <c r="B531" s="1">
        <v>45716</v>
      </c>
      <c r="C531" t="s">
        <v>1020</v>
      </c>
      <c r="D531" t="s">
        <v>2587</v>
      </c>
      <c r="E531">
        <v>4</v>
      </c>
      <c r="F531" t="b">
        <v>0</v>
      </c>
      <c r="G531">
        <v>2025</v>
      </c>
      <c r="H531">
        <v>2</v>
      </c>
      <c r="I531">
        <v>4</v>
      </c>
      <c r="J531" t="s">
        <v>2588</v>
      </c>
    </row>
    <row r="532" spans="1:10" x14ac:dyDescent="0.35">
      <c r="A532" t="s">
        <v>2589</v>
      </c>
      <c r="B532" s="1">
        <v>45693</v>
      </c>
      <c r="C532" t="s">
        <v>1016</v>
      </c>
      <c r="D532" t="s">
        <v>2590</v>
      </c>
      <c r="E532">
        <v>8</v>
      </c>
      <c r="F532" t="b">
        <v>0</v>
      </c>
      <c r="G532">
        <v>2025</v>
      </c>
      <c r="H532">
        <v>2</v>
      </c>
      <c r="I532">
        <v>2</v>
      </c>
      <c r="J532" t="s">
        <v>2591</v>
      </c>
    </row>
    <row r="533" spans="1:10" x14ac:dyDescent="0.35">
      <c r="A533" t="s">
        <v>2592</v>
      </c>
      <c r="B533" s="1">
        <v>45792</v>
      </c>
      <c r="C533" t="s">
        <v>1020</v>
      </c>
      <c r="D533" t="s">
        <v>2593</v>
      </c>
      <c r="E533">
        <v>9</v>
      </c>
      <c r="F533" t="b">
        <v>0</v>
      </c>
      <c r="G533">
        <v>2025</v>
      </c>
      <c r="H533">
        <v>5</v>
      </c>
      <c r="I533">
        <v>3</v>
      </c>
      <c r="J533" t="s">
        <v>2594</v>
      </c>
    </row>
    <row r="534" spans="1:10" x14ac:dyDescent="0.35">
      <c r="A534" t="s">
        <v>2595</v>
      </c>
      <c r="B534" s="1">
        <v>45744</v>
      </c>
      <c r="C534" t="s">
        <v>1016</v>
      </c>
      <c r="D534" t="s">
        <v>2596</v>
      </c>
      <c r="E534">
        <v>5</v>
      </c>
      <c r="F534" t="b">
        <v>1</v>
      </c>
      <c r="G534">
        <v>2025</v>
      </c>
      <c r="H534">
        <v>3</v>
      </c>
      <c r="I534">
        <v>4</v>
      </c>
      <c r="J534" t="s">
        <v>2597</v>
      </c>
    </row>
    <row r="535" spans="1:10" x14ac:dyDescent="0.35">
      <c r="A535" t="s">
        <v>2598</v>
      </c>
      <c r="B535" s="1">
        <v>45736</v>
      </c>
      <c r="C535" t="s">
        <v>1020</v>
      </c>
      <c r="D535" t="s">
        <v>2599</v>
      </c>
      <c r="E535">
        <v>6</v>
      </c>
      <c r="F535" t="b">
        <v>1</v>
      </c>
      <c r="G535">
        <v>2025</v>
      </c>
      <c r="H535">
        <v>3</v>
      </c>
      <c r="I535">
        <v>3</v>
      </c>
      <c r="J535" t="s">
        <v>2600</v>
      </c>
    </row>
    <row r="536" spans="1:10" x14ac:dyDescent="0.35">
      <c r="A536" t="s">
        <v>2601</v>
      </c>
      <c r="B536" s="1">
        <v>45791</v>
      </c>
      <c r="C536" t="s">
        <v>1012</v>
      </c>
      <c r="D536" t="s">
        <v>2602</v>
      </c>
      <c r="E536">
        <v>5</v>
      </c>
      <c r="F536" t="b">
        <v>1</v>
      </c>
      <c r="G536">
        <v>2025</v>
      </c>
      <c r="H536">
        <v>5</v>
      </c>
      <c r="I536">
        <v>2</v>
      </c>
      <c r="J536" t="s">
        <v>2603</v>
      </c>
    </row>
    <row r="537" spans="1:10" x14ac:dyDescent="0.35">
      <c r="A537" t="s">
        <v>2604</v>
      </c>
      <c r="B537" s="1">
        <v>45691</v>
      </c>
      <c r="C537" t="s">
        <v>1012</v>
      </c>
      <c r="D537" t="s">
        <v>2605</v>
      </c>
      <c r="E537">
        <v>4</v>
      </c>
      <c r="F537" t="b">
        <v>1</v>
      </c>
      <c r="G537">
        <v>2025</v>
      </c>
      <c r="H537">
        <v>2</v>
      </c>
      <c r="I537">
        <v>0</v>
      </c>
      <c r="J537" t="s">
        <v>2606</v>
      </c>
    </row>
    <row r="538" spans="1:10" x14ac:dyDescent="0.35">
      <c r="A538" t="s">
        <v>2607</v>
      </c>
      <c r="B538" s="1">
        <v>45665</v>
      </c>
      <c r="C538" t="s">
        <v>1020</v>
      </c>
      <c r="D538" t="s">
        <v>2608</v>
      </c>
      <c r="E538">
        <v>4</v>
      </c>
      <c r="F538" t="b">
        <v>0</v>
      </c>
      <c r="G538">
        <v>2025</v>
      </c>
      <c r="H538">
        <v>1</v>
      </c>
      <c r="I538">
        <v>2</v>
      </c>
      <c r="J538" t="s">
        <v>2609</v>
      </c>
    </row>
    <row r="539" spans="1:10" x14ac:dyDescent="0.35">
      <c r="A539" t="s">
        <v>2610</v>
      </c>
      <c r="B539" s="1">
        <v>45745</v>
      </c>
      <c r="C539" t="s">
        <v>1033</v>
      </c>
      <c r="D539" t="s">
        <v>2611</v>
      </c>
      <c r="E539">
        <v>1</v>
      </c>
      <c r="F539" t="b">
        <v>1</v>
      </c>
      <c r="G539">
        <v>2025</v>
      </c>
      <c r="H539">
        <v>3</v>
      </c>
      <c r="I539">
        <v>5</v>
      </c>
      <c r="J539" t="s">
        <v>2612</v>
      </c>
    </row>
    <row r="540" spans="1:10" x14ac:dyDescent="0.35">
      <c r="A540" t="s">
        <v>2613</v>
      </c>
      <c r="B540" s="1">
        <v>45808</v>
      </c>
      <c r="C540" t="s">
        <v>1012</v>
      </c>
      <c r="D540" t="s">
        <v>2614</v>
      </c>
      <c r="E540">
        <v>8</v>
      </c>
      <c r="F540" t="b">
        <v>1</v>
      </c>
      <c r="G540">
        <v>2025</v>
      </c>
      <c r="H540">
        <v>5</v>
      </c>
      <c r="I540">
        <v>5</v>
      </c>
      <c r="J540" t="s">
        <v>2615</v>
      </c>
    </row>
    <row r="541" spans="1:10" x14ac:dyDescent="0.35">
      <c r="A541" t="s">
        <v>2616</v>
      </c>
      <c r="B541" s="1">
        <v>45720</v>
      </c>
      <c r="C541" t="s">
        <v>1020</v>
      </c>
      <c r="D541" t="s">
        <v>2617</v>
      </c>
      <c r="E541">
        <v>4</v>
      </c>
      <c r="F541" t="b">
        <v>0</v>
      </c>
      <c r="G541">
        <v>2025</v>
      </c>
      <c r="H541">
        <v>3</v>
      </c>
      <c r="I541">
        <v>1</v>
      </c>
      <c r="J541" t="s">
        <v>2618</v>
      </c>
    </row>
    <row r="542" spans="1:10" x14ac:dyDescent="0.35">
      <c r="A542" t="s">
        <v>2619</v>
      </c>
      <c r="B542" s="1">
        <v>45788</v>
      </c>
      <c r="C542" t="s">
        <v>1020</v>
      </c>
      <c r="D542" t="s">
        <v>2620</v>
      </c>
      <c r="E542">
        <v>8</v>
      </c>
      <c r="F542" t="b">
        <v>0</v>
      </c>
      <c r="G542">
        <v>2025</v>
      </c>
      <c r="H542">
        <v>5</v>
      </c>
      <c r="I542">
        <v>6</v>
      </c>
      <c r="J542" t="s">
        <v>2621</v>
      </c>
    </row>
    <row r="543" spans="1:10" x14ac:dyDescent="0.35">
      <c r="A543" t="s">
        <v>2622</v>
      </c>
      <c r="B543" s="1">
        <v>45775</v>
      </c>
      <c r="C543" t="s">
        <v>1033</v>
      </c>
      <c r="D543" t="s">
        <v>2623</v>
      </c>
      <c r="E543">
        <v>5</v>
      </c>
      <c r="F543" t="b">
        <v>0</v>
      </c>
      <c r="G543">
        <v>2025</v>
      </c>
      <c r="H543">
        <v>4</v>
      </c>
      <c r="I543">
        <v>0</v>
      </c>
      <c r="J543" t="s">
        <v>2624</v>
      </c>
    </row>
    <row r="544" spans="1:10" x14ac:dyDescent="0.35">
      <c r="A544" t="s">
        <v>2625</v>
      </c>
      <c r="B544" s="1">
        <v>45736</v>
      </c>
      <c r="C544" t="s">
        <v>1020</v>
      </c>
      <c r="D544" t="s">
        <v>2626</v>
      </c>
      <c r="E544">
        <v>2</v>
      </c>
      <c r="F544" t="b">
        <v>0</v>
      </c>
      <c r="G544">
        <v>2025</v>
      </c>
      <c r="H544">
        <v>3</v>
      </c>
      <c r="I544">
        <v>3</v>
      </c>
      <c r="J544" t="s">
        <v>2627</v>
      </c>
    </row>
    <row r="545" spans="1:10" x14ac:dyDescent="0.35">
      <c r="A545" t="s">
        <v>2628</v>
      </c>
      <c r="B545" s="1">
        <v>45788</v>
      </c>
      <c r="C545" t="s">
        <v>1033</v>
      </c>
      <c r="D545" t="s">
        <v>2629</v>
      </c>
      <c r="E545">
        <v>4</v>
      </c>
      <c r="F545" t="b">
        <v>0</v>
      </c>
      <c r="G545">
        <v>2025</v>
      </c>
      <c r="H545">
        <v>5</v>
      </c>
      <c r="I545">
        <v>6</v>
      </c>
      <c r="J545" t="s">
        <v>2630</v>
      </c>
    </row>
    <row r="546" spans="1:10" x14ac:dyDescent="0.35">
      <c r="A546" t="s">
        <v>2631</v>
      </c>
      <c r="B546" s="1">
        <v>45719</v>
      </c>
      <c r="C546" t="s">
        <v>1012</v>
      </c>
      <c r="D546" t="s">
        <v>2632</v>
      </c>
      <c r="E546">
        <v>10</v>
      </c>
      <c r="F546" t="b">
        <v>1</v>
      </c>
      <c r="G546">
        <v>2025</v>
      </c>
      <c r="H546">
        <v>3</v>
      </c>
      <c r="I546">
        <v>0</v>
      </c>
      <c r="J546" t="s">
        <v>2633</v>
      </c>
    </row>
    <row r="547" spans="1:10" x14ac:dyDescent="0.35">
      <c r="A547" t="s">
        <v>2634</v>
      </c>
      <c r="B547" s="1">
        <v>45812</v>
      </c>
      <c r="C547" t="s">
        <v>1012</v>
      </c>
      <c r="D547" t="s">
        <v>2635</v>
      </c>
      <c r="E547">
        <v>5</v>
      </c>
      <c r="F547" t="b">
        <v>0</v>
      </c>
      <c r="G547">
        <v>2025</v>
      </c>
      <c r="H547">
        <v>6</v>
      </c>
      <c r="I547">
        <v>2</v>
      </c>
      <c r="J547" t="s">
        <v>2636</v>
      </c>
    </row>
    <row r="548" spans="1:10" x14ac:dyDescent="0.35">
      <c r="A548" t="s">
        <v>2637</v>
      </c>
      <c r="B548" s="1">
        <v>45764</v>
      </c>
      <c r="C548" t="s">
        <v>1033</v>
      </c>
      <c r="D548" t="s">
        <v>2638</v>
      </c>
      <c r="E548">
        <v>3</v>
      </c>
      <c r="F548" t="b">
        <v>1</v>
      </c>
      <c r="G548">
        <v>2025</v>
      </c>
      <c r="H548">
        <v>4</v>
      </c>
      <c r="I548">
        <v>3</v>
      </c>
      <c r="J548" t="s">
        <v>2639</v>
      </c>
    </row>
    <row r="549" spans="1:10" x14ac:dyDescent="0.35">
      <c r="A549" t="s">
        <v>2640</v>
      </c>
      <c r="B549" s="1">
        <v>45782</v>
      </c>
      <c r="C549" t="s">
        <v>1020</v>
      </c>
      <c r="D549" t="s">
        <v>2641</v>
      </c>
      <c r="E549">
        <v>10</v>
      </c>
      <c r="F549" t="b">
        <v>0</v>
      </c>
      <c r="G549">
        <v>2025</v>
      </c>
      <c r="H549">
        <v>5</v>
      </c>
      <c r="I549">
        <v>0</v>
      </c>
      <c r="J549" t="s">
        <v>2642</v>
      </c>
    </row>
    <row r="550" spans="1:10" x14ac:dyDescent="0.35">
      <c r="A550" t="s">
        <v>2643</v>
      </c>
      <c r="B550" s="1">
        <v>45769</v>
      </c>
      <c r="C550" t="s">
        <v>1033</v>
      </c>
      <c r="D550" t="s">
        <v>2644</v>
      </c>
      <c r="E550">
        <v>5</v>
      </c>
      <c r="F550" t="b">
        <v>0</v>
      </c>
      <c r="G550">
        <v>2025</v>
      </c>
      <c r="H550">
        <v>4</v>
      </c>
      <c r="I550">
        <v>1</v>
      </c>
      <c r="J550" t="s">
        <v>2645</v>
      </c>
    </row>
    <row r="551" spans="1:10" x14ac:dyDescent="0.35">
      <c r="A551" t="s">
        <v>2646</v>
      </c>
      <c r="B551" s="1">
        <v>45674</v>
      </c>
      <c r="C551" t="s">
        <v>1020</v>
      </c>
      <c r="D551" t="s">
        <v>2647</v>
      </c>
      <c r="E551">
        <v>8</v>
      </c>
      <c r="F551" t="b">
        <v>0</v>
      </c>
      <c r="G551">
        <v>2025</v>
      </c>
      <c r="H551">
        <v>1</v>
      </c>
      <c r="I551">
        <v>4</v>
      </c>
      <c r="J551" t="s">
        <v>2648</v>
      </c>
    </row>
    <row r="552" spans="1:10" x14ac:dyDescent="0.35">
      <c r="A552" t="s">
        <v>2649</v>
      </c>
      <c r="B552" s="1">
        <v>45700</v>
      </c>
      <c r="C552" t="s">
        <v>1016</v>
      </c>
      <c r="D552" t="s">
        <v>2650</v>
      </c>
      <c r="E552">
        <v>3</v>
      </c>
      <c r="F552" t="b">
        <v>0</v>
      </c>
      <c r="G552">
        <v>2025</v>
      </c>
      <c r="H552">
        <v>2</v>
      </c>
      <c r="I552">
        <v>2</v>
      </c>
      <c r="J552" t="s">
        <v>2651</v>
      </c>
    </row>
    <row r="553" spans="1:10" x14ac:dyDescent="0.35">
      <c r="A553" t="s">
        <v>2652</v>
      </c>
      <c r="B553" s="1">
        <v>45744</v>
      </c>
      <c r="C553" t="s">
        <v>1016</v>
      </c>
      <c r="D553" t="s">
        <v>2653</v>
      </c>
      <c r="E553">
        <v>9</v>
      </c>
      <c r="F553" t="b">
        <v>1</v>
      </c>
      <c r="G553">
        <v>2025</v>
      </c>
      <c r="H553">
        <v>3</v>
      </c>
      <c r="I553">
        <v>4</v>
      </c>
      <c r="J553" t="s">
        <v>2654</v>
      </c>
    </row>
    <row r="554" spans="1:10" x14ac:dyDescent="0.35">
      <c r="A554" t="s">
        <v>2655</v>
      </c>
      <c r="B554" s="1">
        <v>45672</v>
      </c>
      <c r="C554" t="s">
        <v>1012</v>
      </c>
      <c r="D554" t="s">
        <v>2656</v>
      </c>
      <c r="E554">
        <v>2</v>
      </c>
      <c r="F554" t="b">
        <v>1</v>
      </c>
      <c r="G554">
        <v>2025</v>
      </c>
      <c r="H554">
        <v>1</v>
      </c>
      <c r="I554">
        <v>2</v>
      </c>
      <c r="J554" t="s">
        <v>2398</v>
      </c>
    </row>
    <row r="555" spans="1:10" x14ac:dyDescent="0.35">
      <c r="A555" t="s">
        <v>2657</v>
      </c>
      <c r="B555" s="1">
        <v>45703</v>
      </c>
      <c r="C555" t="s">
        <v>1012</v>
      </c>
      <c r="D555" t="s">
        <v>2658</v>
      </c>
      <c r="E555">
        <v>7</v>
      </c>
      <c r="F555" t="b">
        <v>1</v>
      </c>
      <c r="G555">
        <v>2025</v>
      </c>
      <c r="H555">
        <v>2</v>
      </c>
      <c r="I555">
        <v>5</v>
      </c>
      <c r="J555" t="s">
        <v>2659</v>
      </c>
    </row>
    <row r="556" spans="1:10" x14ac:dyDescent="0.35">
      <c r="A556" t="s">
        <v>2660</v>
      </c>
      <c r="B556" s="1">
        <v>45799</v>
      </c>
      <c r="C556" t="s">
        <v>1012</v>
      </c>
      <c r="D556" t="s">
        <v>2661</v>
      </c>
      <c r="E556">
        <v>3</v>
      </c>
      <c r="F556" t="b">
        <v>0</v>
      </c>
      <c r="G556">
        <v>2025</v>
      </c>
      <c r="H556">
        <v>5</v>
      </c>
      <c r="I556">
        <v>3</v>
      </c>
      <c r="J556" t="s">
        <v>2662</v>
      </c>
    </row>
    <row r="557" spans="1:10" x14ac:dyDescent="0.35">
      <c r="A557" t="s">
        <v>2663</v>
      </c>
      <c r="B557" s="1">
        <v>45717</v>
      </c>
      <c r="C557" t="s">
        <v>1033</v>
      </c>
      <c r="D557" t="s">
        <v>2664</v>
      </c>
      <c r="E557">
        <v>1</v>
      </c>
      <c r="F557" t="b">
        <v>0</v>
      </c>
      <c r="G557">
        <v>2025</v>
      </c>
      <c r="H557">
        <v>3</v>
      </c>
      <c r="I557">
        <v>5</v>
      </c>
      <c r="J557" t="s">
        <v>2665</v>
      </c>
    </row>
    <row r="558" spans="1:10" x14ac:dyDescent="0.35">
      <c r="A558" t="s">
        <v>2666</v>
      </c>
      <c r="B558" s="1">
        <v>45667</v>
      </c>
      <c r="C558" t="s">
        <v>1020</v>
      </c>
      <c r="D558" t="s">
        <v>2667</v>
      </c>
      <c r="E558">
        <v>1</v>
      </c>
      <c r="F558" t="b">
        <v>0</v>
      </c>
      <c r="G558">
        <v>2025</v>
      </c>
      <c r="H558">
        <v>1</v>
      </c>
      <c r="I558">
        <v>4</v>
      </c>
      <c r="J558" t="s">
        <v>2668</v>
      </c>
    </row>
    <row r="559" spans="1:10" x14ac:dyDescent="0.35">
      <c r="A559" t="s">
        <v>2669</v>
      </c>
      <c r="B559" s="1">
        <v>45670</v>
      </c>
      <c r="C559" t="s">
        <v>1012</v>
      </c>
      <c r="D559" t="s">
        <v>2670</v>
      </c>
      <c r="E559">
        <v>1</v>
      </c>
      <c r="F559" t="b">
        <v>0</v>
      </c>
      <c r="G559">
        <v>2025</v>
      </c>
      <c r="H559">
        <v>1</v>
      </c>
      <c r="I559">
        <v>0</v>
      </c>
      <c r="J559" t="s">
        <v>2671</v>
      </c>
    </row>
    <row r="560" spans="1:10" x14ac:dyDescent="0.35">
      <c r="A560" t="s">
        <v>2672</v>
      </c>
      <c r="B560" s="1">
        <v>45750</v>
      </c>
      <c r="C560" t="s">
        <v>1033</v>
      </c>
      <c r="D560" t="s">
        <v>2673</v>
      </c>
      <c r="E560">
        <v>1</v>
      </c>
      <c r="F560" t="b">
        <v>0</v>
      </c>
      <c r="G560">
        <v>2025</v>
      </c>
      <c r="H560">
        <v>4</v>
      </c>
      <c r="I560">
        <v>3</v>
      </c>
      <c r="J560" t="s">
        <v>2674</v>
      </c>
    </row>
    <row r="561" spans="1:10" x14ac:dyDescent="0.35">
      <c r="A561" t="s">
        <v>2675</v>
      </c>
      <c r="B561" s="1">
        <v>45806</v>
      </c>
      <c r="C561" t="s">
        <v>1016</v>
      </c>
      <c r="D561" t="s">
        <v>2676</v>
      </c>
      <c r="E561">
        <v>2</v>
      </c>
      <c r="F561" t="b">
        <v>1</v>
      </c>
      <c r="G561">
        <v>2025</v>
      </c>
      <c r="H561">
        <v>5</v>
      </c>
      <c r="I561">
        <v>3</v>
      </c>
      <c r="J561" t="s">
        <v>2677</v>
      </c>
    </row>
    <row r="562" spans="1:10" x14ac:dyDescent="0.35">
      <c r="A562" t="s">
        <v>2678</v>
      </c>
      <c r="B562" s="1">
        <v>45709</v>
      </c>
      <c r="C562" t="s">
        <v>1016</v>
      </c>
      <c r="D562" t="s">
        <v>2679</v>
      </c>
      <c r="E562">
        <v>4</v>
      </c>
      <c r="F562" t="b">
        <v>0</v>
      </c>
      <c r="G562">
        <v>2025</v>
      </c>
      <c r="H562">
        <v>2</v>
      </c>
      <c r="I562">
        <v>4</v>
      </c>
      <c r="J562" t="s">
        <v>2680</v>
      </c>
    </row>
    <row r="563" spans="1:10" x14ac:dyDescent="0.35">
      <c r="A563" t="s">
        <v>2681</v>
      </c>
      <c r="B563" s="1">
        <v>45810</v>
      </c>
      <c r="C563" t="s">
        <v>1033</v>
      </c>
      <c r="D563" t="s">
        <v>2682</v>
      </c>
      <c r="E563">
        <v>5</v>
      </c>
      <c r="F563" t="b">
        <v>1</v>
      </c>
      <c r="G563">
        <v>2025</v>
      </c>
      <c r="H563">
        <v>6</v>
      </c>
      <c r="I563">
        <v>0</v>
      </c>
      <c r="J563" t="s">
        <v>2683</v>
      </c>
    </row>
    <row r="564" spans="1:10" x14ac:dyDescent="0.35">
      <c r="A564" t="s">
        <v>2684</v>
      </c>
      <c r="B564" s="1">
        <v>45689</v>
      </c>
      <c r="C564" t="s">
        <v>1033</v>
      </c>
      <c r="D564" t="s">
        <v>2685</v>
      </c>
      <c r="E564">
        <v>7</v>
      </c>
      <c r="F564" t="b">
        <v>1</v>
      </c>
      <c r="G564">
        <v>2025</v>
      </c>
      <c r="H564">
        <v>2</v>
      </c>
      <c r="I564">
        <v>5</v>
      </c>
      <c r="J564" t="s">
        <v>2686</v>
      </c>
    </row>
    <row r="565" spans="1:10" x14ac:dyDescent="0.35">
      <c r="A565" t="s">
        <v>2687</v>
      </c>
      <c r="B565" s="1">
        <v>45703</v>
      </c>
      <c r="C565" t="s">
        <v>1016</v>
      </c>
      <c r="D565" t="s">
        <v>2688</v>
      </c>
      <c r="E565">
        <v>5</v>
      </c>
      <c r="F565" t="b">
        <v>1</v>
      </c>
      <c r="G565">
        <v>2025</v>
      </c>
      <c r="H565">
        <v>2</v>
      </c>
      <c r="I565">
        <v>5</v>
      </c>
      <c r="J565" t="s">
        <v>2689</v>
      </c>
    </row>
    <row r="566" spans="1:10" x14ac:dyDescent="0.35">
      <c r="A566" t="s">
        <v>2690</v>
      </c>
      <c r="B566" s="1">
        <v>45695</v>
      </c>
      <c r="C566" t="s">
        <v>1012</v>
      </c>
      <c r="D566" t="s">
        <v>2691</v>
      </c>
      <c r="E566">
        <v>2</v>
      </c>
      <c r="F566" t="b">
        <v>0</v>
      </c>
      <c r="G566">
        <v>2025</v>
      </c>
      <c r="H566">
        <v>2</v>
      </c>
      <c r="I566">
        <v>4</v>
      </c>
      <c r="J566" t="s">
        <v>2692</v>
      </c>
    </row>
    <row r="567" spans="1:10" x14ac:dyDescent="0.35">
      <c r="A567" t="s">
        <v>2693</v>
      </c>
      <c r="B567" s="1">
        <v>45675</v>
      </c>
      <c r="C567" t="s">
        <v>1020</v>
      </c>
      <c r="D567" t="s">
        <v>2694</v>
      </c>
      <c r="E567">
        <v>1</v>
      </c>
      <c r="F567" t="b">
        <v>1</v>
      </c>
      <c r="G567">
        <v>2025</v>
      </c>
      <c r="H567">
        <v>1</v>
      </c>
      <c r="I567">
        <v>5</v>
      </c>
      <c r="J567" t="s">
        <v>2695</v>
      </c>
    </row>
    <row r="568" spans="1:10" x14ac:dyDescent="0.35">
      <c r="A568" t="s">
        <v>2696</v>
      </c>
      <c r="B568" s="1">
        <v>45764</v>
      </c>
      <c r="C568" t="s">
        <v>1012</v>
      </c>
      <c r="D568" t="s">
        <v>2697</v>
      </c>
      <c r="E568">
        <v>8</v>
      </c>
      <c r="F568" t="b">
        <v>0</v>
      </c>
      <c r="G568">
        <v>2025</v>
      </c>
      <c r="H568">
        <v>4</v>
      </c>
      <c r="I568">
        <v>3</v>
      </c>
      <c r="J568" t="s">
        <v>2698</v>
      </c>
    </row>
    <row r="569" spans="1:10" x14ac:dyDescent="0.35">
      <c r="A569" t="s">
        <v>2699</v>
      </c>
      <c r="B569" s="1">
        <v>45768</v>
      </c>
      <c r="C569" t="s">
        <v>1012</v>
      </c>
      <c r="D569" t="s">
        <v>2700</v>
      </c>
      <c r="E569">
        <v>9</v>
      </c>
      <c r="F569" t="b">
        <v>1</v>
      </c>
      <c r="G569">
        <v>2025</v>
      </c>
      <c r="H569">
        <v>4</v>
      </c>
      <c r="I569">
        <v>0</v>
      </c>
      <c r="J569" t="s">
        <v>2701</v>
      </c>
    </row>
    <row r="570" spans="1:10" x14ac:dyDescent="0.35">
      <c r="A570" t="s">
        <v>2702</v>
      </c>
      <c r="B570" s="1">
        <v>45785</v>
      </c>
      <c r="C570" t="s">
        <v>1016</v>
      </c>
      <c r="D570" t="s">
        <v>2703</v>
      </c>
      <c r="E570">
        <v>10</v>
      </c>
      <c r="F570" t="b">
        <v>1</v>
      </c>
      <c r="G570">
        <v>2025</v>
      </c>
      <c r="H570">
        <v>5</v>
      </c>
      <c r="I570">
        <v>3</v>
      </c>
      <c r="J570" t="s">
        <v>2704</v>
      </c>
    </row>
    <row r="571" spans="1:10" x14ac:dyDescent="0.35">
      <c r="A571" t="s">
        <v>2705</v>
      </c>
      <c r="B571" s="1">
        <v>45756</v>
      </c>
      <c r="C571" t="s">
        <v>1012</v>
      </c>
      <c r="D571" t="s">
        <v>2706</v>
      </c>
      <c r="E571">
        <v>5</v>
      </c>
      <c r="F571" t="b">
        <v>1</v>
      </c>
      <c r="G571">
        <v>2025</v>
      </c>
      <c r="H571">
        <v>4</v>
      </c>
      <c r="I571">
        <v>2</v>
      </c>
      <c r="J571" t="s">
        <v>2707</v>
      </c>
    </row>
    <row r="572" spans="1:10" x14ac:dyDescent="0.35">
      <c r="A572" t="s">
        <v>2708</v>
      </c>
      <c r="B572" s="1">
        <v>45781</v>
      </c>
      <c r="C572" t="s">
        <v>1016</v>
      </c>
      <c r="D572" t="s">
        <v>2709</v>
      </c>
      <c r="E572">
        <v>6</v>
      </c>
      <c r="F572" t="b">
        <v>1</v>
      </c>
      <c r="G572">
        <v>2025</v>
      </c>
      <c r="H572">
        <v>5</v>
      </c>
      <c r="I572">
        <v>6</v>
      </c>
      <c r="J572" t="s">
        <v>2710</v>
      </c>
    </row>
    <row r="573" spans="1:10" x14ac:dyDescent="0.35">
      <c r="A573" t="s">
        <v>2711</v>
      </c>
      <c r="B573" s="1">
        <v>45720</v>
      </c>
      <c r="C573" t="s">
        <v>1016</v>
      </c>
      <c r="D573" t="s">
        <v>2712</v>
      </c>
      <c r="E573">
        <v>7</v>
      </c>
      <c r="F573" t="b">
        <v>0</v>
      </c>
      <c r="G573">
        <v>2025</v>
      </c>
      <c r="H573">
        <v>3</v>
      </c>
      <c r="I573">
        <v>1</v>
      </c>
      <c r="J573" t="s">
        <v>2713</v>
      </c>
    </row>
    <row r="574" spans="1:10" x14ac:dyDescent="0.35">
      <c r="A574" t="s">
        <v>2714</v>
      </c>
      <c r="B574" s="1">
        <v>45742</v>
      </c>
      <c r="C574" t="s">
        <v>1016</v>
      </c>
      <c r="D574" t="s">
        <v>2715</v>
      </c>
      <c r="E574">
        <v>10</v>
      </c>
      <c r="F574" t="b">
        <v>0</v>
      </c>
      <c r="G574">
        <v>2025</v>
      </c>
      <c r="H574">
        <v>3</v>
      </c>
      <c r="I574">
        <v>2</v>
      </c>
      <c r="J574" t="s">
        <v>2716</v>
      </c>
    </row>
    <row r="575" spans="1:10" x14ac:dyDescent="0.35">
      <c r="A575" t="s">
        <v>2717</v>
      </c>
      <c r="B575" s="1">
        <v>45741</v>
      </c>
      <c r="C575" t="s">
        <v>1033</v>
      </c>
      <c r="D575" t="s">
        <v>2718</v>
      </c>
      <c r="E575">
        <v>7</v>
      </c>
      <c r="F575" t="b">
        <v>1</v>
      </c>
      <c r="G575">
        <v>2025</v>
      </c>
      <c r="H575">
        <v>3</v>
      </c>
      <c r="I575">
        <v>1</v>
      </c>
      <c r="J575" t="s">
        <v>2719</v>
      </c>
    </row>
    <row r="576" spans="1:10" x14ac:dyDescent="0.35">
      <c r="A576" t="s">
        <v>2720</v>
      </c>
      <c r="B576" s="1">
        <v>45760</v>
      </c>
      <c r="C576" t="s">
        <v>1012</v>
      </c>
      <c r="D576" t="s">
        <v>2721</v>
      </c>
      <c r="E576">
        <v>9</v>
      </c>
      <c r="F576" t="b">
        <v>0</v>
      </c>
      <c r="G576">
        <v>2025</v>
      </c>
      <c r="H576">
        <v>4</v>
      </c>
      <c r="I576">
        <v>6</v>
      </c>
      <c r="J576" t="s">
        <v>2722</v>
      </c>
    </row>
    <row r="577" spans="1:10" x14ac:dyDescent="0.35">
      <c r="A577" t="s">
        <v>2723</v>
      </c>
      <c r="B577" s="1">
        <v>45811</v>
      </c>
      <c r="C577" t="s">
        <v>1012</v>
      </c>
      <c r="D577" t="s">
        <v>2724</v>
      </c>
      <c r="E577">
        <v>2</v>
      </c>
      <c r="F577" t="b">
        <v>1</v>
      </c>
      <c r="G577">
        <v>2025</v>
      </c>
      <c r="H577">
        <v>6</v>
      </c>
      <c r="I577">
        <v>1</v>
      </c>
      <c r="J577" t="s">
        <v>2725</v>
      </c>
    </row>
    <row r="578" spans="1:10" x14ac:dyDescent="0.35">
      <c r="A578" t="s">
        <v>2726</v>
      </c>
      <c r="B578" s="1">
        <v>45808</v>
      </c>
      <c r="C578" t="s">
        <v>1033</v>
      </c>
      <c r="D578" t="s">
        <v>2727</v>
      </c>
      <c r="E578">
        <v>10</v>
      </c>
      <c r="F578" t="b">
        <v>0</v>
      </c>
      <c r="G578">
        <v>2025</v>
      </c>
      <c r="H578">
        <v>5</v>
      </c>
      <c r="I578">
        <v>5</v>
      </c>
      <c r="J578" t="s">
        <v>2728</v>
      </c>
    </row>
    <row r="579" spans="1:10" x14ac:dyDescent="0.35">
      <c r="A579" t="s">
        <v>2729</v>
      </c>
      <c r="B579" s="1">
        <v>45737</v>
      </c>
      <c r="C579" t="s">
        <v>1033</v>
      </c>
      <c r="D579" t="s">
        <v>2730</v>
      </c>
      <c r="E579">
        <v>1</v>
      </c>
      <c r="F579" t="b">
        <v>0</v>
      </c>
      <c r="G579">
        <v>2025</v>
      </c>
      <c r="H579">
        <v>3</v>
      </c>
      <c r="I579">
        <v>4</v>
      </c>
      <c r="J579" t="s">
        <v>2731</v>
      </c>
    </row>
    <row r="580" spans="1:10" x14ac:dyDescent="0.35">
      <c r="A580" t="s">
        <v>2732</v>
      </c>
      <c r="B580" s="1">
        <v>45727</v>
      </c>
      <c r="C580" t="s">
        <v>1020</v>
      </c>
      <c r="D580" t="s">
        <v>2733</v>
      </c>
      <c r="E580">
        <v>4</v>
      </c>
      <c r="F580" t="b">
        <v>0</v>
      </c>
      <c r="G580">
        <v>2025</v>
      </c>
      <c r="H580">
        <v>3</v>
      </c>
      <c r="I580">
        <v>1</v>
      </c>
      <c r="J580" t="s">
        <v>2734</v>
      </c>
    </row>
    <row r="581" spans="1:10" x14ac:dyDescent="0.35">
      <c r="A581" t="s">
        <v>2735</v>
      </c>
      <c r="B581" s="1">
        <v>45736</v>
      </c>
      <c r="C581" t="s">
        <v>1020</v>
      </c>
      <c r="D581" t="s">
        <v>2736</v>
      </c>
      <c r="E581">
        <v>3</v>
      </c>
      <c r="F581" t="b">
        <v>0</v>
      </c>
      <c r="G581">
        <v>2025</v>
      </c>
      <c r="H581">
        <v>3</v>
      </c>
      <c r="I581">
        <v>3</v>
      </c>
      <c r="J581" t="s">
        <v>2737</v>
      </c>
    </row>
    <row r="582" spans="1:10" x14ac:dyDescent="0.35">
      <c r="A582" t="s">
        <v>2738</v>
      </c>
      <c r="B582" s="1">
        <v>45722</v>
      </c>
      <c r="C582" t="s">
        <v>1012</v>
      </c>
      <c r="D582" t="s">
        <v>2739</v>
      </c>
      <c r="E582">
        <v>10</v>
      </c>
      <c r="F582" t="b">
        <v>1</v>
      </c>
      <c r="G582">
        <v>2025</v>
      </c>
      <c r="H582">
        <v>3</v>
      </c>
      <c r="I582">
        <v>3</v>
      </c>
      <c r="J582" t="s">
        <v>2740</v>
      </c>
    </row>
    <row r="583" spans="1:10" x14ac:dyDescent="0.35">
      <c r="A583" t="s">
        <v>2741</v>
      </c>
      <c r="B583" s="1">
        <v>45680</v>
      </c>
      <c r="C583" t="s">
        <v>1012</v>
      </c>
      <c r="D583" t="s">
        <v>2742</v>
      </c>
      <c r="E583">
        <v>2</v>
      </c>
      <c r="F583" t="b">
        <v>0</v>
      </c>
      <c r="G583">
        <v>2025</v>
      </c>
      <c r="H583">
        <v>1</v>
      </c>
      <c r="I583">
        <v>3</v>
      </c>
      <c r="J583" t="s">
        <v>2743</v>
      </c>
    </row>
    <row r="584" spans="1:10" x14ac:dyDescent="0.35">
      <c r="A584" t="s">
        <v>2744</v>
      </c>
      <c r="B584" s="1">
        <v>45733</v>
      </c>
      <c r="C584" t="s">
        <v>1016</v>
      </c>
      <c r="D584" t="s">
        <v>2745</v>
      </c>
      <c r="E584">
        <v>7</v>
      </c>
      <c r="F584" t="b">
        <v>1</v>
      </c>
      <c r="G584">
        <v>2025</v>
      </c>
      <c r="H584">
        <v>3</v>
      </c>
      <c r="I584">
        <v>0</v>
      </c>
      <c r="J584" t="s">
        <v>2746</v>
      </c>
    </row>
    <row r="585" spans="1:10" x14ac:dyDescent="0.35">
      <c r="A585" t="s">
        <v>2747</v>
      </c>
      <c r="B585" s="1">
        <v>45707</v>
      </c>
      <c r="C585" t="s">
        <v>1012</v>
      </c>
      <c r="D585" t="s">
        <v>2748</v>
      </c>
      <c r="E585">
        <v>1</v>
      </c>
      <c r="F585" t="b">
        <v>0</v>
      </c>
      <c r="G585">
        <v>2025</v>
      </c>
      <c r="H585">
        <v>2</v>
      </c>
      <c r="I585">
        <v>2</v>
      </c>
      <c r="J585" t="s">
        <v>2749</v>
      </c>
    </row>
    <row r="586" spans="1:10" x14ac:dyDescent="0.35">
      <c r="A586" t="s">
        <v>2750</v>
      </c>
      <c r="B586" s="1">
        <v>45790</v>
      </c>
      <c r="C586" t="s">
        <v>1033</v>
      </c>
      <c r="D586" t="s">
        <v>2751</v>
      </c>
      <c r="E586">
        <v>5</v>
      </c>
      <c r="F586" t="b">
        <v>1</v>
      </c>
      <c r="G586">
        <v>2025</v>
      </c>
      <c r="H586">
        <v>5</v>
      </c>
      <c r="I586">
        <v>1</v>
      </c>
      <c r="J586" t="s">
        <v>2752</v>
      </c>
    </row>
    <row r="587" spans="1:10" x14ac:dyDescent="0.35">
      <c r="A587" t="s">
        <v>2753</v>
      </c>
      <c r="B587" s="1">
        <v>45811</v>
      </c>
      <c r="C587" t="s">
        <v>1016</v>
      </c>
      <c r="D587" t="s">
        <v>2754</v>
      </c>
      <c r="E587">
        <v>7</v>
      </c>
      <c r="F587" t="b">
        <v>0</v>
      </c>
      <c r="G587">
        <v>2025</v>
      </c>
      <c r="H587">
        <v>6</v>
      </c>
      <c r="I587">
        <v>1</v>
      </c>
      <c r="J587" t="s">
        <v>2755</v>
      </c>
    </row>
    <row r="588" spans="1:10" x14ac:dyDescent="0.35">
      <c r="A588" t="s">
        <v>2756</v>
      </c>
      <c r="B588" s="1">
        <v>45745</v>
      </c>
      <c r="C588" t="s">
        <v>1012</v>
      </c>
      <c r="D588" t="s">
        <v>2757</v>
      </c>
      <c r="E588">
        <v>1</v>
      </c>
      <c r="F588" t="b">
        <v>1</v>
      </c>
      <c r="G588">
        <v>2025</v>
      </c>
      <c r="H588">
        <v>3</v>
      </c>
      <c r="I588">
        <v>5</v>
      </c>
      <c r="J588" t="s">
        <v>1302</v>
      </c>
    </row>
    <row r="589" spans="1:10" x14ac:dyDescent="0.35">
      <c r="A589" t="s">
        <v>2758</v>
      </c>
      <c r="B589" s="1">
        <v>45686</v>
      </c>
      <c r="C589" t="s">
        <v>1033</v>
      </c>
      <c r="D589" t="s">
        <v>2639</v>
      </c>
      <c r="E589">
        <v>7</v>
      </c>
      <c r="F589" t="b">
        <v>0</v>
      </c>
      <c r="G589">
        <v>2025</v>
      </c>
      <c r="H589">
        <v>1</v>
      </c>
      <c r="I589">
        <v>2</v>
      </c>
      <c r="J589" t="s">
        <v>2759</v>
      </c>
    </row>
    <row r="590" spans="1:10" x14ac:dyDescent="0.35">
      <c r="A590" t="s">
        <v>2760</v>
      </c>
      <c r="B590" s="1">
        <v>45753</v>
      </c>
      <c r="C590" t="s">
        <v>1020</v>
      </c>
      <c r="D590" t="s">
        <v>2761</v>
      </c>
      <c r="E590">
        <v>2</v>
      </c>
      <c r="F590" t="b">
        <v>1</v>
      </c>
      <c r="G590">
        <v>2025</v>
      </c>
      <c r="H590">
        <v>4</v>
      </c>
      <c r="I590">
        <v>6</v>
      </c>
      <c r="J590" t="s">
        <v>2762</v>
      </c>
    </row>
    <row r="591" spans="1:10" x14ac:dyDescent="0.35">
      <c r="A591" t="s">
        <v>2763</v>
      </c>
      <c r="B591" s="1">
        <v>45768</v>
      </c>
      <c r="C591" t="s">
        <v>1016</v>
      </c>
      <c r="D591" t="s">
        <v>2764</v>
      </c>
      <c r="E591">
        <v>7</v>
      </c>
      <c r="F591" t="b">
        <v>0</v>
      </c>
      <c r="G591">
        <v>2025</v>
      </c>
      <c r="H591">
        <v>4</v>
      </c>
      <c r="I591">
        <v>0</v>
      </c>
      <c r="J591" t="s">
        <v>1091</v>
      </c>
    </row>
    <row r="592" spans="1:10" x14ac:dyDescent="0.35">
      <c r="A592" t="s">
        <v>2765</v>
      </c>
      <c r="B592" s="1">
        <v>45667</v>
      </c>
      <c r="C592" t="s">
        <v>1033</v>
      </c>
      <c r="D592" t="s">
        <v>2766</v>
      </c>
      <c r="E592">
        <v>5</v>
      </c>
      <c r="F592" t="b">
        <v>1</v>
      </c>
      <c r="G592">
        <v>2025</v>
      </c>
      <c r="H592">
        <v>1</v>
      </c>
      <c r="I592">
        <v>4</v>
      </c>
      <c r="J592" t="s">
        <v>2767</v>
      </c>
    </row>
    <row r="593" spans="1:10" x14ac:dyDescent="0.35">
      <c r="A593" t="s">
        <v>2768</v>
      </c>
      <c r="B593" s="1">
        <v>45708</v>
      </c>
      <c r="C593" t="s">
        <v>1016</v>
      </c>
      <c r="D593" t="s">
        <v>2769</v>
      </c>
      <c r="E593">
        <v>7</v>
      </c>
      <c r="F593" t="b">
        <v>0</v>
      </c>
      <c r="G593">
        <v>2025</v>
      </c>
      <c r="H593">
        <v>2</v>
      </c>
      <c r="I593">
        <v>3</v>
      </c>
      <c r="J593" t="s">
        <v>2770</v>
      </c>
    </row>
    <row r="594" spans="1:10" x14ac:dyDescent="0.35">
      <c r="A594" t="s">
        <v>2771</v>
      </c>
      <c r="B594" s="1">
        <v>45740</v>
      </c>
      <c r="C594" t="s">
        <v>1020</v>
      </c>
      <c r="D594" t="s">
        <v>2772</v>
      </c>
      <c r="E594">
        <v>2</v>
      </c>
      <c r="F594" t="b">
        <v>1</v>
      </c>
      <c r="G594">
        <v>2025</v>
      </c>
      <c r="H594">
        <v>3</v>
      </c>
      <c r="I594">
        <v>0</v>
      </c>
      <c r="J594" t="s">
        <v>2773</v>
      </c>
    </row>
    <row r="595" spans="1:10" x14ac:dyDescent="0.35">
      <c r="A595" t="s">
        <v>2774</v>
      </c>
      <c r="B595" s="1">
        <v>45749</v>
      </c>
      <c r="C595" t="s">
        <v>1020</v>
      </c>
      <c r="D595" t="s">
        <v>2775</v>
      </c>
      <c r="E595">
        <v>10</v>
      </c>
      <c r="F595" t="b">
        <v>0</v>
      </c>
      <c r="G595">
        <v>2025</v>
      </c>
      <c r="H595">
        <v>4</v>
      </c>
      <c r="I595">
        <v>2</v>
      </c>
      <c r="J595" t="s">
        <v>2776</v>
      </c>
    </row>
    <row r="596" spans="1:10" x14ac:dyDescent="0.35">
      <c r="A596" t="s">
        <v>2777</v>
      </c>
      <c r="B596" s="1">
        <v>45785</v>
      </c>
      <c r="C596" t="s">
        <v>1012</v>
      </c>
      <c r="D596" t="s">
        <v>2778</v>
      </c>
      <c r="E596">
        <v>3</v>
      </c>
      <c r="F596" t="b">
        <v>0</v>
      </c>
      <c r="G596">
        <v>2025</v>
      </c>
      <c r="H596">
        <v>5</v>
      </c>
      <c r="I596">
        <v>3</v>
      </c>
      <c r="J596" t="s">
        <v>1144</v>
      </c>
    </row>
    <row r="597" spans="1:10" x14ac:dyDescent="0.35">
      <c r="A597" t="s">
        <v>2402</v>
      </c>
      <c r="B597" s="1">
        <v>45671</v>
      </c>
      <c r="C597" t="s">
        <v>1033</v>
      </c>
      <c r="D597" t="s">
        <v>2779</v>
      </c>
      <c r="E597">
        <v>10</v>
      </c>
      <c r="F597" t="b">
        <v>0</v>
      </c>
      <c r="G597">
        <v>2025</v>
      </c>
      <c r="H597">
        <v>1</v>
      </c>
      <c r="I597">
        <v>1</v>
      </c>
      <c r="J597" t="s">
        <v>2780</v>
      </c>
    </row>
    <row r="598" spans="1:10" x14ac:dyDescent="0.35">
      <c r="A598" t="s">
        <v>2781</v>
      </c>
      <c r="B598" s="1">
        <v>45686</v>
      </c>
      <c r="C598" t="s">
        <v>1020</v>
      </c>
      <c r="D598" t="s">
        <v>2782</v>
      </c>
      <c r="E598">
        <v>6</v>
      </c>
      <c r="F598" t="b">
        <v>1</v>
      </c>
      <c r="G598">
        <v>2025</v>
      </c>
      <c r="H598">
        <v>1</v>
      </c>
      <c r="I598">
        <v>2</v>
      </c>
      <c r="J598" t="s">
        <v>2783</v>
      </c>
    </row>
    <row r="599" spans="1:10" x14ac:dyDescent="0.35">
      <c r="A599" t="s">
        <v>2784</v>
      </c>
      <c r="B599" s="1">
        <v>45679</v>
      </c>
      <c r="C599" t="s">
        <v>1033</v>
      </c>
      <c r="D599" t="s">
        <v>2785</v>
      </c>
      <c r="E599">
        <v>6</v>
      </c>
      <c r="F599" t="b">
        <v>1</v>
      </c>
      <c r="G599">
        <v>2025</v>
      </c>
      <c r="H599">
        <v>1</v>
      </c>
      <c r="I599">
        <v>2</v>
      </c>
      <c r="J599" t="s">
        <v>2786</v>
      </c>
    </row>
    <row r="600" spans="1:10" x14ac:dyDescent="0.35">
      <c r="A600" t="s">
        <v>2787</v>
      </c>
      <c r="B600" s="1">
        <v>45766</v>
      </c>
      <c r="C600" t="s">
        <v>1020</v>
      </c>
      <c r="D600" t="s">
        <v>2788</v>
      </c>
      <c r="E600">
        <v>6</v>
      </c>
      <c r="F600" t="b">
        <v>0</v>
      </c>
      <c r="G600">
        <v>2025</v>
      </c>
      <c r="H600">
        <v>4</v>
      </c>
      <c r="I600">
        <v>5</v>
      </c>
      <c r="J600" t="s">
        <v>2789</v>
      </c>
    </row>
    <row r="601" spans="1:10" x14ac:dyDescent="0.35">
      <c r="A601" t="s">
        <v>2790</v>
      </c>
      <c r="B601" s="1">
        <v>45734</v>
      </c>
      <c r="C601" t="s">
        <v>1033</v>
      </c>
      <c r="D601" t="s">
        <v>2791</v>
      </c>
      <c r="E601">
        <v>5</v>
      </c>
      <c r="F601" t="b">
        <v>0</v>
      </c>
      <c r="G601">
        <v>2025</v>
      </c>
      <c r="H601">
        <v>3</v>
      </c>
      <c r="I601">
        <v>1</v>
      </c>
      <c r="J601" t="s">
        <v>2792</v>
      </c>
    </row>
    <row r="602" spans="1:10" x14ac:dyDescent="0.35">
      <c r="A602" t="s">
        <v>2793</v>
      </c>
      <c r="B602" s="1">
        <v>45666</v>
      </c>
      <c r="C602" t="s">
        <v>1016</v>
      </c>
      <c r="D602" t="s">
        <v>2794</v>
      </c>
      <c r="E602">
        <v>6</v>
      </c>
      <c r="F602" t="b">
        <v>0</v>
      </c>
      <c r="G602">
        <v>2025</v>
      </c>
      <c r="H602">
        <v>1</v>
      </c>
      <c r="I602">
        <v>3</v>
      </c>
      <c r="J602" t="s">
        <v>2795</v>
      </c>
    </row>
    <row r="603" spans="1:10" x14ac:dyDescent="0.35">
      <c r="A603" t="s">
        <v>2796</v>
      </c>
      <c r="B603" s="1">
        <v>45785</v>
      </c>
      <c r="C603" t="s">
        <v>1033</v>
      </c>
      <c r="D603" t="s">
        <v>2797</v>
      </c>
      <c r="E603">
        <v>2</v>
      </c>
      <c r="F603" t="b">
        <v>1</v>
      </c>
      <c r="G603">
        <v>2025</v>
      </c>
      <c r="H603">
        <v>5</v>
      </c>
      <c r="I603">
        <v>3</v>
      </c>
      <c r="J603" t="s">
        <v>2566</v>
      </c>
    </row>
    <row r="604" spans="1:10" x14ac:dyDescent="0.35">
      <c r="A604" t="s">
        <v>2798</v>
      </c>
      <c r="B604" s="1">
        <v>45764</v>
      </c>
      <c r="C604" t="s">
        <v>1016</v>
      </c>
      <c r="D604" t="s">
        <v>2799</v>
      </c>
      <c r="E604">
        <v>9</v>
      </c>
      <c r="F604" t="b">
        <v>0</v>
      </c>
      <c r="G604">
        <v>2025</v>
      </c>
      <c r="H604">
        <v>4</v>
      </c>
      <c r="I604">
        <v>3</v>
      </c>
      <c r="J604" t="s">
        <v>2800</v>
      </c>
    </row>
    <row r="605" spans="1:10" x14ac:dyDescent="0.35">
      <c r="A605" t="s">
        <v>2801</v>
      </c>
      <c r="B605" s="1">
        <v>45670</v>
      </c>
      <c r="C605" t="s">
        <v>1016</v>
      </c>
      <c r="D605" t="s">
        <v>2802</v>
      </c>
      <c r="E605">
        <v>8</v>
      </c>
      <c r="F605" t="b">
        <v>1</v>
      </c>
      <c r="G605">
        <v>2025</v>
      </c>
      <c r="H605">
        <v>1</v>
      </c>
      <c r="I605">
        <v>0</v>
      </c>
      <c r="J605" t="s">
        <v>2803</v>
      </c>
    </row>
    <row r="606" spans="1:10" x14ac:dyDescent="0.35">
      <c r="A606" t="s">
        <v>2804</v>
      </c>
      <c r="B606" s="1">
        <v>45700</v>
      </c>
      <c r="C606" t="s">
        <v>1020</v>
      </c>
      <c r="D606" t="s">
        <v>2805</v>
      </c>
      <c r="E606">
        <v>8</v>
      </c>
      <c r="F606" t="b">
        <v>0</v>
      </c>
      <c r="G606">
        <v>2025</v>
      </c>
      <c r="H606">
        <v>2</v>
      </c>
      <c r="I606">
        <v>2</v>
      </c>
      <c r="J606" t="s">
        <v>2806</v>
      </c>
    </row>
    <row r="607" spans="1:10" x14ac:dyDescent="0.35">
      <c r="A607" t="s">
        <v>2807</v>
      </c>
      <c r="B607" s="1">
        <v>45773</v>
      </c>
      <c r="C607" t="s">
        <v>1016</v>
      </c>
      <c r="D607" t="s">
        <v>2808</v>
      </c>
      <c r="E607">
        <v>5</v>
      </c>
      <c r="F607" t="b">
        <v>0</v>
      </c>
      <c r="G607">
        <v>2025</v>
      </c>
      <c r="H607">
        <v>4</v>
      </c>
      <c r="I607">
        <v>5</v>
      </c>
      <c r="J607" t="s">
        <v>2809</v>
      </c>
    </row>
    <row r="608" spans="1:10" x14ac:dyDescent="0.35">
      <c r="A608" t="s">
        <v>2810</v>
      </c>
      <c r="B608" s="1">
        <v>45675</v>
      </c>
      <c r="C608" t="s">
        <v>1020</v>
      </c>
      <c r="D608" t="s">
        <v>2811</v>
      </c>
      <c r="E608">
        <v>2</v>
      </c>
      <c r="F608" t="b">
        <v>0</v>
      </c>
      <c r="G608">
        <v>2025</v>
      </c>
      <c r="H608">
        <v>1</v>
      </c>
      <c r="I608">
        <v>5</v>
      </c>
      <c r="J608" t="s">
        <v>2812</v>
      </c>
    </row>
    <row r="609" spans="1:10" x14ac:dyDescent="0.35">
      <c r="A609" t="s">
        <v>2813</v>
      </c>
      <c r="B609" s="1">
        <v>45786</v>
      </c>
      <c r="C609" t="s">
        <v>1020</v>
      </c>
      <c r="D609" t="s">
        <v>2814</v>
      </c>
      <c r="E609">
        <v>9</v>
      </c>
      <c r="F609" t="b">
        <v>0</v>
      </c>
      <c r="G609">
        <v>2025</v>
      </c>
      <c r="H609">
        <v>5</v>
      </c>
      <c r="I609">
        <v>4</v>
      </c>
      <c r="J609" t="s">
        <v>2815</v>
      </c>
    </row>
    <row r="610" spans="1:10" x14ac:dyDescent="0.35">
      <c r="A610" t="s">
        <v>2816</v>
      </c>
      <c r="B610" s="1">
        <v>45812</v>
      </c>
      <c r="C610" t="s">
        <v>1012</v>
      </c>
      <c r="D610" t="s">
        <v>2817</v>
      </c>
      <c r="E610">
        <v>6</v>
      </c>
      <c r="F610" t="b">
        <v>1</v>
      </c>
      <c r="G610">
        <v>2025</v>
      </c>
      <c r="H610">
        <v>6</v>
      </c>
      <c r="I610">
        <v>2</v>
      </c>
      <c r="J610" t="s">
        <v>2818</v>
      </c>
    </row>
    <row r="611" spans="1:10" x14ac:dyDescent="0.35">
      <c r="A611" t="s">
        <v>2819</v>
      </c>
      <c r="B611" s="1">
        <v>45704</v>
      </c>
      <c r="C611" t="s">
        <v>1012</v>
      </c>
      <c r="D611" t="s">
        <v>2820</v>
      </c>
      <c r="E611">
        <v>4</v>
      </c>
      <c r="F611" t="b">
        <v>0</v>
      </c>
      <c r="G611">
        <v>2025</v>
      </c>
      <c r="H611">
        <v>2</v>
      </c>
      <c r="I611">
        <v>6</v>
      </c>
      <c r="J611" t="s">
        <v>2821</v>
      </c>
    </row>
    <row r="612" spans="1:10" x14ac:dyDescent="0.35">
      <c r="A612" t="s">
        <v>2822</v>
      </c>
      <c r="B612" s="1">
        <v>45813</v>
      </c>
      <c r="C612" t="s">
        <v>1016</v>
      </c>
      <c r="D612" t="s">
        <v>2823</v>
      </c>
      <c r="E612">
        <v>10</v>
      </c>
      <c r="F612" t="b">
        <v>0</v>
      </c>
      <c r="G612">
        <v>2025</v>
      </c>
      <c r="H612">
        <v>6</v>
      </c>
      <c r="I612">
        <v>3</v>
      </c>
      <c r="J612" t="s">
        <v>2824</v>
      </c>
    </row>
    <row r="613" spans="1:10" x14ac:dyDescent="0.35">
      <c r="A613" t="s">
        <v>2825</v>
      </c>
      <c r="B613" s="1">
        <v>45749</v>
      </c>
      <c r="C613" t="s">
        <v>1033</v>
      </c>
      <c r="D613" t="s">
        <v>2826</v>
      </c>
      <c r="E613">
        <v>7</v>
      </c>
      <c r="F613" t="b">
        <v>1</v>
      </c>
      <c r="G613">
        <v>2025</v>
      </c>
      <c r="H613">
        <v>4</v>
      </c>
      <c r="I613">
        <v>2</v>
      </c>
      <c r="J613" t="s">
        <v>2827</v>
      </c>
    </row>
    <row r="614" spans="1:10" x14ac:dyDescent="0.35">
      <c r="A614" t="s">
        <v>2828</v>
      </c>
      <c r="B614" s="1">
        <v>45683</v>
      </c>
      <c r="C614" t="s">
        <v>1033</v>
      </c>
      <c r="D614" t="s">
        <v>2829</v>
      </c>
      <c r="E614">
        <v>4</v>
      </c>
      <c r="F614" t="b">
        <v>1</v>
      </c>
      <c r="G614">
        <v>2025</v>
      </c>
      <c r="H614">
        <v>1</v>
      </c>
      <c r="I614">
        <v>6</v>
      </c>
      <c r="J614" t="s">
        <v>2830</v>
      </c>
    </row>
    <row r="615" spans="1:10" x14ac:dyDescent="0.35">
      <c r="A615" t="s">
        <v>2831</v>
      </c>
      <c r="B615" s="1">
        <v>45667</v>
      </c>
      <c r="C615" t="s">
        <v>1020</v>
      </c>
      <c r="D615" t="s">
        <v>2832</v>
      </c>
      <c r="E615">
        <v>6</v>
      </c>
      <c r="F615" t="b">
        <v>1</v>
      </c>
      <c r="G615">
        <v>2025</v>
      </c>
      <c r="H615">
        <v>1</v>
      </c>
      <c r="I615">
        <v>4</v>
      </c>
      <c r="J615" t="s">
        <v>2833</v>
      </c>
    </row>
    <row r="616" spans="1:10" x14ac:dyDescent="0.35">
      <c r="A616" t="s">
        <v>2834</v>
      </c>
      <c r="B616" s="1">
        <v>45708</v>
      </c>
      <c r="C616" t="s">
        <v>1033</v>
      </c>
      <c r="D616" t="s">
        <v>2835</v>
      </c>
      <c r="E616">
        <v>1</v>
      </c>
      <c r="F616" t="b">
        <v>0</v>
      </c>
      <c r="G616">
        <v>2025</v>
      </c>
      <c r="H616">
        <v>2</v>
      </c>
      <c r="I616">
        <v>3</v>
      </c>
      <c r="J616" t="s">
        <v>2836</v>
      </c>
    </row>
    <row r="617" spans="1:10" x14ac:dyDescent="0.35">
      <c r="A617" t="s">
        <v>2837</v>
      </c>
      <c r="B617" s="1">
        <v>45791</v>
      </c>
      <c r="C617" t="s">
        <v>1020</v>
      </c>
      <c r="D617" t="s">
        <v>2838</v>
      </c>
      <c r="E617">
        <v>2</v>
      </c>
      <c r="F617" t="b">
        <v>1</v>
      </c>
      <c r="G617">
        <v>2025</v>
      </c>
      <c r="H617">
        <v>5</v>
      </c>
      <c r="I617">
        <v>2</v>
      </c>
      <c r="J617" t="s">
        <v>2839</v>
      </c>
    </row>
    <row r="618" spans="1:10" x14ac:dyDescent="0.35">
      <c r="A618" t="s">
        <v>2840</v>
      </c>
      <c r="B618" s="1">
        <v>45780</v>
      </c>
      <c r="C618" t="s">
        <v>1033</v>
      </c>
      <c r="D618" t="s">
        <v>2841</v>
      </c>
      <c r="E618">
        <v>5</v>
      </c>
      <c r="F618" t="b">
        <v>1</v>
      </c>
      <c r="G618">
        <v>2025</v>
      </c>
      <c r="H618">
        <v>5</v>
      </c>
      <c r="I618">
        <v>5</v>
      </c>
      <c r="J618" t="s">
        <v>2842</v>
      </c>
    </row>
    <row r="619" spans="1:10" x14ac:dyDescent="0.35">
      <c r="A619" t="s">
        <v>2843</v>
      </c>
      <c r="B619" s="1">
        <v>45677</v>
      </c>
      <c r="C619" t="s">
        <v>1020</v>
      </c>
      <c r="D619" t="s">
        <v>2844</v>
      </c>
      <c r="E619">
        <v>6</v>
      </c>
      <c r="F619" t="b">
        <v>0</v>
      </c>
      <c r="G619">
        <v>2025</v>
      </c>
      <c r="H619">
        <v>1</v>
      </c>
      <c r="I619">
        <v>0</v>
      </c>
      <c r="J619" t="s">
        <v>2845</v>
      </c>
    </row>
    <row r="620" spans="1:10" x14ac:dyDescent="0.35">
      <c r="A620" t="s">
        <v>2846</v>
      </c>
      <c r="B620" s="1">
        <v>45787</v>
      </c>
      <c r="C620" t="s">
        <v>1020</v>
      </c>
      <c r="D620" t="s">
        <v>2847</v>
      </c>
      <c r="E620">
        <v>6</v>
      </c>
      <c r="F620" t="b">
        <v>1</v>
      </c>
      <c r="G620">
        <v>2025</v>
      </c>
      <c r="H620">
        <v>5</v>
      </c>
      <c r="I620">
        <v>5</v>
      </c>
      <c r="J620" t="s">
        <v>2848</v>
      </c>
    </row>
    <row r="621" spans="1:10" x14ac:dyDescent="0.35">
      <c r="A621" t="s">
        <v>2849</v>
      </c>
      <c r="B621" s="1">
        <v>45748</v>
      </c>
      <c r="C621" t="s">
        <v>1012</v>
      </c>
      <c r="D621" t="s">
        <v>2850</v>
      </c>
      <c r="E621">
        <v>1</v>
      </c>
      <c r="F621" t="b">
        <v>1</v>
      </c>
      <c r="G621">
        <v>2025</v>
      </c>
      <c r="H621">
        <v>4</v>
      </c>
      <c r="I621">
        <v>1</v>
      </c>
      <c r="J621" t="s">
        <v>2851</v>
      </c>
    </row>
    <row r="622" spans="1:10" x14ac:dyDescent="0.35">
      <c r="A622" t="s">
        <v>2852</v>
      </c>
      <c r="B622" s="1">
        <v>45756</v>
      </c>
      <c r="C622" t="s">
        <v>1016</v>
      </c>
      <c r="D622" t="s">
        <v>2853</v>
      </c>
      <c r="E622">
        <v>4</v>
      </c>
      <c r="F622" t="b">
        <v>1</v>
      </c>
      <c r="G622">
        <v>2025</v>
      </c>
      <c r="H622">
        <v>4</v>
      </c>
      <c r="I622">
        <v>2</v>
      </c>
      <c r="J622" t="s">
        <v>2854</v>
      </c>
    </row>
    <row r="623" spans="1:10" x14ac:dyDescent="0.35">
      <c r="A623" t="s">
        <v>2855</v>
      </c>
      <c r="B623" s="1">
        <v>45701</v>
      </c>
      <c r="C623" t="s">
        <v>1033</v>
      </c>
      <c r="D623" t="s">
        <v>2856</v>
      </c>
      <c r="E623">
        <v>9</v>
      </c>
      <c r="F623" t="b">
        <v>0</v>
      </c>
      <c r="G623">
        <v>2025</v>
      </c>
      <c r="H623">
        <v>2</v>
      </c>
      <c r="I623">
        <v>3</v>
      </c>
      <c r="J623" t="s">
        <v>2857</v>
      </c>
    </row>
    <row r="624" spans="1:10" x14ac:dyDescent="0.35">
      <c r="A624" t="s">
        <v>2858</v>
      </c>
      <c r="B624" s="1">
        <v>45709</v>
      </c>
      <c r="C624" t="s">
        <v>1016</v>
      </c>
      <c r="D624" t="s">
        <v>2859</v>
      </c>
      <c r="E624">
        <v>7</v>
      </c>
      <c r="F624" t="b">
        <v>1</v>
      </c>
      <c r="G624">
        <v>2025</v>
      </c>
      <c r="H624">
        <v>2</v>
      </c>
      <c r="I624">
        <v>4</v>
      </c>
      <c r="J624" t="s">
        <v>2860</v>
      </c>
    </row>
    <row r="625" spans="1:10" x14ac:dyDescent="0.35">
      <c r="A625" t="s">
        <v>2861</v>
      </c>
      <c r="B625" s="1">
        <v>45772</v>
      </c>
      <c r="C625" t="s">
        <v>1020</v>
      </c>
      <c r="D625" t="s">
        <v>2862</v>
      </c>
      <c r="E625">
        <v>7</v>
      </c>
      <c r="F625" t="b">
        <v>1</v>
      </c>
      <c r="G625">
        <v>2025</v>
      </c>
      <c r="H625">
        <v>4</v>
      </c>
      <c r="I625">
        <v>4</v>
      </c>
      <c r="J625" t="s">
        <v>2863</v>
      </c>
    </row>
    <row r="626" spans="1:10" x14ac:dyDescent="0.35">
      <c r="A626" t="s">
        <v>2864</v>
      </c>
      <c r="B626" s="1">
        <v>45667</v>
      </c>
      <c r="C626" t="s">
        <v>1020</v>
      </c>
      <c r="D626" t="s">
        <v>2865</v>
      </c>
      <c r="E626">
        <v>10</v>
      </c>
      <c r="F626" t="b">
        <v>1</v>
      </c>
      <c r="G626">
        <v>2025</v>
      </c>
      <c r="H626">
        <v>1</v>
      </c>
      <c r="I626">
        <v>4</v>
      </c>
      <c r="J626" t="s">
        <v>2866</v>
      </c>
    </row>
    <row r="627" spans="1:10" x14ac:dyDescent="0.35">
      <c r="A627" t="s">
        <v>2867</v>
      </c>
      <c r="B627" s="1">
        <v>45691</v>
      </c>
      <c r="C627" t="s">
        <v>1016</v>
      </c>
      <c r="D627" t="s">
        <v>2868</v>
      </c>
      <c r="E627">
        <v>4</v>
      </c>
      <c r="F627" t="b">
        <v>1</v>
      </c>
      <c r="G627">
        <v>2025</v>
      </c>
      <c r="H627">
        <v>2</v>
      </c>
      <c r="I627">
        <v>0</v>
      </c>
      <c r="J627" t="s">
        <v>2869</v>
      </c>
    </row>
    <row r="628" spans="1:10" x14ac:dyDescent="0.35">
      <c r="A628" t="s">
        <v>2870</v>
      </c>
      <c r="B628" s="1">
        <v>45748</v>
      </c>
      <c r="C628" t="s">
        <v>1012</v>
      </c>
      <c r="D628" t="s">
        <v>2871</v>
      </c>
      <c r="E628">
        <v>9</v>
      </c>
      <c r="F628" t="b">
        <v>0</v>
      </c>
      <c r="G628">
        <v>2025</v>
      </c>
      <c r="H628">
        <v>4</v>
      </c>
      <c r="I628">
        <v>1</v>
      </c>
      <c r="J628" t="s">
        <v>2872</v>
      </c>
    </row>
    <row r="629" spans="1:10" x14ac:dyDescent="0.35">
      <c r="A629" t="s">
        <v>2873</v>
      </c>
      <c r="B629" s="1">
        <v>45764</v>
      </c>
      <c r="C629" t="s">
        <v>1016</v>
      </c>
      <c r="D629" t="s">
        <v>2874</v>
      </c>
      <c r="E629">
        <v>8</v>
      </c>
      <c r="F629" t="b">
        <v>0</v>
      </c>
      <c r="G629">
        <v>2025</v>
      </c>
      <c r="H629">
        <v>4</v>
      </c>
      <c r="I629">
        <v>3</v>
      </c>
      <c r="J629" t="s">
        <v>2875</v>
      </c>
    </row>
    <row r="630" spans="1:10" x14ac:dyDescent="0.35">
      <c r="A630" t="s">
        <v>2876</v>
      </c>
      <c r="B630" s="1">
        <v>45729</v>
      </c>
      <c r="C630" t="s">
        <v>1033</v>
      </c>
      <c r="D630" t="s">
        <v>2877</v>
      </c>
      <c r="E630">
        <v>10</v>
      </c>
      <c r="F630" t="b">
        <v>0</v>
      </c>
      <c r="G630">
        <v>2025</v>
      </c>
      <c r="H630">
        <v>3</v>
      </c>
      <c r="I630">
        <v>3</v>
      </c>
      <c r="J630" t="s">
        <v>2878</v>
      </c>
    </row>
    <row r="631" spans="1:10" x14ac:dyDescent="0.35">
      <c r="A631" t="s">
        <v>2879</v>
      </c>
      <c r="B631" s="1">
        <v>45658</v>
      </c>
      <c r="C631" t="s">
        <v>1012</v>
      </c>
      <c r="D631" t="s">
        <v>2880</v>
      </c>
      <c r="E631">
        <v>6</v>
      </c>
      <c r="F631" t="b">
        <v>0</v>
      </c>
      <c r="G631">
        <v>2025</v>
      </c>
      <c r="H631">
        <v>1</v>
      </c>
      <c r="I631">
        <v>2</v>
      </c>
      <c r="J631" t="s">
        <v>2881</v>
      </c>
    </row>
    <row r="632" spans="1:10" x14ac:dyDescent="0.35">
      <c r="A632" t="s">
        <v>2882</v>
      </c>
      <c r="B632" s="1">
        <v>45678</v>
      </c>
      <c r="C632" t="s">
        <v>1016</v>
      </c>
      <c r="D632" t="s">
        <v>2883</v>
      </c>
      <c r="E632">
        <v>5</v>
      </c>
      <c r="F632" t="b">
        <v>1</v>
      </c>
      <c r="G632">
        <v>2025</v>
      </c>
      <c r="H632">
        <v>1</v>
      </c>
      <c r="I632">
        <v>1</v>
      </c>
      <c r="J632" t="s">
        <v>2884</v>
      </c>
    </row>
    <row r="633" spans="1:10" x14ac:dyDescent="0.35">
      <c r="A633" t="s">
        <v>2885</v>
      </c>
      <c r="B633" s="1">
        <v>45700</v>
      </c>
      <c r="C633" t="s">
        <v>1016</v>
      </c>
      <c r="D633" t="s">
        <v>2886</v>
      </c>
      <c r="E633">
        <v>6</v>
      </c>
      <c r="F633" t="b">
        <v>0</v>
      </c>
      <c r="G633">
        <v>2025</v>
      </c>
      <c r="H633">
        <v>2</v>
      </c>
      <c r="I633">
        <v>2</v>
      </c>
      <c r="J633" t="s">
        <v>2887</v>
      </c>
    </row>
    <row r="634" spans="1:10" x14ac:dyDescent="0.35">
      <c r="A634" t="s">
        <v>2888</v>
      </c>
      <c r="B634" s="1">
        <v>45799</v>
      </c>
      <c r="C634" t="s">
        <v>1012</v>
      </c>
      <c r="D634" t="s">
        <v>2889</v>
      </c>
      <c r="E634">
        <v>3</v>
      </c>
      <c r="F634" t="b">
        <v>1</v>
      </c>
      <c r="G634">
        <v>2025</v>
      </c>
      <c r="H634">
        <v>5</v>
      </c>
      <c r="I634">
        <v>3</v>
      </c>
      <c r="J634" t="s">
        <v>2890</v>
      </c>
    </row>
    <row r="635" spans="1:10" x14ac:dyDescent="0.35">
      <c r="A635" t="s">
        <v>2891</v>
      </c>
      <c r="B635" s="1">
        <v>45767</v>
      </c>
      <c r="C635" t="s">
        <v>1020</v>
      </c>
      <c r="D635" t="s">
        <v>2892</v>
      </c>
      <c r="E635">
        <v>7</v>
      </c>
      <c r="F635" t="b">
        <v>0</v>
      </c>
      <c r="G635">
        <v>2025</v>
      </c>
      <c r="H635">
        <v>4</v>
      </c>
      <c r="I635">
        <v>6</v>
      </c>
      <c r="J635" t="s">
        <v>2893</v>
      </c>
    </row>
    <row r="636" spans="1:10" x14ac:dyDescent="0.35">
      <c r="A636" t="s">
        <v>2894</v>
      </c>
      <c r="B636" s="1">
        <v>45658</v>
      </c>
      <c r="C636" t="s">
        <v>1020</v>
      </c>
      <c r="D636" t="s">
        <v>2895</v>
      </c>
      <c r="E636">
        <v>3</v>
      </c>
      <c r="F636" t="b">
        <v>1</v>
      </c>
      <c r="G636">
        <v>2025</v>
      </c>
      <c r="H636">
        <v>1</v>
      </c>
      <c r="I636">
        <v>2</v>
      </c>
      <c r="J636" t="s">
        <v>2896</v>
      </c>
    </row>
    <row r="637" spans="1:10" x14ac:dyDescent="0.35">
      <c r="A637" t="s">
        <v>2897</v>
      </c>
      <c r="B637" s="1">
        <v>45764</v>
      </c>
      <c r="C637" t="s">
        <v>1016</v>
      </c>
      <c r="D637" t="s">
        <v>2898</v>
      </c>
      <c r="E637">
        <v>8</v>
      </c>
      <c r="F637" t="b">
        <v>1</v>
      </c>
      <c r="G637">
        <v>2025</v>
      </c>
      <c r="H637">
        <v>4</v>
      </c>
      <c r="I637">
        <v>3</v>
      </c>
      <c r="J637" t="s">
        <v>2899</v>
      </c>
    </row>
    <row r="638" spans="1:10" x14ac:dyDescent="0.35">
      <c r="A638" t="s">
        <v>2900</v>
      </c>
      <c r="B638" s="1">
        <v>45812</v>
      </c>
      <c r="C638" t="s">
        <v>1033</v>
      </c>
      <c r="D638" t="s">
        <v>2901</v>
      </c>
      <c r="E638">
        <v>8</v>
      </c>
      <c r="F638" t="b">
        <v>0</v>
      </c>
      <c r="G638">
        <v>2025</v>
      </c>
      <c r="H638">
        <v>6</v>
      </c>
      <c r="I638">
        <v>2</v>
      </c>
      <c r="J638" t="s">
        <v>2902</v>
      </c>
    </row>
    <row r="639" spans="1:10" x14ac:dyDescent="0.35">
      <c r="A639" t="s">
        <v>2903</v>
      </c>
      <c r="B639" s="1">
        <v>45717</v>
      </c>
      <c r="C639" t="s">
        <v>1012</v>
      </c>
      <c r="D639" t="s">
        <v>2904</v>
      </c>
      <c r="E639">
        <v>8</v>
      </c>
      <c r="F639" t="b">
        <v>0</v>
      </c>
      <c r="G639">
        <v>2025</v>
      </c>
      <c r="H639">
        <v>3</v>
      </c>
      <c r="I639">
        <v>5</v>
      </c>
      <c r="J639" t="s">
        <v>2905</v>
      </c>
    </row>
    <row r="640" spans="1:10" x14ac:dyDescent="0.35">
      <c r="A640" t="s">
        <v>2906</v>
      </c>
      <c r="B640" s="1">
        <v>45795</v>
      </c>
      <c r="C640" t="s">
        <v>1020</v>
      </c>
      <c r="D640" t="s">
        <v>2907</v>
      </c>
      <c r="E640">
        <v>7</v>
      </c>
      <c r="F640" t="b">
        <v>0</v>
      </c>
      <c r="G640">
        <v>2025</v>
      </c>
      <c r="H640">
        <v>5</v>
      </c>
      <c r="I640">
        <v>6</v>
      </c>
      <c r="J640" t="s">
        <v>2908</v>
      </c>
    </row>
    <row r="641" spans="1:10" x14ac:dyDescent="0.35">
      <c r="A641" t="s">
        <v>2909</v>
      </c>
      <c r="B641" s="1">
        <v>45678</v>
      </c>
      <c r="C641" t="s">
        <v>1020</v>
      </c>
      <c r="D641" t="s">
        <v>2910</v>
      </c>
      <c r="E641">
        <v>8</v>
      </c>
      <c r="F641" t="b">
        <v>1</v>
      </c>
      <c r="G641">
        <v>2025</v>
      </c>
      <c r="H641">
        <v>1</v>
      </c>
      <c r="I641">
        <v>1</v>
      </c>
      <c r="J641" t="s">
        <v>2911</v>
      </c>
    </row>
    <row r="642" spans="1:10" x14ac:dyDescent="0.35">
      <c r="A642" t="s">
        <v>2912</v>
      </c>
      <c r="B642" s="1">
        <v>45759</v>
      </c>
      <c r="C642" t="s">
        <v>1016</v>
      </c>
      <c r="D642" t="s">
        <v>2913</v>
      </c>
      <c r="E642">
        <v>5</v>
      </c>
      <c r="F642" t="b">
        <v>1</v>
      </c>
      <c r="G642">
        <v>2025</v>
      </c>
      <c r="H642">
        <v>4</v>
      </c>
      <c r="I642">
        <v>5</v>
      </c>
      <c r="J642" t="s">
        <v>2914</v>
      </c>
    </row>
    <row r="643" spans="1:10" x14ac:dyDescent="0.35">
      <c r="A643" t="s">
        <v>2915</v>
      </c>
      <c r="B643" s="1">
        <v>45681</v>
      </c>
      <c r="C643" t="s">
        <v>1033</v>
      </c>
      <c r="D643" t="s">
        <v>2916</v>
      </c>
      <c r="E643">
        <v>3</v>
      </c>
      <c r="F643" t="b">
        <v>0</v>
      </c>
      <c r="G643">
        <v>2025</v>
      </c>
      <c r="H643">
        <v>1</v>
      </c>
      <c r="I643">
        <v>4</v>
      </c>
      <c r="J643" t="s">
        <v>2917</v>
      </c>
    </row>
    <row r="644" spans="1:10" x14ac:dyDescent="0.35">
      <c r="A644" t="s">
        <v>2918</v>
      </c>
      <c r="B644" s="1">
        <v>45671</v>
      </c>
      <c r="C644" t="s">
        <v>1012</v>
      </c>
      <c r="D644" t="s">
        <v>2919</v>
      </c>
      <c r="E644">
        <v>10</v>
      </c>
      <c r="F644" t="b">
        <v>0</v>
      </c>
      <c r="G644">
        <v>2025</v>
      </c>
      <c r="H644">
        <v>1</v>
      </c>
      <c r="I644">
        <v>1</v>
      </c>
      <c r="J644" t="s">
        <v>2920</v>
      </c>
    </row>
    <row r="645" spans="1:10" x14ac:dyDescent="0.35">
      <c r="A645" t="s">
        <v>2921</v>
      </c>
      <c r="B645" s="1">
        <v>45717</v>
      </c>
      <c r="C645" t="s">
        <v>1012</v>
      </c>
      <c r="D645" t="s">
        <v>2922</v>
      </c>
      <c r="E645">
        <v>8</v>
      </c>
      <c r="F645" t="b">
        <v>0</v>
      </c>
      <c r="G645">
        <v>2025</v>
      </c>
      <c r="H645">
        <v>3</v>
      </c>
      <c r="I645">
        <v>5</v>
      </c>
      <c r="J645" t="s">
        <v>2923</v>
      </c>
    </row>
    <row r="646" spans="1:10" x14ac:dyDescent="0.35">
      <c r="A646" t="s">
        <v>2924</v>
      </c>
      <c r="B646" s="1">
        <v>45701</v>
      </c>
      <c r="C646" t="s">
        <v>1012</v>
      </c>
      <c r="D646" t="s">
        <v>2925</v>
      </c>
      <c r="E646">
        <v>4</v>
      </c>
      <c r="F646" t="b">
        <v>1</v>
      </c>
      <c r="G646">
        <v>2025</v>
      </c>
      <c r="H646">
        <v>2</v>
      </c>
      <c r="I646">
        <v>3</v>
      </c>
      <c r="J646" t="s">
        <v>2926</v>
      </c>
    </row>
    <row r="647" spans="1:10" x14ac:dyDescent="0.35">
      <c r="A647" t="s">
        <v>2927</v>
      </c>
      <c r="B647" s="1">
        <v>45752</v>
      </c>
      <c r="C647" t="s">
        <v>1020</v>
      </c>
      <c r="D647" t="s">
        <v>2928</v>
      </c>
      <c r="E647">
        <v>5</v>
      </c>
      <c r="F647" t="b">
        <v>1</v>
      </c>
      <c r="G647">
        <v>2025</v>
      </c>
      <c r="H647">
        <v>4</v>
      </c>
      <c r="I647">
        <v>5</v>
      </c>
      <c r="J647" t="s">
        <v>2872</v>
      </c>
    </row>
    <row r="648" spans="1:10" x14ac:dyDescent="0.35">
      <c r="A648" t="s">
        <v>2929</v>
      </c>
      <c r="B648" s="1">
        <v>45760</v>
      </c>
      <c r="C648" t="s">
        <v>1020</v>
      </c>
      <c r="D648" t="s">
        <v>2930</v>
      </c>
      <c r="E648">
        <v>2</v>
      </c>
      <c r="F648" t="b">
        <v>1</v>
      </c>
      <c r="G648">
        <v>2025</v>
      </c>
      <c r="H648">
        <v>4</v>
      </c>
      <c r="I648">
        <v>6</v>
      </c>
      <c r="J648" t="s">
        <v>2931</v>
      </c>
    </row>
    <row r="649" spans="1:10" x14ac:dyDescent="0.35">
      <c r="A649" t="s">
        <v>2932</v>
      </c>
      <c r="B649" s="1">
        <v>45774</v>
      </c>
      <c r="C649" t="s">
        <v>1016</v>
      </c>
      <c r="D649" t="s">
        <v>2933</v>
      </c>
      <c r="E649">
        <v>10</v>
      </c>
      <c r="F649" t="b">
        <v>0</v>
      </c>
      <c r="G649">
        <v>2025</v>
      </c>
      <c r="H649">
        <v>4</v>
      </c>
      <c r="I649">
        <v>6</v>
      </c>
      <c r="J649" t="s">
        <v>2934</v>
      </c>
    </row>
    <row r="650" spans="1:10" x14ac:dyDescent="0.35">
      <c r="A650" t="s">
        <v>2935</v>
      </c>
      <c r="B650" s="1">
        <v>45807</v>
      </c>
      <c r="C650" t="s">
        <v>1016</v>
      </c>
      <c r="D650" t="s">
        <v>2936</v>
      </c>
      <c r="E650">
        <v>10</v>
      </c>
      <c r="F650" t="b">
        <v>1</v>
      </c>
      <c r="G650">
        <v>2025</v>
      </c>
      <c r="H650">
        <v>5</v>
      </c>
      <c r="I650">
        <v>4</v>
      </c>
      <c r="J650" t="s">
        <v>2937</v>
      </c>
    </row>
    <row r="651" spans="1:10" x14ac:dyDescent="0.35">
      <c r="A651" t="s">
        <v>2938</v>
      </c>
      <c r="B651" s="1">
        <v>45740</v>
      </c>
      <c r="C651" t="s">
        <v>1016</v>
      </c>
      <c r="D651" t="s">
        <v>2939</v>
      </c>
      <c r="E651">
        <v>1</v>
      </c>
      <c r="F651" t="b">
        <v>0</v>
      </c>
      <c r="G651">
        <v>2025</v>
      </c>
      <c r="H651">
        <v>3</v>
      </c>
      <c r="I651">
        <v>0</v>
      </c>
      <c r="J651" t="s">
        <v>2940</v>
      </c>
    </row>
    <row r="652" spans="1:10" x14ac:dyDescent="0.35">
      <c r="A652" t="s">
        <v>2941</v>
      </c>
      <c r="B652" s="1">
        <v>45678</v>
      </c>
      <c r="C652" t="s">
        <v>1016</v>
      </c>
      <c r="D652" t="s">
        <v>2942</v>
      </c>
      <c r="E652">
        <v>6</v>
      </c>
      <c r="F652" t="b">
        <v>0</v>
      </c>
      <c r="G652">
        <v>2025</v>
      </c>
      <c r="H652">
        <v>1</v>
      </c>
      <c r="I652">
        <v>1</v>
      </c>
      <c r="J652" t="s">
        <v>2943</v>
      </c>
    </row>
    <row r="653" spans="1:10" x14ac:dyDescent="0.35">
      <c r="A653" t="s">
        <v>2944</v>
      </c>
      <c r="B653" s="1">
        <v>45764</v>
      </c>
      <c r="C653" t="s">
        <v>1033</v>
      </c>
      <c r="D653" t="s">
        <v>2945</v>
      </c>
      <c r="E653">
        <v>10</v>
      </c>
      <c r="F653" t="b">
        <v>1</v>
      </c>
      <c r="G653">
        <v>2025</v>
      </c>
      <c r="H653">
        <v>4</v>
      </c>
      <c r="I653">
        <v>3</v>
      </c>
      <c r="J653" t="s">
        <v>2946</v>
      </c>
    </row>
    <row r="654" spans="1:10" x14ac:dyDescent="0.35">
      <c r="A654" t="s">
        <v>2947</v>
      </c>
      <c r="B654" s="1">
        <v>45660</v>
      </c>
      <c r="C654" t="s">
        <v>1016</v>
      </c>
      <c r="D654" t="s">
        <v>2948</v>
      </c>
      <c r="E654">
        <v>7</v>
      </c>
      <c r="F654" t="b">
        <v>0</v>
      </c>
      <c r="G654">
        <v>2025</v>
      </c>
      <c r="H654">
        <v>1</v>
      </c>
      <c r="I654">
        <v>4</v>
      </c>
      <c r="J654" t="s">
        <v>2949</v>
      </c>
    </row>
    <row r="655" spans="1:10" x14ac:dyDescent="0.35">
      <c r="A655" t="s">
        <v>2950</v>
      </c>
      <c r="B655" s="1">
        <v>45667</v>
      </c>
      <c r="C655" t="s">
        <v>1016</v>
      </c>
      <c r="D655" t="s">
        <v>2951</v>
      </c>
      <c r="E655">
        <v>3</v>
      </c>
      <c r="F655" t="b">
        <v>0</v>
      </c>
      <c r="G655">
        <v>2025</v>
      </c>
      <c r="H655">
        <v>1</v>
      </c>
      <c r="I655">
        <v>4</v>
      </c>
      <c r="J655" t="s">
        <v>2952</v>
      </c>
    </row>
    <row r="656" spans="1:10" x14ac:dyDescent="0.35">
      <c r="A656" t="s">
        <v>2953</v>
      </c>
      <c r="B656" s="1">
        <v>45736</v>
      </c>
      <c r="C656" t="s">
        <v>1016</v>
      </c>
      <c r="D656" t="s">
        <v>2954</v>
      </c>
      <c r="E656">
        <v>7</v>
      </c>
      <c r="F656" t="b">
        <v>0</v>
      </c>
      <c r="G656">
        <v>2025</v>
      </c>
      <c r="H656">
        <v>3</v>
      </c>
      <c r="I656">
        <v>3</v>
      </c>
      <c r="J656" t="s">
        <v>2955</v>
      </c>
    </row>
    <row r="657" spans="1:10" x14ac:dyDescent="0.35">
      <c r="A657" t="s">
        <v>2956</v>
      </c>
      <c r="B657" s="1">
        <v>45741</v>
      </c>
      <c r="C657" t="s">
        <v>1020</v>
      </c>
      <c r="D657" t="s">
        <v>2957</v>
      </c>
      <c r="E657">
        <v>7</v>
      </c>
      <c r="F657" t="b">
        <v>1</v>
      </c>
      <c r="G657">
        <v>2025</v>
      </c>
      <c r="H657">
        <v>3</v>
      </c>
      <c r="I657">
        <v>1</v>
      </c>
      <c r="J657" t="s">
        <v>2958</v>
      </c>
    </row>
    <row r="658" spans="1:10" x14ac:dyDescent="0.35">
      <c r="A658" t="s">
        <v>2959</v>
      </c>
      <c r="B658" s="1">
        <v>45737</v>
      </c>
      <c r="C658" t="s">
        <v>1020</v>
      </c>
      <c r="D658" t="s">
        <v>2960</v>
      </c>
      <c r="E658">
        <v>9</v>
      </c>
      <c r="F658" t="b">
        <v>0</v>
      </c>
      <c r="G658">
        <v>2025</v>
      </c>
      <c r="H658">
        <v>3</v>
      </c>
      <c r="I658">
        <v>4</v>
      </c>
      <c r="J658" t="s">
        <v>2961</v>
      </c>
    </row>
    <row r="659" spans="1:10" x14ac:dyDescent="0.35">
      <c r="A659" t="s">
        <v>2962</v>
      </c>
      <c r="B659" s="1">
        <v>45719</v>
      </c>
      <c r="C659" t="s">
        <v>1020</v>
      </c>
      <c r="D659" t="s">
        <v>2963</v>
      </c>
      <c r="E659">
        <v>8</v>
      </c>
      <c r="F659" t="b">
        <v>1</v>
      </c>
      <c r="G659">
        <v>2025</v>
      </c>
      <c r="H659">
        <v>3</v>
      </c>
      <c r="I659">
        <v>0</v>
      </c>
      <c r="J659" t="s">
        <v>2964</v>
      </c>
    </row>
    <row r="660" spans="1:10" x14ac:dyDescent="0.35">
      <c r="A660" t="s">
        <v>2965</v>
      </c>
      <c r="B660" s="1">
        <v>45668</v>
      </c>
      <c r="C660" t="s">
        <v>1012</v>
      </c>
      <c r="D660" t="s">
        <v>2966</v>
      </c>
      <c r="E660">
        <v>8</v>
      </c>
      <c r="F660" t="b">
        <v>0</v>
      </c>
      <c r="G660">
        <v>2025</v>
      </c>
      <c r="H660">
        <v>1</v>
      </c>
      <c r="I660">
        <v>5</v>
      </c>
      <c r="J660" t="s">
        <v>2967</v>
      </c>
    </row>
    <row r="661" spans="1:10" x14ac:dyDescent="0.35">
      <c r="A661" t="s">
        <v>2968</v>
      </c>
      <c r="B661" s="1">
        <v>45667</v>
      </c>
      <c r="C661" t="s">
        <v>1012</v>
      </c>
      <c r="D661" t="s">
        <v>2969</v>
      </c>
      <c r="E661">
        <v>9</v>
      </c>
      <c r="F661" t="b">
        <v>0</v>
      </c>
      <c r="G661">
        <v>2025</v>
      </c>
      <c r="H661">
        <v>1</v>
      </c>
      <c r="I661">
        <v>4</v>
      </c>
      <c r="J661" t="s">
        <v>2970</v>
      </c>
    </row>
    <row r="662" spans="1:10" x14ac:dyDescent="0.35">
      <c r="A662" t="s">
        <v>2971</v>
      </c>
      <c r="B662" s="1">
        <v>45753</v>
      </c>
      <c r="C662" t="s">
        <v>1016</v>
      </c>
      <c r="D662" t="s">
        <v>2972</v>
      </c>
      <c r="E662">
        <v>8</v>
      </c>
      <c r="F662" t="b">
        <v>0</v>
      </c>
      <c r="G662">
        <v>2025</v>
      </c>
      <c r="H662">
        <v>4</v>
      </c>
      <c r="I662">
        <v>6</v>
      </c>
      <c r="J662" t="s">
        <v>2973</v>
      </c>
    </row>
    <row r="663" spans="1:10" x14ac:dyDescent="0.35">
      <c r="A663" t="s">
        <v>2974</v>
      </c>
      <c r="B663" s="1">
        <v>45676</v>
      </c>
      <c r="C663" t="s">
        <v>1033</v>
      </c>
      <c r="D663" t="s">
        <v>2975</v>
      </c>
      <c r="E663">
        <v>9</v>
      </c>
      <c r="F663" t="b">
        <v>0</v>
      </c>
      <c r="G663">
        <v>2025</v>
      </c>
      <c r="H663">
        <v>1</v>
      </c>
      <c r="I663">
        <v>6</v>
      </c>
      <c r="J663" t="s">
        <v>2976</v>
      </c>
    </row>
    <row r="664" spans="1:10" x14ac:dyDescent="0.35">
      <c r="A664" t="s">
        <v>2977</v>
      </c>
      <c r="B664" s="1">
        <v>45806</v>
      </c>
      <c r="C664" t="s">
        <v>1033</v>
      </c>
      <c r="D664" t="s">
        <v>2978</v>
      </c>
      <c r="E664">
        <v>1</v>
      </c>
      <c r="F664" t="b">
        <v>0</v>
      </c>
      <c r="G664">
        <v>2025</v>
      </c>
      <c r="H664">
        <v>5</v>
      </c>
      <c r="I664">
        <v>3</v>
      </c>
      <c r="J664" t="s">
        <v>2979</v>
      </c>
    </row>
    <row r="665" spans="1:10" x14ac:dyDescent="0.35">
      <c r="A665" t="s">
        <v>2980</v>
      </c>
      <c r="B665" s="1">
        <v>45684</v>
      </c>
      <c r="C665" t="s">
        <v>1012</v>
      </c>
      <c r="D665" t="s">
        <v>2981</v>
      </c>
      <c r="E665">
        <v>2</v>
      </c>
      <c r="F665" t="b">
        <v>1</v>
      </c>
      <c r="G665">
        <v>2025</v>
      </c>
      <c r="H665">
        <v>1</v>
      </c>
      <c r="I665">
        <v>0</v>
      </c>
      <c r="J665" t="s">
        <v>2982</v>
      </c>
    </row>
    <row r="666" spans="1:10" x14ac:dyDescent="0.35">
      <c r="A666" t="s">
        <v>2983</v>
      </c>
      <c r="B666" s="1">
        <v>45796</v>
      </c>
      <c r="C666" t="s">
        <v>1020</v>
      </c>
      <c r="D666" t="s">
        <v>2984</v>
      </c>
      <c r="E666">
        <v>8</v>
      </c>
      <c r="F666" t="b">
        <v>0</v>
      </c>
      <c r="G666">
        <v>2025</v>
      </c>
      <c r="H666">
        <v>5</v>
      </c>
      <c r="I666">
        <v>0</v>
      </c>
      <c r="J666" t="s">
        <v>2985</v>
      </c>
    </row>
    <row r="667" spans="1:10" x14ac:dyDescent="0.35">
      <c r="A667" t="s">
        <v>2986</v>
      </c>
      <c r="B667" s="1">
        <v>45700</v>
      </c>
      <c r="C667" t="s">
        <v>1016</v>
      </c>
      <c r="D667" t="s">
        <v>2987</v>
      </c>
      <c r="E667">
        <v>3</v>
      </c>
      <c r="F667" t="b">
        <v>0</v>
      </c>
      <c r="G667">
        <v>2025</v>
      </c>
      <c r="H667">
        <v>2</v>
      </c>
      <c r="I667">
        <v>2</v>
      </c>
      <c r="J667" t="s">
        <v>2988</v>
      </c>
    </row>
    <row r="668" spans="1:10" x14ac:dyDescent="0.35">
      <c r="A668" t="s">
        <v>2989</v>
      </c>
      <c r="B668" s="1">
        <v>45670</v>
      </c>
      <c r="C668" t="s">
        <v>1016</v>
      </c>
      <c r="D668" t="s">
        <v>2990</v>
      </c>
      <c r="E668">
        <v>5</v>
      </c>
      <c r="F668" t="b">
        <v>0</v>
      </c>
      <c r="G668">
        <v>2025</v>
      </c>
      <c r="H668">
        <v>1</v>
      </c>
      <c r="I668">
        <v>0</v>
      </c>
      <c r="J668" t="s">
        <v>2991</v>
      </c>
    </row>
    <row r="669" spans="1:10" x14ac:dyDescent="0.35">
      <c r="A669" t="s">
        <v>2992</v>
      </c>
      <c r="B669" s="1">
        <v>45746</v>
      </c>
      <c r="C669" t="s">
        <v>1033</v>
      </c>
      <c r="D669" t="s">
        <v>2515</v>
      </c>
      <c r="E669">
        <v>2</v>
      </c>
      <c r="F669" t="b">
        <v>1</v>
      </c>
      <c r="G669">
        <v>2025</v>
      </c>
      <c r="H669">
        <v>3</v>
      </c>
      <c r="I669">
        <v>6</v>
      </c>
      <c r="J669" t="s">
        <v>2993</v>
      </c>
    </row>
    <row r="670" spans="1:10" x14ac:dyDescent="0.35">
      <c r="A670" t="s">
        <v>1048</v>
      </c>
      <c r="B670" s="1">
        <v>45747</v>
      </c>
      <c r="C670" t="s">
        <v>1012</v>
      </c>
      <c r="D670" t="s">
        <v>2994</v>
      </c>
      <c r="E670">
        <v>7</v>
      </c>
      <c r="F670" t="b">
        <v>1</v>
      </c>
      <c r="G670">
        <v>2025</v>
      </c>
      <c r="H670">
        <v>3</v>
      </c>
      <c r="I670">
        <v>0</v>
      </c>
      <c r="J670" t="s">
        <v>2995</v>
      </c>
    </row>
    <row r="671" spans="1:10" x14ac:dyDescent="0.35">
      <c r="A671" t="s">
        <v>2996</v>
      </c>
      <c r="B671" s="1">
        <v>45664</v>
      </c>
      <c r="C671" t="s">
        <v>1020</v>
      </c>
      <c r="D671" t="s">
        <v>2997</v>
      </c>
      <c r="E671">
        <v>2</v>
      </c>
      <c r="F671" t="b">
        <v>1</v>
      </c>
      <c r="G671">
        <v>2025</v>
      </c>
      <c r="H671">
        <v>1</v>
      </c>
      <c r="I671">
        <v>1</v>
      </c>
      <c r="J671" t="s">
        <v>2998</v>
      </c>
    </row>
    <row r="672" spans="1:10" x14ac:dyDescent="0.35">
      <c r="A672" t="s">
        <v>2999</v>
      </c>
      <c r="B672" s="1">
        <v>45717</v>
      </c>
      <c r="C672" t="s">
        <v>1016</v>
      </c>
      <c r="D672" t="s">
        <v>1200</v>
      </c>
      <c r="E672">
        <v>8</v>
      </c>
      <c r="F672" t="b">
        <v>1</v>
      </c>
      <c r="G672">
        <v>2025</v>
      </c>
      <c r="H672">
        <v>3</v>
      </c>
      <c r="I672">
        <v>5</v>
      </c>
      <c r="J672" t="s">
        <v>3000</v>
      </c>
    </row>
    <row r="673" spans="1:10" x14ac:dyDescent="0.35">
      <c r="A673" t="s">
        <v>3001</v>
      </c>
      <c r="B673" s="1">
        <v>45744</v>
      </c>
      <c r="C673" t="s">
        <v>1020</v>
      </c>
      <c r="D673" t="s">
        <v>3002</v>
      </c>
      <c r="E673">
        <v>1</v>
      </c>
      <c r="F673" t="b">
        <v>0</v>
      </c>
      <c r="G673">
        <v>2025</v>
      </c>
      <c r="H673">
        <v>3</v>
      </c>
      <c r="I673">
        <v>4</v>
      </c>
      <c r="J673" t="s">
        <v>3003</v>
      </c>
    </row>
    <row r="674" spans="1:10" x14ac:dyDescent="0.35">
      <c r="A674" t="s">
        <v>3004</v>
      </c>
      <c r="B674" s="1">
        <v>45708</v>
      </c>
      <c r="C674" t="s">
        <v>1012</v>
      </c>
      <c r="D674" t="s">
        <v>3005</v>
      </c>
      <c r="E674">
        <v>7</v>
      </c>
      <c r="F674" t="b">
        <v>0</v>
      </c>
      <c r="G674">
        <v>2025</v>
      </c>
      <c r="H674">
        <v>2</v>
      </c>
      <c r="I674">
        <v>3</v>
      </c>
      <c r="J674" t="s">
        <v>3006</v>
      </c>
    </row>
    <row r="675" spans="1:10" x14ac:dyDescent="0.35">
      <c r="A675" t="s">
        <v>3007</v>
      </c>
      <c r="B675" s="1">
        <v>45670</v>
      </c>
      <c r="C675" t="s">
        <v>1012</v>
      </c>
      <c r="D675" t="s">
        <v>3008</v>
      </c>
      <c r="E675">
        <v>4</v>
      </c>
      <c r="F675" t="b">
        <v>1</v>
      </c>
      <c r="G675">
        <v>2025</v>
      </c>
      <c r="H675">
        <v>1</v>
      </c>
      <c r="I675">
        <v>0</v>
      </c>
      <c r="J675" t="s">
        <v>3009</v>
      </c>
    </row>
    <row r="676" spans="1:10" x14ac:dyDescent="0.35">
      <c r="A676" t="s">
        <v>3010</v>
      </c>
      <c r="B676" s="1">
        <v>45686</v>
      </c>
      <c r="C676" t="s">
        <v>1012</v>
      </c>
      <c r="D676" t="s">
        <v>3011</v>
      </c>
      <c r="E676">
        <v>6</v>
      </c>
      <c r="F676" t="b">
        <v>0</v>
      </c>
      <c r="G676">
        <v>2025</v>
      </c>
      <c r="H676">
        <v>1</v>
      </c>
      <c r="I676">
        <v>2</v>
      </c>
      <c r="J676" t="s">
        <v>3012</v>
      </c>
    </row>
    <row r="677" spans="1:10" x14ac:dyDescent="0.35">
      <c r="A677" t="s">
        <v>3013</v>
      </c>
      <c r="B677" s="1">
        <v>45668</v>
      </c>
      <c r="C677" t="s">
        <v>1016</v>
      </c>
      <c r="D677" t="s">
        <v>3014</v>
      </c>
      <c r="E677">
        <v>7</v>
      </c>
      <c r="F677" t="b">
        <v>1</v>
      </c>
      <c r="G677">
        <v>2025</v>
      </c>
      <c r="H677">
        <v>1</v>
      </c>
      <c r="I677">
        <v>5</v>
      </c>
      <c r="J677" t="s">
        <v>3015</v>
      </c>
    </row>
    <row r="678" spans="1:10" x14ac:dyDescent="0.35">
      <c r="A678" t="s">
        <v>3016</v>
      </c>
      <c r="B678" s="1">
        <v>45709</v>
      </c>
      <c r="C678" t="s">
        <v>1016</v>
      </c>
      <c r="D678" t="s">
        <v>3017</v>
      </c>
      <c r="E678">
        <v>2</v>
      </c>
      <c r="F678" t="b">
        <v>1</v>
      </c>
      <c r="G678">
        <v>2025</v>
      </c>
      <c r="H678">
        <v>2</v>
      </c>
      <c r="I678">
        <v>4</v>
      </c>
      <c r="J678" t="s">
        <v>3018</v>
      </c>
    </row>
    <row r="679" spans="1:10" x14ac:dyDescent="0.35">
      <c r="A679" t="s">
        <v>3019</v>
      </c>
      <c r="B679" s="1">
        <v>45746</v>
      </c>
      <c r="C679" t="s">
        <v>1016</v>
      </c>
      <c r="D679" t="s">
        <v>3020</v>
      </c>
      <c r="E679">
        <v>8</v>
      </c>
      <c r="F679" t="b">
        <v>1</v>
      </c>
      <c r="G679">
        <v>2025</v>
      </c>
      <c r="H679">
        <v>3</v>
      </c>
      <c r="I679">
        <v>6</v>
      </c>
      <c r="J679" t="s">
        <v>3021</v>
      </c>
    </row>
    <row r="680" spans="1:10" x14ac:dyDescent="0.35">
      <c r="A680" t="s">
        <v>3022</v>
      </c>
      <c r="B680" s="1">
        <v>45750</v>
      </c>
      <c r="C680" t="s">
        <v>1016</v>
      </c>
      <c r="D680" t="s">
        <v>3023</v>
      </c>
      <c r="E680">
        <v>7</v>
      </c>
      <c r="F680" t="b">
        <v>0</v>
      </c>
      <c r="G680">
        <v>2025</v>
      </c>
      <c r="H680">
        <v>4</v>
      </c>
      <c r="I680">
        <v>3</v>
      </c>
      <c r="J680" t="s">
        <v>3024</v>
      </c>
    </row>
    <row r="681" spans="1:10" x14ac:dyDescent="0.35">
      <c r="A681" t="s">
        <v>3025</v>
      </c>
      <c r="B681" s="1">
        <v>45776</v>
      </c>
      <c r="C681" t="s">
        <v>1016</v>
      </c>
      <c r="D681" t="s">
        <v>3026</v>
      </c>
      <c r="E681">
        <v>2</v>
      </c>
      <c r="F681" t="b">
        <v>1</v>
      </c>
      <c r="G681">
        <v>2025</v>
      </c>
      <c r="H681">
        <v>4</v>
      </c>
      <c r="I681">
        <v>1</v>
      </c>
      <c r="J681" t="s">
        <v>3027</v>
      </c>
    </row>
    <row r="682" spans="1:10" x14ac:dyDescent="0.35">
      <c r="A682" t="s">
        <v>3028</v>
      </c>
      <c r="B682" s="1">
        <v>45694</v>
      </c>
      <c r="C682" t="s">
        <v>1012</v>
      </c>
      <c r="D682" t="s">
        <v>3029</v>
      </c>
      <c r="E682">
        <v>10</v>
      </c>
      <c r="F682" t="b">
        <v>0</v>
      </c>
      <c r="G682">
        <v>2025</v>
      </c>
      <c r="H682">
        <v>2</v>
      </c>
      <c r="I682">
        <v>3</v>
      </c>
      <c r="J682" t="s">
        <v>3030</v>
      </c>
    </row>
    <row r="683" spans="1:10" x14ac:dyDescent="0.35">
      <c r="A683" t="s">
        <v>3031</v>
      </c>
      <c r="B683" s="1">
        <v>45806</v>
      </c>
      <c r="C683" t="s">
        <v>1020</v>
      </c>
      <c r="D683" t="s">
        <v>3032</v>
      </c>
      <c r="E683">
        <v>6</v>
      </c>
      <c r="F683" t="b">
        <v>1</v>
      </c>
      <c r="G683">
        <v>2025</v>
      </c>
      <c r="H683">
        <v>5</v>
      </c>
      <c r="I683">
        <v>3</v>
      </c>
      <c r="J683" t="s">
        <v>3033</v>
      </c>
    </row>
    <row r="684" spans="1:10" x14ac:dyDescent="0.35">
      <c r="A684" t="s">
        <v>3034</v>
      </c>
      <c r="B684" s="1">
        <v>45771</v>
      </c>
      <c r="C684" t="s">
        <v>1033</v>
      </c>
      <c r="D684" t="s">
        <v>3035</v>
      </c>
      <c r="E684">
        <v>2</v>
      </c>
      <c r="F684" t="b">
        <v>0</v>
      </c>
      <c r="G684">
        <v>2025</v>
      </c>
      <c r="H684">
        <v>4</v>
      </c>
      <c r="I684">
        <v>3</v>
      </c>
      <c r="J684" t="s">
        <v>3036</v>
      </c>
    </row>
    <row r="685" spans="1:10" x14ac:dyDescent="0.35">
      <c r="A685" t="s">
        <v>3037</v>
      </c>
      <c r="B685" s="1">
        <v>45734</v>
      </c>
      <c r="C685" t="s">
        <v>1012</v>
      </c>
      <c r="D685" t="s">
        <v>3038</v>
      </c>
      <c r="E685">
        <v>5</v>
      </c>
      <c r="F685" t="b">
        <v>1</v>
      </c>
      <c r="G685">
        <v>2025</v>
      </c>
      <c r="H685">
        <v>3</v>
      </c>
      <c r="I685">
        <v>1</v>
      </c>
      <c r="J685" t="s">
        <v>3039</v>
      </c>
    </row>
    <row r="686" spans="1:10" x14ac:dyDescent="0.35">
      <c r="A686" t="s">
        <v>3040</v>
      </c>
      <c r="B686" s="1">
        <v>45672</v>
      </c>
      <c r="C686" t="s">
        <v>1020</v>
      </c>
      <c r="D686" t="s">
        <v>3041</v>
      </c>
      <c r="E686">
        <v>5</v>
      </c>
      <c r="F686" t="b">
        <v>1</v>
      </c>
      <c r="G686">
        <v>2025</v>
      </c>
      <c r="H686">
        <v>1</v>
      </c>
      <c r="I686">
        <v>2</v>
      </c>
      <c r="J686" t="s">
        <v>3042</v>
      </c>
    </row>
    <row r="687" spans="1:10" x14ac:dyDescent="0.35">
      <c r="A687" t="s">
        <v>3043</v>
      </c>
      <c r="B687" s="1">
        <v>45767</v>
      </c>
      <c r="C687" t="s">
        <v>1020</v>
      </c>
      <c r="D687" t="s">
        <v>3044</v>
      </c>
      <c r="E687">
        <v>7</v>
      </c>
      <c r="F687" t="b">
        <v>0</v>
      </c>
      <c r="G687">
        <v>2025</v>
      </c>
      <c r="H687">
        <v>4</v>
      </c>
      <c r="I687">
        <v>6</v>
      </c>
      <c r="J687" t="s">
        <v>1959</v>
      </c>
    </row>
    <row r="688" spans="1:10" x14ac:dyDescent="0.35">
      <c r="A688" t="s">
        <v>3045</v>
      </c>
      <c r="B688" s="1">
        <v>45672</v>
      </c>
      <c r="C688" t="s">
        <v>1012</v>
      </c>
      <c r="D688" t="s">
        <v>3046</v>
      </c>
      <c r="E688">
        <v>9</v>
      </c>
      <c r="F688" t="b">
        <v>1</v>
      </c>
      <c r="G688">
        <v>2025</v>
      </c>
      <c r="H688">
        <v>1</v>
      </c>
      <c r="I688">
        <v>2</v>
      </c>
      <c r="J688" t="s">
        <v>3047</v>
      </c>
    </row>
    <row r="689" spans="1:10" x14ac:dyDescent="0.35">
      <c r="A689" t="s">
        <v>3048</v>
      </c>
      <c r="B689" s="1">
        <v>45746</v>
      </c>
      <c r="C689" t="s">
        <v>1033</v>
      </c>
      <c r="D689" t="s">
        <v>3049</v>
      </c>
      <c r="E689">
        <v>6</v>
      </c>
      <c r="F689" t="b">
        <v>0</v>
      </c>
      <c r="G689">
        <v>2025</v>
      </c>
      <c r="H689">
        <v>3</v>
      </c>
      <c r="I689">
        <v>6</v>
      </c>
      <c r="J689" t="s">
        <v>3050</v>
      </c>
    </row>
    <row r="690" spans="1:10" x14ac:dyDescent="0.35">
      <c r="A690" t="s">
        <v>3051</v>
      </c>
      <c r="B690" s="1">
        <v>45698</v>
      </c>
      <c r="C690" t="s">
        <v>1033</v>
      </c>
      <c r="D690" t="s">
        <v>3052</v>
      </c>
      <c r="E690">
        <v>9</v>
      </c>
      <c r="F690" t="b">
        <v>0</v>
      </c>
      <c r="G690">
        <v>2025</v>
      </c>
      <c r="H690">
        <v>2</v>
      </c>
      <c r="I690">
        <v>0</v>
      </c>
      <c r="J690" t="s">
        <v>3053</v>
      </c>
    </row>
    <row r="691" spans="1:10" x14ac:dyDescent="0.35">
      <c r="A691" t="s">
        <v>3054</v>
      </c>
      <c r="B691" s="1">
        <v>45772</v>
      </c>
      <c r="C691" t="s">
        <v>1012</v>
      </c>
      <c r="D691" t="s">
        <v>3055</v>
      </c>
      <c r="E691">
        <v>1</v>
      </c>
      <c r="F691" t="b">
        <v>1</v>
      </c>
      <c r="G691">
        <v>2025</v>
      </c>
      <c r="H691">
        <v>4</v>
      </c>
      <c r="I691">
        <v>4</v>
      </c>
      <c r="J691" t="s">
        <v>3056</v>
      </c>
    </row>
    <row r="692" spans="1:10" x14ac:dyDescent="0.35">
      <c r="A692" t="s">
        <v>3057</v>
      </c>
      <c r="B692" s="1">
        <v>45689</v>
      </c>
      <c r="C692" t="s">
        <v>1033</v>
      </c>
      <c r="D692" t="s">
        <v>3058</v>
      </c>
      <c r="E692">
        <v>4</v>
      </c>
      <c r="F692" t="b">
        <v>1</v>
      </c>
      <c r="G692">
        <v>2025</v>
      </c>
      <c r="H692">
        <v>2</v>
      </c>
      <c r="I692">
        <v>5</v>
      </c>
      <c r="J692" t="s">
        <v>3059</v>
      </c>
    </row>
    <row r="693" spans="1:10" x14ac:dyDescent="0.35">
      <c r="A693" t="s">
        <v>3060</v>
      </c>
      <c r="B693" s="1">
        <v>45683</v>
      </c>
      <c r="C693" t="s">
        <v>1020</v>
      </c>
      <c r="D693" t="s">
        <v>3061</v>
      </c>
      <c r="E693">
        <v>9</v>
      </c>
      <c r="F693" t="b">
        <v>0</v>
      </c>
      <c r="G693">
        <v>2025</v>
      </c>
      <c r="H693">
        <v>1</v>
      </c>
      <c r="I693">
        <v>6</v>
      </c>
      <c r="J693" t="s">
        <v>3062</v>
      </c>
    </row>
    <row r="694" spans="1:10" x14ac:dyDescent="0.35">
      <c r="A694" t="s">
        <v>3063</v>
      </c>
      <c r="B694" s="1">
        <v>45808</v>
      </c>
      <c r="C694" t="s">
        <v>1020</v>
      </c>
      <c r="D694" t="s">
        <v>3064</v>
      </c>
      <c r="E694">
        <v>7</v>
      </c>
      <c r="F694" t="b">
        <v>1</v>
      </c>
      <c r="G694">
        <v>2025</v>
      </c>
      <c r="H694">
        <v>5</v>
      </c>
      <c r="I694">
        <v>5</v>
      </c>
      <c r="J694" t="s">
        <v>3065</v>
      </c>
    </row>
    <row r="695" spans="1:10" x14ac:dyDescent="0.35">
      <c r="A695" t="s">
        <v>3066</v>
      </c>
      <c r="B695" s="1">
        <v>45676</v>
      </c>
      <c r="C695" t="s">
        <v>1033</v>
      </c>
      <c r="D695" t="s">
        <v>3067</v>
      </c>
      <c r="E695">
        <v>2</v>
      </c>
      <c r="F695" t="b">
        <v>1</v>
      </c>
      <c r="G695">
        <v>2025</v>
      </c>
      <c r="H695">
        <v>1</v>
      </c>
      <c r="I695">
        <v>6</v>
      </c>
      <c r="J695" t="s">
        <v>3068</v>
      </c>
    </row>
    <row r="696" spans="1:10" x14ac:dyDescent="0.35">
      <c r="A696" t="s">
        <v>3069</v>
      </c>
      <c r="B696" s="1">
        <v>45766</v>
      </c>
      <c r="C696" t="s">
        <v>1016</v>
      </c>
      <c r="D696" t="s">
        <v>3070</v>
      </c>
      <c r="E696">
        <v>9</v>
      </c>
      <c r="F696" t="b">
        <v>1</v>
      </c>
      <c r="G696">
        <v>2025</v>
      </c>
      <c r="H696">
        <v>4</v>
      </c>
      <c r="I696">
        <v>5</v>
      </c>
      <c r="J696" t="s">
        <v>3071</v>
      </c>
    </row>
    <row r="697" spans="1:10" x14ac:dyDescent="0.35">
      <c r="A697" t="s">
        <v>3072</v>
      </c>
      <c r="B697" s="1">
        <v>45672</v>
      </c>
      <c r="C697" t="s">
        <v>1033</v>
      </c>
      <c r="D697" t="s">
        <v>3073</v>
      </c>
      <c r="E697">
        <v>7</v>
      </c>
      <c r="F697" t="b">
        <v>1</v>
      </c>
      <c r="G697">
        <v>2025</v>
      </c>
      <c r="H697">
        <v>1</v>
      </c>
      <c r="I697">
        <v>2</v>
      </c>
      <c r="J697" t="s">
        <v>3074</v>
      </c>
    </row>
    <row r="698" spans="1:10" x14ac:dyDescent="0.35">
      <c r="A698" t="s">
        <v>3075</v>
      </c>
      <c r="B698" s="1">
        <v>45763</v>
      </c>
      <c r="C698" t="s">
        <v>1012</v>
      </c>
      <c r="D698" t="s">
        <v>3076</v>
      </c>
      <c r="E698">
        <v>4</v>
      </c>
      <c r="F698" t="b">
        <v>0</v>
      </c>
      <c r="G698">
        <v>2025</v>
      </c>
      <c r="H698">
        <v>4</v>
      </c>
      <c r="I698">
        <v>2</v>
      </c>
      <c r="J698" t="s">
        <v>3077</v>
      </c>
    </row>
    <row r="699" spans="1:10" x14ac:dyDescent="0.35">
      <c r="A699" t="s">
        <v>3078</v>
      </c>
      <c r="B699" s="1">
        <v>45721</v>
      </c>
      <c r="C699" t="s">
        <v>1012</v>
      </c>
      <c r="D699" t="s">
        <v>3079</v>
      </c>
      <c r="E699">
        <v>8</v>
      </c>
      <c r="F699" t="b">
        <v>1</v>
      </c>
      <c r="G699">
        <v>2025</v>
      </c>
      <c r="H699">
        <v>3</v>
      </c>
      <c r="I699">
        <v>2</v>
      </c>
      <c r="J699" t="s">
        <v>3080</v>
      </c>
    </row>
    <row r="700" spans="1:10" x14ac:dyDescent="0.35">
      <c r="A700" t="s">
        <v>3081</v>
      </c>
      <c r="B700" s="1">
        <v>45730</v>
      </c>
      <c r="C700" t="s">
        <v>1033</v>
      </c>
      <c r="D700" t="s">
        <v>3082</v>
      </c>
      <c r="E700">
        <v>3</v>
      </c>
      <c r="F700" t="b">
        <v>1</v>
      </c>
      <c r="G700">
        <v>2025</v>
      </c>
      <c r="H700">
        <v>3</v>
      </c>
      <c r="I700">
        <v>4</v>
      </c>
      <c r="J700" t="s">
        <v>3083</v>
      </c>
    </row>
    <row r="701" spans="1:10" x14ac:dyDescent="0.35">
      <c r="A701" t="s">
        <v>3084</v>
      </c>
      <c r="B701" s="1">
        <v>45787</v>
      </c>
      <c r="C701" t="s">
        <v>1012</v>
      </c>
      <c r="D701" t="s">
        <v>3085</v>
      </c>
      <c r="E701">
        <v>3</v>
      </c>
      <c r="F701" t="b">
        <v>0</v>
      </c>
      <c r="G701">
        <v>2025</v>
      </c>
      <c r="H701">
        <v>5</v>
      </c>
      <c r="I701">
        <v>5</v>
      </c>
      <c r="J701" t="s">
        <v>3086</v>
      </c>
    </row>
    <row r="702" spans="1:10" x14ac:dyDescent="0.35">
      <c r="A702" t="s">
        <v>3087</v>
      </c>
      <c r="B702" s="1">
        <v>45756</v>
      </c>
      <c r="C702" t="s">
        <v>1033</v>
      </c>
      <c r="D702" t="s">
        <v>3088</v>
      </c>
      <c r="E702">
        <v>3</v>
      </c>
      <c r="F702" t="b">
        <v>0</v>
      </c>
      <c r="G702">
        <v>2025</v>
      </c>
      <c r="H702">
        <v>4</v>
      </c>
      <c r="I702">
        <v>2</v>
      </c>
      <c r="J702" t="s">
        <v>3089</v>
      </c>
    </row>
    <row r="703" spans="1:10" x14ac:dyDescent="0.35">
      <c r="A703" t="s">
        <v>3090</v>
      </c>
      <c r="B703" s="1">
        <v>45784</v>
      </c>
      <c r="C703" t="s">
        <v>1012</v>
      </c>
      <c r="D703" t="s">
        <v>3091</v>
      </c>
      <c r="E703">
        <v>1</v>
      </c>
      <c r="F703" t="b">
        <v>0</v>
      </c>
      <c r="G703">
        <v>2025</v>
      </c>
      <c r="H703">
        <v>5</v>
      </c>
      <c r="I703">
        <v>2</v>
      </c>
      <c r="J703" t="s">
        <v>3092</v>
      </c>
    </row>
    <row r="704" spans="1:10" x14ac:dyDescent="0.35">
      <c r="A704" t="s">
        <v>3093</v>
      </c>
      <c r="B704" s="1">
        <v>45727</v>
      </c>
      <c r="C704" t="s">
        <v>1033</v>
      </c>
      <c r="D704" t="s">
        <v>3094</v>
      </c>
      <c r="E704">
        <v>9</v>
      </c>
      <c r="F704" t="b">
        <v>1</v>
      </c>
      <c r="G704">
        <v>2025</v>
      </c>
      <c r="H704">
        <v>3</v>
      </c>
      <c r="I704">
        <v>1</v>
      </c>
      <c r="J704" t="s">
        <v>3095</v>
      </c>
    </row>
    <row r="705" spans="1:10" x14ac:dyDescent="0.35">
      <c r="A705" t="s">
        <v>3096</v>
      </c>
      <c r="B705" s="1">
        <v>45709</v>
      </c>
      <c r="C705" t="s">
        <v>1020</v>
      </c>
      <c r="D705" t="s">
        <v>3097</v>
      </c>
      <c r="E705">
        <v>8</v>
      </c>
      <c r="F705" t="b">
        <v>1</v>
      </c>
      <c r="G705">
        <v>2025</v>
      </c>
      <c r="H705">
        <v>2</v>
      </c>
      <c r="I705">
        <v>4</v>
      </c>
      <c r="J705" t="s">
        <v>3098</v>
      </c>
    </row>
    <row r="706" spans="1:10" x14ac:dyDescent="0.35">
      <c r="A706" t="s">
        <v>3099</v>
      </c>
      <c r="B706" s="1">
        <v>45747</v>
      </c>
      <c r="C706" t="s">
        <v>1020</v>
      </c>
      <c r="D706" t="s">
        <v>3100</v>
      </c>
      <c r="E706">
        <v>10</v>
      </c>
      <c r="F706" t="b">
        <v>1</v>
      </c>
      <c r="G706">
        <v>2025</v>
      </c>
      <c r="H706">
        <v>3</v>
      </c>
      <c r="I706">
        <v>0</v>
      </c>
      <c r="J706" t="s">
        <v>3101</v>
      </c>
    </row>
    <row r="707" spans="1:10" x14ac:dyDescent="0.35">
      <c r="A707" t="s">
        <v>3102</v>
      </c>
      <c r="B707" s="1">
        <v>45764</v>
      </c>
      <c r="C707" t="s">
        <v>1033</v>
      </c>
      <c r="D707" t="s">
        <v>3103</v>
      </c>
      <c r="E707">
        <v>2</v>
      </c>
      <c r="F707" t="b">
        <v>1</v>
      </c>
      <c r="G707">
        <v>2025</v>
      </c>
      <c r="H707">
        <v>4</v>
      </c>
      <c r="I707">
        <v>3</v>
      </c>
      <c r="J707" t="s">
        <v>3104</v>
      </c>
    </row>
    <row r="708" spans="1:10" x14ac:dyDescent="0.35">
      <c r="A708" t="s">
        <v>3105</v>
      </c>
      <c r="B708" s="1">
        <v>45701</v>
      </c>
      <c r="C708" t="s">
        <v>1016</v>
      </c>
      <c r="D708" t="s">
        <v>3106</v>
      </c>
      <c r="E708">
        <v>9</v>
      </c>
      <c r="F708" t="b">
        <v>1</v>
      </c>
      <c r="G708">
        <v>2025</v>
      </c>
      <c r="H708">
        <v>2</v>
      </c>
      <c r="I708">
        <v>3</v>
      </c>
      <c r="J708" t="s">
        <v>3107</v>
      </c>
    </row>
    <row r="709" spans="1:10" x14ac:dyDescent="0.35">
      <c r="A709" t="s">
        <v>3108</v>
      </c>
      <c r="B709" s="1">
        <v>45696</v>
      </c>
      <c r="C709" t="s">
        <v>1016</v>
      </c>
      <c r="D709" t="s">
        <v>3109</v>
      </c>
      <c r="E709">
        <v>1</v>
      </c>
      <c r="F709" t="b">
        <v>0</v>
      </c>
      <c r="G709">
        <v>2025</v>
      </c>
      <c r="H709">
        <v>2</v>
      </c>
      <c r="I709">
        <v>5</v>
      </c>
      <c r="J709" t="s">
        <v>3110</v>
      </c>
    </row>
    <row r="710" spans="1:10" x14ac:dyDescent="0.35">
      <c r="A710" t="s">
        <v>3111</v>
      </c>
      <c r="B710" s="1">
        <v>45667</v>
      </c>
      <c r="C710" t="s">
        <v>1016</v>
      </c>
      <c r="D710" t="s">
        <v>3112</v>
      </c>
      <c r="E710">
        <v>3</v>
      </c>
      <c r="F710" t="b">
        <v>1</v>
      </c>
      <c r="G710">
        <v>2025</v>
      </c>
      <c r="H710">
        <v>1</v>
      </c>
      <c r="I710">
        <v>4</v>
      </c>
      <c r="J710" t="s">
        <v>3113</v>
      </c>
    </row>
    <row r="711" spans="1:10" x14ac:dyDescent="0.35">
      <c r="A711" t="s">
        <v>3114</v>
      </c>
      <c r="B711" s="1">
        <v>45796</v>
      </c>
      <c r="C711" t="s">
        <v>1020</v>
      </c>
      <c r="D711" t="s">
        <v>3115</v>
      </c>
      <c r="E711">
        <v>4</v>
      </c>
      <c r="F711" t="b">
        <v>0</v>
      </c>
      <c r="G711">
        <v>2025</v>
      </c>
      <c r="H711">
        <v>5</v>
      </c>
      <c r="I711">
        <v>0</v>
      </c>
      <c r="J711" t="s">
        <v>3116</v>
      </c>
    </row>
    <row r="712" spans="1:10" x14ac:dyDescent="0.35">
      <c r="A712" t="s">
        <v>3117</v>
      </c>
      <c r="B712" s="1">
        <v>45782</v>
      </c>
      <c r="C712" t="s">
        <v>1033</v>
      </c>
      <c r="D712" t="s">
        <v>3118</v>
      </c>
      <c r="E712">
        <v>5</v>
      </c>
      <c r="F712" t="b">
        <v>0</v>
      </c>
      <c r="G712">
        <v>2025</v>
      </c>
      <c r="H712">
        <v>5</v>
      </c>
      <c r="I712">
        <v>0</v>
      </c>
      <c r="J712" t="s">
        <v>3119</v>
      </c>
    </row>
    <row r="713" spans="1:10" x14ac:dyDescent="0.35">
      <c r="A713" t="s">
        <v>3120</v>
      </c>
      <c r="B713" s="1">
        <v>45733</v>
      </c>
      <c r="C713" t="s">
        <v>1012</v>
      </c>
      <c r="D713" t="s">
        <v>3121</v>
      </c>
      <c r="E713">
        <v>9</v>
      </c>
      <c r="F713" t="b">
        <v>1</v>
      </c>
      <c r="G713">
        <v>2025</v>
      </c>
      <c r="H713">
        <v>3</v>
      </c>
      <c r="I713">
        <v>0</v>
      </c>
      <c r="J713" t="s">
        <v>3122</v>
      </c>
    </row>
    <row r="714" spans="1:10" x14ac:dyDescent="0.35">
      <c r="A714" t="s">
        <v>3123</v>
      </c>
      <c r="B714" s="1">
        <v>45686</v>
      </c>
      <c r="C714" t="s">
        <v>1016</v>
      </c>
      <c r="D714" t="s">
        <v>3124</v>
      </c>
      <c r="E714">
        <v>4</v>
      </c>
      <c r="F714" t="b">
        <v>1</v>
      </c>
      <c r="G714">
        <v>2025</v>
      </c>
      <c r="H714">
        <v>1</v>
      </c>
      <c r="I714">
        <v>2</v>
      </c>
      <c r="J714" t="s">
        <v>3125</v>
      </c>
    </row>
    <row r="715" spans="1:10" x14ac:dyDescent="0.35">
      <c r="A715" t="s">
        <v>3126</v>
      </c>
      <c r="B715" s="1">
        <v>45779</v>
      </c>
      <c r="C715" t="s">
        <v>1020</v>
      </c>
      <c r="D715" t="s">
        <v>3127</v>
      </c>
      <c r="E715">
        <v>2</v>
      </c>
      <c r="F715" t="b">
        <v>0</v>
      </c>
      <c r="G715">
        <v>2025</v>
      </c>
      <c r="H715">
        <v>5</v>
      </c>
      <c r="I715">
        <v>4</v>
      </c>
      <c r="J715" t="s">
        <v>3128</v>
      </c>
    </row>
    <row r="716" spans="1:10" x14ac:dyDescent="0.35">
      <c r="A716" t="s">
        <v>3129</v>
      </c>
      <c r="B716" s="1">
        <v>45777</v>
      </c>
      <c r="C716" t="s">
        <v>1033</v>
      </c>
      <c r="D716" t="s">
        <v>1604</v>
      </c>
      <c r="E716">
        <v>6</v>
      </c>
      <c r="F716" t="b">
        <v>0</v>
      </c>
      <c r="G716">
        <v>2025</v>
      </c>
      <c r="H716">
        <v>4</v>
      </c>
      <c r="I716">
        <v>2</v>
      </c>
      <c r="J716" t="s">
        <v>3130</v>
      </c>
    </row>
    <row r="717" spans="1:10" x14ac:dyDescent="0.35">
      <c r="A717" t="s">
        <v>3131</v>
      </c>
      <c r="B717" s="1">
        <v>45785</v>
      </c>
      <c r="C717" t="s">
        <v>1012</v>
      </c>
      <c r="D717" t="s">
        <v>3132</v>
      </c>
      <c r="E717">
        <v>6</v>
      </c>
      <c r="F717" t="b">
        <v>0</v>
      </c>
      <c r="G717">
        <v>2025</v>
      </c>
      <c r="H717">
        <v>5</v>
      </c>
      <c r="I717">
        <v>3</v>
      </c>
      <c r="J717" t="s">
        <v>3133</v>
      </c>
    </row>
    <row r="718" spans="1:10" x14ac:dyDescent="0.35">
      <c r="A718" t="s">
        <v>3134</v>
      </c>
      <c r="B718" s="1">
        <v>45692</v>
      </c>
      <c r="C718" t="s">
        <v>1016</v>
      </c>
      <c r="D718" t="s">
        <v>3135</v>
      </c>
      <c r="E718">
        <v>8</v>
      </c>
      <c r="F718" t="b">
        <v>0</v>
      </c>
      <c r="G718">
        <v>2025</v>
      </c>
      <c r="H718">
        <v>2</v>
      </c>
      <c r="I718">
        <v>1</v>
      </c>
      <c r="J718" t="s">
        <v>3136</v>
      </c>
    </row>
    <row r="719" spans="1:10" x14ac:dyDescent="0.35">
      <c r="A719" t="s">
        <v>3137</v>
      </c>
      <c r="B719" s="1">
        <v>45789</v>
      </c>
      <c r="C719" t="s">
        <v>1016</v>
      </c>
      <c r="D719" t="s">
        <v>3138</v>
      </c>
      <c r="E719">
        <v>9</v>
      </c>
      <c r="F719" t="b">
        <v>1</v>
      </c>
      <c r="G719">
        <v>2025</v>
      </c>
      <c r="H719">
        <v>5</v>
      </c>
      <c r="I719">
        <v>0</v>
      </c>
      <c r="J719" t="s">
        <v>3139</v>
      </c>
    </row>
    <row r="720" spans="1:10" x14ac:dyDescent="0.35">
      <c r="A720" t="s">
        <v>3140</v>
      </c>
      <c r="B720" s="1">
        <v>45783</v>
      </c>
      <c r="C720" t="s">
        <v>1016</v>
      </c>
      <c r="D720" t="s">
        <v>3141</v>
      </c>
      <c r="E720">
        <v>1</v>
      </c>
      <c r="F720" t="b">
        <v>1</v>
      </c>
      <c r="G720">
        <v>2025</v>
      </c>
      <c r="H720">
        <v>5</v>
      </c>
      <c r="I720">
        <v>1</v>
      </c>
      <c r="J720" t="s">
        <v>3142</v>
      </c>
    </row>
    <row r="721" spans="1:10" x14ac:dyDescent="0.35">
      <c r="A721" t="s">
        <v>3143</v>
      </c>
      <c r="B721" s="1">
        <v>45767</v>
      </c>
      <c r="C721" t="s">
        <v>1016</v>
      </c>
      <c r="D721" t="s">
        <v>3144</v>
      </c>
      <c r="E721">
        <v>9</v>
      </c>
      <c r="F721" t="b">
        <v>1</v>
      </c>
      <c r="G721">
        <v>2025</v>
      </c>
      <c r="H721">
        <v>4</v>
      </c>
      <c r="I721">
        <v>6</v>
      </c>
      <c r="J721" t="s">
        <v>3145</v>
      </c>
    </row>
    <row r="722" spans="1:10" x14ac:dyDescent="0.35">
      <c r="A722" t="s">
        <v>3146</v>
      </c>
      <c r="B722" s="1">
        <v>45687</v>
      </c>
      <c r="C722" t="s">
        <v>1033</v>
      </c>
      <c r="D722" t="s">
        <v>3147</v>
      </c>
      <c r="E722">
        <v>1</v>
      </c>
      <c r="F722" t="b">
        <v>0</v>
      </c>
      <c r="G722">
        <v>2025</v>
      </c>
      <c r="H722">
        <v>1</v>
      </c>
      <c r="I722">
        <v>3</v>
      </c>
      <c r="J722" t="s">
        <v>3148</v>
      </c>
    </row>
    <row r="723" spans="1:10" x14ac:dyDescent="0.35">
      <c r="A723" t="s">
        <v>3149</v>
      </c>
      <c r="B723" s="1">
        <v>45734</v>
      </c>
      <c r="C723" t="s">
        <v>1033</v>
      </c>
      <c r="D723" t="s">
        <v>3150</v>
      </c>
      <c r="E723">
        <v>2</v>
      </c>
      <c r="F723" t="b">
        <v>1</v>
      </c>
      <c r="G723">
        <v>2025</v>
      </c>
      <c r="H723">
        <v>3</v>
      </c>
      <c r="I723">
        <v>1</v>
      </c>
      <c r="J723" t="s">
        <v>3151</v>
      </c>
    </row>
    <row r="724" spans="1:10" x14ac:dyDescent="0.35">
      <c r="A724" t="s">
        <v>3152</v>
      </c>
      <c r="B724" s="1">
        <v>45740</v>
      </c>
      <c r="C724" t="s">
        <v>1020</v>
      </c>
      <c r="D724" t="s">
        <v>3153</v>
      </c>
      <c r="E724">
        <v>8</v>
      </c>
      <c r="F724" t="b">
        <v>1</v>
      </c>
      <c r="G724">
        <v>2025</v>
      </c>
      <c r="H724">
        <v>3</v>
      </c>
      <c r="I724">
        <v>0</v>
      </c>
      <c r="J724" t="s">
        <v>3154</v>
      </c>
    </row>
    <row r="725" spans="1:10" x14ac:dyDescent="0.35">
      <c r="A725" t="s">
        <v>3155</v>
      </c>
      <c r="B725" s="1">
        <v>45678</v>
      </c>
      <c r="C725" t="s">
        <v>1033</v>
      </c>
      <c r="D725" t="s">
        <v>3156</v>
      </c>
      <c r="E725">
        <v>2</v>
      </c>
      <c r="F725" t="b">
        <v>1</v>
      </c>
      <c r="G725">
        <v>2025</v>
      </c>
      <c r="H725">
        <v>1</v>
      </c>
      <c r="I725">
        <v>1</v>
      </c>
      <c r="J725" t="s">
        <v>3157</v>
      </c>
    </row>
    <row r="726" spans="1:10" x14ac:dyDescent="0.35">
      <c r="A726" t="s">
        <v>3158</v>
      </c>
      <c r="B726" s="1">
        <v>45708</v>
      </c>
      <c r="C726" t="s">
        <v>1020</v>
      </c>
      <c r="D726" t="s">
        <v>3159</v>
      </c>
      <c r="E726">
        <v>6</v>
      </c>
      <c r="F726" t="b">
        <v>1</v>
      </c>
      <c r="G726">
        <v>2025</v>
      </c>
      <c r="H726">
        <v>2</v>
      </c>
      <c r="I726">
        <v>3</v>
      </c>
      <c r="J726" t="s">
        <v>3160</v>
      </c>
    </row>
    <row r="727" spans="1:10" x14ac:dyDescent="0.35">
      <c r="A727" t="s">
        <v>3161</v>
      </c>
      <c r="B727" s="1">
        <v>45778</v>
      </c>
      <c r="C727" t="s">
        <v>1012</v>
      </c>
      <c r="D727" t="s">
        <v>3162</v>
      </c>
      <c r="E727">
        <v>9</v>
      </c>
      <c r="F727" t="b">
        <v>0</v>
      </c>
      <c r="G727">
        <v>2025</v>
      </c>
      <c r="H727">
        <v>5</v>
      </c>
      <c r="I727">
        <v>3</v>
      </c>
      <c r="J727" t="s">
        <v>3163</v>
      </c>
    </row>
    <row r="728" spans="1:10" x14ac:dyDescent="0.35">
      <c r="A728" t="s">
        <v>3164</v>
      </c>
      <c r="B728" s="1">
        <v>45716</v>
      </c>
      <c r="C728" t="s">
        <v>1012</v>
      </c>
      <c r="D728" t="s">
        <v>3165</v>
      </c>
      <c r="E728">
        <v>10</v>
      </c>
      <c r="F728" t="b">
        <v>0</v>
      </c>
      <c r="G728">
        <v>2025</v>
      </c>
      <c r="H728">
        <v>2</v>
      </c>
      <c r="I728">
        <v>4</v>
      </c>
      <c r="J728" t="s">
        <v>3166</v>
      </c>
    </row>
    <row r="729" spans="1:10" x14ac:dyDescent="0.35">
      <c r="A729" t="s">
        <v>3167</v>
      </c>
      <c r="B729" s="1">
        <v>45705</v>
      </c>
      <c r="C729" t="s">
        <v>1016</v>
      </c>
      <c r="D729" t="s">
        <v>3168</v>
      </c>
      <c r="E729">
        <v>4</v>
      </c>
      <c r="F729" t="b">
        <v>0</v>
      </c>
      <c r="G729">
        <v>2025</v>
      </c>
      <c r="H729">
        <v>2</v>
      </c>
      <c r="I729">
        <v>0</v>
      </c>
      <c r="J729" t="s">
        <v>3169</v>
      </c>
    </row>
    <row r="730" spans="1:10" x14ac:dyDescent="0.35">
      <c r="A730" t="s">
        <v>3170</v>
      </c>
      <c r="B730" s="1">
        <v>45781</v>
      </c>
      <c r="C730" t="s">
        <v>1020</v>
      </c>
      <c r="D730" t="s">
        <v>3171</v>
      </c>
      <c r="E730">
        <v>6</v>
      </c>
      <c r="F730" t="b">
        <v>0</v>
      </c>
      <c r="G730">
        <v>2025</v>
      </c>
      <c r="H730">
        <v>5</v>
      </c>
      <c r="I730">
        <v>6</v>
      </c>
      <c r="J730" t="s">
        <v>3172</v>
      </c>
    </row>
    <row r="731" spans="1:10" x14ac:dyDescent="0.35">
      <c r="A731" t="s">
        <v>3173</v>
      </c>
      <c r="B731" s="1">
        <v>45809</v>
      </c>
      <c r="C731" t="s">
        <v>1016</v>
      </c>
      <c r="D731" t="s">
        <v>3174</v>
      </c>
      <c r="E731">
        <v>2</v>
      </c>
      <c r="F731" t="b">
        <v>1</v>
      </c>
      <c r="G731">
        <v>2025</v>
      </c>
      <c r="H731">
        <v>6</v>
      </c>
      <c r="I731">
        <v>6</v>
      </c>
      <c r="J731" t="s">
        <v>3175</v>
      </c>
    </row>
    <row r="732" spans="1:10" x14ac:dyDescent="0.35">
      <c r="A732" t="s">
        <v>3176</v>
      </c>
      <c r="B732" s="1">
        <v>45692</v>
      </c>
      <c r="C732" t="s">
        <v>1012</v>
      </c>
      <c r="D732" t="s">
        <v>3177</v>
      </c>
      <c r="E732">
        <v>3</v>
      </c>
      <c r="F732" t="b">
        <v>0</v>
      </c>
      <c r="G732">
        <v>2025</v>
      </c>
      <c r="H732">
        <v>2</v>
      </c>
      <c r="I732">
        <v>1</v>
      </c>
      <c r="J732" t="s">
        <v>3178</v>
      </c>
    </row>
    <row r="733" spans="1:10" x14ac:dyDescent="0.35">
      <c r="A733" t="s">
        <v>3179</v>
      </c>
      <c r="B733" s="1">
        <v>45765</v>
      </c>
      <c r="C733" t="s">
        <v>1020</v>
      </c>
      <c r="D733" t="s">
        <v>3180</v>
      </c>
      <c r="E733">
        <v>6</v>
      </c>
      <c r="F733" t="b">
        <v>0</v>
      </c>
      <c r="G733">
        <v>2025</v>
      </c>
      <c r="H733">
        <v>4</v>
      </c>
      <c r="I733">
        <v>4</v>
      </c>
      <c r="J733" t="s">
        <v>3181</v>
      </c>
    </row>
    <row r="734" spans="1:10" x14ac:dyDescent="0.35">
      <c r="A734" t="s">
        <v>3182</v>
      </c>
      <c r="B734" s="1">
        <v>45806</v>
      </c>
      <c r="C734" t="s">
        <v>1016</v>
      </c>
      <c r="D734" t="s">
        <v>3183</v>
      </c>
      <c r="E734">
        <v>8</v>
      </c>
      <c r="F734" t="b">
        <v>0</v>
      </c>
      <c r="G734">
        <v>2025</v>
      </c>
      <c r="H734">
        <v>5</v>
      </c>
      <c r="I734">
        <v>3</v>
      </c>
      <c r="J734" t="s">
        <v>3184</v>
      </c>
    </row>
    <row r="735" spans="1:10" x14ac:dyDescent="0.35">
      <c r="A735" t="s">
        <v>3185</v>
      </c>
      <c r="B735" s="1">
        <v>45663</v>
      </c>
      <c r="C735" t="s">
        <v>1012</v>
      </c>
      <c r="D735" t="s">
        <v>3186</v>
      </c>
      <c r="E735">
        <v>2</v>
      </c>
      <c r="F735" t="b">
        <v>0</v>
      </c>
      <c r="G735">
        <v>2025</v>
      </c>
      <c r="H735">
        <v>1</v>
      </c>
      <c r="I735">
        <v>0</v>
      </c>
      <c r="J735" t="s">
        <v>3187</v>
      </c>
    </row>
    <row r="736" spans="1:10" x14ac:dyDescent="0.35">
      <c r="A736" t="s">
        <v>3188</v>
      </c>
      <c r="B736" s="1">
        <v>45692</v>
      </c>
      <c r="C736" t="s">
        <v>1012</v>
      </c>
      <c r="D736" t="s">
        <v>3189</v>
      </c>
      <c r="E736">
        <v>4</v>
      </c>
      <c r="F736" t="b">
        <v>0</v>
      </c>
      <c r="G736">
        <v>2025</v>
      </c>
      <c r="H736">
        <v>2</v>
      </c>
      <c r="I736">
        <v>1</v>
      </c>
      <c r="J736" t="s">
        <v>3190</v>
      </c>
    </row>
    <row r="737" spans="1:10" x14ac:dyDescent="0.35">
      <c r="A737" t="s">
        <v>3191</v>
      </c>
      <c r="B737" s="1">
        <v>45774</v>
      </c>
      <c r="C737" t="s">
        <v>1016</v>
      </c>
      <c r="D737" t="s">
        <v>3192</v>
      </c>
      <c r="E737">
        <v>2</v>
      </c>
      <c r="F737" t="b">
        <v>0</v>
      </c>
      <c r="G737">
        <v>2025</v>
      </c>
      <c r="H737">
        <v>4</v>
      </c>
      <c r="I737">
        <v>6</v>
      </c>
      <c r="J737" t="s">
        <v>3193</v>
      </c>
    </row>
    <row r="738" spans="1:10" x14ac:dyDescent="0.35">
      <c r="A738" t="s">
        <v>3194</v>
      </c>
      <c r="B738" s="1">
        <v>45796</v>
      </c>
      <c r="C738" t="s">
        <v>1020</v>
      </c>
      <c r="D738" t="s">
        <v>3195</v>
      </c>
      <c r="E738">
        <v>9</v>
      </c>
      <c r="F738" t="b">
        <v>0</v>
      </c>
      <c r="G738">
        <v>2025</v>
      </c>
      <c r="H738">
        <v>5</v>
      </c>
      <c r="I738">
        <v>0</v>
      </c>
      <c r="J738" t="s">
        <v>3196</v>
      </c>
    </row>
    <row r="739" spans="1:10" x14ac:dyDescent="0.35">
      <c r="A739" t="s">
        <v>3197</v>
      </c>
      <c r="B739" s="1">
        <v>45796</v>
      </c>
      <c r="C739" t="s">
        <v>1033</v>
      </c>
      <c r="D739" t="s">
        <v>3198</v>
      </c>
      <c r="E739">
        <v>3</v>
      </c>
      <c r="F739" t="b">
        <v>0</v>
      </c>
      <c r="G739">
        <v>2025</v>
      </c>
      <c r="H739">
        <v>5</v>
      </c>
      <c r="I739">
        <v>0</v>
      </c>
      <c r="J739" t="s">
        <v>3199</v>
      </c>
    </row>
    <row r="740" spans="1:10" x14ac:dyDescent="0.35">
      <c r="A740" t="s">
        <v>1072</v>
      </c>
      <c r="B740" s="1">
        <v>45668</v>
      </c>
      <c r="C740" t="s">
        <v>1020</v>
      </c>
      <c r="D740" t="s">
        <v>3200</v>
      </c>
      <c r="E740">
        <v>9</v>
      </c>
      <c r="F740" t="b">
        <v>1</v>
      </c>
      <c r="G740">
        <v>2025</v>
      </c>
      <c r="H740">
        <v>1</v>
      </c>
      <c r="I740">
        <v>5</v>
      </c>
      <c r="J740" t="s">
        <v>3201</v>
      </c>
    </row>
    <row r="741" spans="1:10" x14ac:dyDescent="0.35">
      <c r="A741" t="s">
        <v>3202</v>
      </c>
      <c r="B741" s="1">
        <v>45718</v>
      </c>
      <c r="C741" t="s">
        <v>1012</v>
      </c>
      <c r="D741" t="s">
        <v>3203</v>
      </c>
      <c r="E741">
        <v>8</v>
      </c>
      <c r="F741" t="b">
        <v>1</v>
      </c>
      <c r="G741">
        <v>2025</v>
      </c>
      <c r="H741">
        <v>3</v>
      </c>
      <c r="I741">
        <v>6</v>
      </c>
      <c r="J741" t="s">
        <v>3204</v>
      </c>
    </row>
    <row r="742" spans="1:10" x14ac:dyDescent="0.35">
      <c r="A742" t="s">
        <v>3205</v>
      </c>
      <c r="B742" s="1">
        <v>45734</v>
      </c>
      <c r="C742" t="s">
        <v>1012</v>
      </c>
      <c r="D742" t="s">
        <v>3206</v>
      </c>
      <c r="E742">
        <v>1</v>
      </c>
      <c r="F742" t="b">
        <v>1</v>
      </c>
      <c r="G742">
        <v>2025</v>
      </c>
      <c r="H742">
        <v>3</v>
      </c>
      <c r="I742">
        <v>1</v>
      </c>
      <c r="J742" t="s">
        <v>1071</v>
      </c>
    </row>
    <row r="743" spans="1:10" x14ac:dyDescent="0.35">
      <c r="A743" t="s">
        <v>3207</v>
      </c>
      <c r="B743" s="1">
        <v>45732</v>
      </c>
      <c r="C743" t="s">
        <v>1016</v>
      </c>
      <c r="D743" t="s">
        <v>3208</v>
      </c>
      <c r="E743">
        <v>4</v>
      </c>
      <c r="F743" t="b">
        <v>0</v>
      </c>
      <c r="G743">
        <v>2025</v>
      </c>
      <c r="H743">
        <v>3</v>
      </c>
      <c r="I743">
        <v>6</v>
      </c>
      <c r="J743" t="s">
        <v>3209</v>
      </c>
    </row>
    <row r="744" spans="1:10" x14ac:dyDescent="0.35">
      <c r="A744" t="s">
        <v>3210</v>
      </c>
      <c r="B744" s="1">
        <v>45683</v>
      </c>
      <c r="C744" t="s">
        <v>1012</v>
      </c>
      <c r="D744" t="s">
        <v>3211</v>
      </c>
      <c r="E744">
        <v>10</v>
      </c>
      <c r="F744" t="b">
        <v>1</v>
      </c>
      <c r="G744">
        <v>2025</v>
      </c>
      <c r="H744">
        <v>1</v>
      </c>
      <c r="I744">
        <v>6</v>
      </c>
      <c r="J744" t="s">
        <v>3212</v>
      </c>
    </row>
    <row r="745" spans="1:10" x14ac:dyDescent="0.35">
      <c r="A745" t="s">
        <v>3213</v>
      </c>
      <c r="B745" s="1">
        <v>45707</v>
      </c>
      <c r="C745" t="s">
        <v>1012</v>
      </c>
      <c r="D745" t="s">
        <v>3214</v>
      </c>
      <c r="E745">
        <v>2</v>
      </c>
      <c r="F745" t="b">
        <v>0</v>
      </c>
      <c r="G745">
        <v>2025</v>
      </c>
      <c r="H745">
        <v>2</v>
      </c>
      <c r="I745">
        <v>2</v>
      </c>
      <c r="J745" t="s">
        <v>3215</v>
      </c>
    </row>
    <row r="746" spans="1:10" x14ac:dyDescent="0.35">
      <c r="A746" t="s">
        <v>3216</v>
      </c>
      <c r="B746" s="1">
        <v>45716</v>
      </c>
      <c r="C746" t="s">
        <v>1016</v>
      </c>
      <c r="D746" t="s">
        <v>3217</v>
      </c>
      <c r="E746">
        <v>2</v>
      </c>
      <c r="F746" t="b">
        <v>0</v>
      </c>
      <c r="G746">
        <v>2025</v>
      </c>
      <c r="H746">
        <v>2</v>
      </c>
      <c r="I746">
        <v>4</v>
      </c>
      <c r="J746" t="s">
        <v>3218</v>
      </c>
    </row>
    <row r="747" spans="1:10" x14ac:dyDescent="0.35">
      <c r="A747" t="s">
        <v>3219</v>
      </c>
      <c r="B747" s="1">
        <v>45672</v>
      </c>
      <c r="C747" t="s">
        <v>1012</v>
      </c>
      <c r="D747" t="s">
        <v>3220</v>
      </c>
      <c r="E747">
        <v>1</v>
      </c>
      <c r="F747" t="b">
        <v>1</v>
      </c>
      <c r="G747">
        <v>2025</v>
      </c>
      <c r="H747">
        <v>1</v>
      </c>
      <c r="I747">
        <v>2</v>
      </c>
      <c r="J747" t="s">
        <v>3221</v>
      </c>
    </row>
    <row r="748" spans="1:10" x14ac:dyDescent="0.35">
      <c r="A748" t="s">
        <v>2571</v>
      </c>
      <c r="B748" s="1">
        <v>45662</v>
      </c>
      <c r="C748" t="s">
        <v>1016</v>
      </c>
      <c r="D748" t="s">
        <v>3222</v>
      </c>
      <c r="E748">
        <v>10</v>
      </c>
      <c r="F748" t="b">
        <v>0</v>
      </c>
      <c r="G748">
        <v>2025</v>
      </c>
      <c r="H748">
        <v>1</v>
      </c>
      <c r="I748">
        <v>6</v>
      </c>
      <c r="J748" t="s">
        <v>3223</v>
      </c>
    </row>
    <row r="749" spans="1:10" x14ac:dyDescent="0.35">
      <c r="A749" t="s">
        <v>3224</v>
      </c>
      <c r="B749" s="1">
        <v>45682</v>
      </c>
      <c r="C749" t="s">
        <v>1020</v>
      </c>
      <c r="D749" t="s">
        <v>3225</v>
      </c>
      <c r="E749">
        <v>1</v>
      </c>
      <c r="F749" t="b">
        <v>0</v>
      </c>
      <c r="G749">
        <v>2025</v>
      </c>
      <c r="H749">
        <v>1</v>
      </c>
      <c r="I749">
        <v>5</v>
      </c>
      <c r="J749" t="s">
        <v>3226</v>
      </c>
    </row>
    <row r="750" spans="1:10" x14ac:dyDescent="0.35">
      <c r="A750" t="s">
        <v>3227</v>
      </c>
      <c r="B750" s="1">
        <v>45766</v>
      </c>
      <c r="C750" t="s">
        <v>1016</v>
      </c>
      <c r="D750" t="s">
        <v>1926</v>
      </c>
      <c r="E750">
        <v>6</v>
      </c>
      <c r="F750" t="b">
        <v>1</v>
      </c>
      <c r="G750">
        <v>2025</v>
      </c>
      <c r="H750">
        <v>4</v>
      </c>
      <c r="I750">
        <v>5</v>
      </c>
      <c r="J750" t="s">
        <v>3228</v>
      </c>
    </row>
    <row r="751" spans="1:10" x14ac:dyDescent="0.35">
      <c r="A751" t="s">
        <v>3229</v>
      </c>
      <c r="B751" s="1">
        <v>45701</v>
      </c>
      <c r="C751" t="s">
        <v>1033</v>
      </c>
      <c r="D751" t="s">
        <v>3230</v>
      </c>
      <c r="E751">
        <v>5</v>
      </c>
      <c r="F751" t="b">
        <v>1</v>
      </c>
      <c r="G751">
        <v>2025</v>
      </c>
      <c r="H751">
        <v>2</v>
      </c>
      <c r="I751">
        <v>3</v>
      </c>
      <c r="J751" t="s">
        <v>3231</v>
      </c>
    </row>
    <row r="752" spans="1:10" x14ac:dyDescent="0.35">
      <c r="A752" t="s">
        <v>3232</v>
      </c>
      <c r="B752" s="1">
        <v>45789</v>
      </c>
      <c r="C752" t="s">
        <v>1012</v>
      </c>
      <c r="D752" t="s">
        <v>3233</v>
      </c>
      <c r="E752">
        <v>10</v>
      </c>
      <c r="F752" t="b">
        <v>1</v>
      </c>
      <c r="G752">
        <v>2025</v>
      </c>
      <c r="H752">
        <v>5</v>
      </c>
      <c r="I752">
        <v>0</v>
      </c>
      <c r="J752" t="s">
        <v>3234</v>
      </c>
    </row>
    <row r="753" spans="1:10" x14ac:dyDescent="0.35">
      <c r="A753" t="s">
        <v>3235</v>
      </c>
      <c r="B753" s="1">
        <v>45703</v>
      </c>
      <c r="C753" t="s">
        <v>1033</v>
      </c>
      <c r="D753" t="s">
        <v>3236</v>
      </c>
      <c r="E753">
        <v>8</v>
      </c>
      <c r="F753" t="b">
        <v>0</v>
      </c>
      <c r="G753">
        <v>2025</v>
      </c>
      <c r="H753">
        <v>2</v>
      </c>
      <c r="I753">
        <v>5</v>
      </c>
      <c r="J753" t="s">
        <v>3237</v>
      </c>
    </row>
    <row r="754" spans="1:10" x14ac:dyDescent="0.35">
      <c r="A754" t="s">
        <v>3238</v>
      </c>
      <c r="B754" s="1">
        <v>45662</v>
      </c>
      <c r="C754" t="s">
        <v>1012</v>
      </c>
      <c r="D754" t="s">
        <v>3239</v>
      </c>
      <c r="E754">
        <v>2</v>
      </c>
      <c r="F754" t="b">
        <v>1</v>
      </c>
      <c r="G754">
        <v>2025</v>
      </c>
      <c r="H754">
        <v>1</v>
      </c>
      <c r="I754">
        <v>6</v>
      </c>
      <c r="J754" t="s">
        <v>3240</v>
      </c>
    </row>
    <row r="755" spans="1:10" x14ac:dyDescent="0.35">
      <c r="A755" t="s">
        <v>3241</v>
      </c>
      <c r="B755" s="1">
        <v>45789</v>
      </c>
      <c r="C755" t="s">
        <v>1020</v>
      </c>
      <c r="D755" t="s">
        <v>3242</v>
      </c>
      <c r="E755">
        <v>4</v>
      </c>
      <c r="F755" t="b">
        <v>1</v>
      </c>
      <c r="G755">
        <v>2025</v>
      </c>
      <c r="H755">
        <v>5</v>
      </c>
      <c r="I755">
        <v>0</v>
      </c>
      <c r="J755" t="s">
        <v>3243</v>
      </c>
    </row>
    <row r="756" spans="1:10" x14ac:dyDescent="0.35">
      <c r="A756" t="s">
        <v>3244</v>
      </c>
      <c r="B756" s="1">
        <v>45761</v>
      </c>
      <c r="C756" t="s">
        <v>1012</v>
      </c>
      <c r="D756" t="s">
        <v>3245</v>
      </c>
      <c r="E756">
        <v>7</v>
      </c>
      <c r="F756" t="b">
        <v>0</v>
      </c>
      <c r="G756">
        <v>2025</v>
      </c>
      <c r="H756">
        <v>4</v>
      </c>
      <c r="I756">
        <v>0</v>
      </c>
      <c r="J756" t="s">
        <v>3246</v>
      </c>
    </row>
    <row r="757" spans="1:10" x14ac:dyDescent="0.35">
      <c r="A757" t="s">
        <v>3247</v>
      </c>
      <c r="B757" s="1">
        <v>45796</v>
      </c>
      <c r="C757" t="s">
        <v>1020</v>
      </c>
      <c r="D757" t="s">
        <v>3248</v>
      </c>
      <c r="E757">
        <v>9</v>
      </c>
      <c r="F757" t="b">
        <v>0</v>
      </c>
      <c r="G757">
        <v>2025</v>
      </c>
      <c r="H757">
        <v>5</v>
      </c>
      <c r="I757">
        <v>0</v>
      </c>
      <c r="J757" t="s">
        <v>3249</v>
      </c>
    </row>
    <row r="758" spans="1:10" x14ac:dyDescent="0.35">
      <c r="A758" t="s">
        <v>3250</v>
      </c>
      <c r="B758" s="1">
        <v>45730</v>
      </c>
      <c r="C758" t="s">
        <v>1033</v>
      </c>
      <c r="D758" t="s">
        <v>3251</v>
      </c>
      <c r="E758">
        <v>7</v>
      </c>
      <c r="F758" t="b">
        <v>1</v>
      </c>
      <c r="G758">
        <v>2025</v>
      </c>
      <c r="H758">
        <v>3</v>
      </c>
      <c r="I758">
        <v>4</v>
      </c>
      <c r="J758" t="s">
        <v>3252</v>
      </c>
    </row>
    <row r="759" spans="1:10" x14ac:dyDescent="0.35">
      <c r="A759" t="s">
        <v>3253</v>
      </c>
      <c r="B759" s="1">
        <v>45775</v>
      </c>
      <c r="C759" t="s">
        <v>1033</v>
      </c>
      <c r="D759" t="s">
        <v>3254</v>
      </c>
      <c r="E759">
        <v>10</v>
      </c>
      <c r="F759" t="b">
        <v>0</v>
      </c>
      <c r="G759">
        <v>2025</v>
      </c>
      <c r="H759">
        <v>4</v>
      </c>
      <c r="I759">
        <v>0</v>
      </c>
      <c r="J759" t="s">
        <v>3255</v>
      </c>
    </row>
    <row r="760" spans="1:10" x14ac:dyDescent="0.35">
      <c r="A760" t="s">
        <v>3256</v>
      </c>
      <c r="B760" s="1">
        <v>45742</v>
      </c>
      <c r="C760" t="s">
        <v>1012</v>
      </c>
      <c r="D760" t="s">
        <v>3257</v>
      </c>
      <c r="E760">
        <v>8</v>
      </c>
      <c r="F760" t="b">
        <v>1</v>
      </c>
      <c r="G760">
        <v>2025</v>
      </c>
      <c r="H760">
        <v>3</v>
      </c>
      <c r="I760">
        <v>2</v>
      </c>
      <c r="J760" t="s">
        <v>3258</v>
      </c>
    </row>
    <row r="761" spans="1:10" x14ac:dyDescent="0.35">
      <c r="A761" t="s">
        <v>3259</v>
      </c>
      <c r="B761" s="1">
        <v>45789</v>
      </c>
      <c r="C761" t="s">
        <v>1016</v>
      </c>
      <c r="D761" t="s">
        <v>3260</v>
      </c>
      <c r="E761">
        <v>2</v>
      </c>
      <c r="F761" t="b">
        <v>1</v>
      </c>
      <c r="G761">
        <v>2025</v>
      </c>
      <c r="H761">
        <v>5</v>
      </c>
      <c r="I761">
        <v>0</v>
      </c>
      <c r="J761" t="s">
        <v>3261</v>
      </c>
    </row>
    <row r="762" spans="1:10" x14ac:dyDescent="0.35">
      <c r="A762" t="s">
        <v>3262</v>
      </c>
      <c r="B762" s="1">
        <v>45793</v>
      </c>
      <c r="C762" t="s">
        <v>1033</v>
      </c>
      <c r="D762" t="s">
        <v>3263</v>
      </c>
      <c r="E762">
        <v>9</v>
      </c>
      <c r="F762" t="b">
        <v>1</v>
      </c>
      <c r="G762">
        <v>2025</v>
      </c>
      <c r="H762">
        <v>5</v>
      </c>
      <c r="I762">
        <v>4</v>
      </c>
      <c r="J762" t="s">
        <v>3264</v>
      </c>
    </row>
    <row r="763" spans="1:10" x14ac:dyDescent="0.35">
      <c r="A763" t="s">
        <v>3265</v>
      </c>
      <c r="B763" s="1">
        <v>45670</v>
      </c>
      <c r="C763" t="s">
        <v>1016</v>
      </c>
      <c r="D763" t="s">
        <v>3266</v>
      </c>
      <c r="E763">
        <v>10</v>
      </c>
      <c r="F763" t="b">
        <v>0</v>
      </c>
      <c r="G763">
        <v>2025</v>
      </c>
      <c r="H763">
        <v>1</v>
      </c>
      <c r="I763">
        <v>0</v>
      </c>
      <c r="J763" t="s">
        <v>3267</v>
      </c>
    </row>
    <row r="764" spans="1:10" x14ac:dyDescent="0.35">
      <c r="A764" t="s">
        <v>3268</v>
      </c>
      <c r="B764" s="1">
        <v>45798</v>
      </c>
      <c r="C764" t="s">
        <v>1033</v>
      </c>
      <c r="D764" t="s">
        <v>3269</v>
      </c>
      <c r="E764">
        <v>3</v>
      </c>
      <c r="F764" t="b">
        <v>0</v>
      </c>
      <c r="G764">
        <v>2025</v>
      </c>
      <c r="H764">
        <v>5</v>
      </c>
      <c r="I764">
        <v>2</v>
      </c>
      <c r="J764" t="s">
        <v>3270</v>
      </c>
    </row>
    <row r="765" spans="1:10" x14ac:dyDescent="0.35">
      <c r="A765" t="s">
        <v>3271</v>
      </c>
      <c r="B765" s="1">
        <v>45676</v>
      </c>
      <c r="C765" t="s">
        <v>1033</v>
      </c>
      <c r="D765" t="s">
        <v>3272</v>
      </c>
      <c r="E765">
        <v>10</v>
      </c>
      <c r="F765" t="b">
        <v>0</v>
      </c>
      <c r="G765">
        <v>2025</v>
      </c>
      <c r="H765">
        <v>1</v>
      </c>
      <c r="I765">
        <v>6</v>
      </c>
      <c r="J765" t="s">
        <v>3273</v>
      </c>
    </row>
    <row r="766" spans="1:10" x14ac:dyDescent="0.35">
      <c r="A766" t="s">
        <v>3274</v>
      </c>
      <c r="B766" s="1">
        <v>45809</v>
      </c>
      <c r="C766" t="s">
        <v>1016</v>
      </c>
      <c r="D766" t="s">
        <v>3275</v>
      </c>
      <c r="E766">
        <v>10</v>
      </c>
      <c r="F766" t="b">
        <v>0</v>
      </c>
      <c r="G766">
        <v>2025</v>
      </c>
      <c r="H766">
        <v>6</v>
      </c>
      <c r="I766">
        <v>6</v>
      </c>
      <c r="J766" t="s">
        <v>3276</v>
      </c>
    </row>
    <row r="767" spans="1:10" x14ac:dyDescent="0.35">
      <c r="A767" t="s">
        <v>3277</v>
      </c>
      <c r="B767" s="1">
        <v>45812</v>
      </c>
      <c r="C767" t="s">
        <v>1033</v>
      </c>
      <c r="D767" t="s">
        <v>3278</v>
      </c>
      <c r="E767">
        <v>3</v>
      </c>
      <c r="F767" t="b">
        <v>1</v>
      </c>
      <c r="G767">
        <v>2025</v>
      </c>
      <c r="H767">
        <v>6</v>
      </c>
      <c r="I767">
        <v>2</v>
      </c>
      <c r="J767" t="s">
        <v>3279</v>
      </c>
    </row>
    <row r="768" spans="1:10" x14ac:dyDescent="0.35">
      <c r="A768" t="s">
        <v>3280</v>
      </c>
      <c r="B768" s="1">
        <v>45788</v>
      </c>
      <c r="C768" t="s">
        <v>1012</v>
      </c>
      <c r="D768" t="s">
        <v>3281</v>
      </c>
      <c r="E768">
        <v>4</v>
      </c>
      <c r="F768" t="b">
        <v>1</v>
      </c>
      <c r="G768">
        <v>2025</v>
      </c>
      <c r="H768">
        <v>5</v>
      </c>
      <c r="I768">
        <v>6</v>
      </c>
      <c r="J768" t="s">
        <v>3282</v>
      </c>
    </row>
    <row r="769" spans="1:10" x14ac:dyDescent="0.35">
      <c r="A769" t="s">
        <v>3283</v>
      </c>
      <c r="B769" s="1">
        <v>45668</v>
      </c>
      <c r="C769" t="s">
        <v>1020</v>
      </c>
      <c r="D769" t="s">
        <v>3284</v>
      </c>
      <c r="E769">
        <v>1</v>
      </c>
      <c r="F769" t="b">
        <v>1</v>
      </c>
      <c r="G769">
        <v>2025</v>
      </c>
      <c r="H769">
        <v>1</v>
      </c>
      <c r="I769">
        <v>5</v>
      </c>
      <c r="J769" t="s">
        <v>2269</v>
      </c>
    </row>
    <row r="770" spans="1:10" x14ac:dyDescent="0.35">
      <c r="A770" t="s">
        <v>3285</v>
      </c>
      <c r="B770" s="1">
        <v>45701</v>
      </c>
      <c r="C770" t="s">
        <v>1016</v>
      </c>
      <c r="D770" t="s">
        <v>3286</v>
      </c>
      <c r="E770">
        <v>6</v>
      </c>
      <c r="F770" t="b">
        <v>0</v>
      </c>
      <c r="G770">
        <v>2025</v>
      </c>
      <c r="H770">
        <v>2</v>
      </c>
      <c r="I770">
        <v>3</v>
      </c>
      <c r="J770" t="s">
        <v>3287</v>
      </c>
    </row>
    <row r="771" spans="1:10" x14ac:dyDescent="0.35">
      <c r="A771" t="s">
        <v>3288</v>
      </c>
      <c r="B771" s="1">
        <v>45755</v>
      </c>
      <c r="C771" t="s">
        <v>1012</v>
      </c>
      <c r="D771" t="s">
        <v>3289</v>
      </c>
      <c r="E771">
        <v>1</v>
      </c>
      <c r="F771" t="b">
        <v>1</v>
      </c>
      <c r="G771">
        <v>2025</v>
      </c>
      <c r="H771">
        <v>4</v>
      </c>
      <c r="I771">
        <v>1</v>
      </c>
      <c r="J771" t="s">
        <v>3290</v>
      </c>
    </row>
    <row r="772" spans="1:10" x14ac:dyDescent="0.35">
      <c r="A772" t="s">
        <v>3291</v>
      </c>
      <c r="B772" s="1">
        <v>45681</v>
      </c>
      <c r="C772" t="s">
        <v>1012</v>
      </c>
      <c r="D772" t="s">
        <v>3292</v>
      </c>
      <c r="E772">
        <v>9</v>
      </c>
      <c r="F772" t="b">
        <v>1</v>
      </c>
      <c r="G772">
        <v>2025</v>
      </c>
      <c r="H772">
        <v>1</v>
      </c>
      <c r="I772">
        <v>4</v>
      </c>
      <c r="J772" t="s">
        <v>3293</v>
      </c>
    </row>
    <row r="773" spans="1:10" x14ac:dyDescent="0.35">
      <c r="A773" t="s">
        <v>3294</v>
      </c>
      <c r="B773" s="1">
        <v>45802</v>
      </c>
      <c r="C773" t="s">
        <v>1033</v>
      </c>
      <c r="D773" t="s">
        <v>3295</v>
      </c>
      <c r="E773">
        <v>7</v>
      </c>
      <c r="F773" t="b">
        <v>0</v>
      </c>
      <c r="G773">
        <v>2025</v>
      </c>
      <c r="H773">
        <v>5</v>
      </c>
      <c r="I773">
        <v>6</v>
      </c>
      <c r="J773" t="s">
        <v>3296</v>
      </c>
    </row>
    <row r="774" spans="1:10" x14ac:dyDescent="0.35">
      <c r="A774" t="s">
        <v>3297</v>
      </c>
      <c r="B774" s="1">
        <v>45741</v>
      </c>
      <c r="C774" t="s">
        <v>1033</v>
      </c>
      <c r="D774" t="s">
        <v>3298</v>
      </c>
      <c r="E774">
        <v>6</v>
      </c>
      <c r="F774" t="b">
        <v>1</v>
      </c>
      <c r="G774">
        <v>2025</v>
      </c>
      <c r="H774">
        <v>3</v>
      </c>
      <c r="I774">
        <v>1</v>
      </c>
      <c r="J774" t="s">
        <v>3299</v>
      </c>
    </row>
    <row r="775" spans="1:10" x14ac:dyDescent="0.35">
      <c r="A775" t="s">
        <v>3300</v>
      </c>
      <c r="B775" s="1">
        <v>45733</v>
      </c>
      <c r="C775" t="s">
        <v>1020</v>
      </c>
      <c r="D775" t="s">
        <v>3301</v>
      </c>
      <c r="E775">
        <v>8</v>
      </c>
      <c r="F775" t="b">
        <v>1</v>
      </c>
      <c r="G775">
        <v>2025</v>
      </c>
      <c r="H775">
        <v>3</v>
      </c>
      <c r="I775">
        <v>0</v>
      </c>
      <c r="J775" t="s">
        <v>3302</v>
      </c>
    </row>
    <row r="776" spans="1:10" x14ac:dyDescent="0.35">
      <c r="A776" t="s">
        <v>3303</v>
      </c>
      <c r="B776" s="1">
        <v>45680</v>
      </c>
      <c r="C776" t="s">
        <v>1033</v>
      </c>
      <c r="D776" t="s">
        <v>3304</v>
      </c>
      <c r="E776">
        <v>4</v>
      </c>
      <c r="F776" t="b">
        <v>1</v>
      </c>
      <c r="G776">
        <v>2025</v>
      </c>
      <c r="H776">
        <v>1</v>
      </c>
      <c r="I776">
        <v>3</v>
      </c>
      <c r="J776" t="s">
        <v>3305</v>
      </c>
    </row>
    <row r="777" spans="1:10" x14ac:dyDescent="0.35">
      <c r="A777" t="s">
        <v>3306</v>
      </c>
      <c r="B777" s="1">
        <v>45796</v>
      </c>
      <c r="C777" t="s">
        <v>1020</v>
      </c>
      <c r="D777" t="s">
        <v>3307</v>
      </c>
      <c r="E777">
        <v>5</v>
      </c>
      <c r="F777" t="b">
        <v>0</v>
      </c>
      <c r="G777">
        <v>2025</v>
      </c>
      <c r="H777">
        <v>5</v>
      </c>
      <c r="I777">
        <v>0</v>
      </c>
      <c r="J777" t="s">
        <v>3308</v>
      </c>
    </row>
    <row r="778" spans="1:10" x14ac:dyDescent="0.35">
      <c r="A778" t="s">
        <v>3309</v>
      </c>
      <c r="B778" s="1">
        <v>45801</v>
      </c>
      <c r="C778" t="s">
        <v>1016</v>
      </c>
      <c r="D778" t="s">
        <v>3310</v>
      </c>
      <c r="E778">
        <v>3</v>
      </c>
      <c r="F778" t="b">
        <v>0</v>
      </c>
      <c r="G778">
        <v>2025</v>
      </c>
      <c r="H778">
        <v>5</v>
      </c>
      <c r="I778">
        <v>5</v>
      </c>
      <c r="J778" t="s">
        <v>3311</v>
      </c>
    </row>
    <row r="779" spans="1:10" x14ac:dyDescent="0.35">
      <c r="A779" t="s">
        <v>3312</v>
      </c>
      <c r="B779" s="1">
        <v>45705</v>
      </c>
      <c r="C779" t="s">
        <v>1012</v>
      </c>
      <c r="D779" t="s">
        <v>3313</v>
      </c>
      <c r="E779">
        <v>3</v>
      </c>
      <c r="F779" t="b">
        <v>1</v>
      </c>
      <c r="G779">
        <v>2025</v>
      </c>
      <c r="H779">
        <v>2</v>
      </c>
      <c r="I779">
        <v>0</v>
      </c>
      <c r="J779" t="s">
        <v>3314</v>
      </c>
    </row>
    <row r="780" spans="1:10" x14ac:dyDescent="0.35">
      <c r="A780" t="s">
        <v>3315</v>
      </c>
      <c r="B780" s="1">
        <v>45673</v>
      </c>
      <c r="C780" t="s">
        <v>1012</v>
      </c>
      <c r="D780" t="s">
        <v>3316</v>
      </c>
      <c r="E780">
        <v>8</v>
      </c>
      <c r="F780" t="b">
        <v>1</v>
      </c>
      <c r="G780">
        <v>2025</v>
      </c>
      <c r="H780">
        <v>1</v>
      </c>
      <c r="I780">
        <v>3</v>
      </c>
      <c r="J780" t="s">
        <v>3317</v>
      </c>
    </row>
    <row r="781" spans="1:10" x14ac:dyDescent="0.35">
      <c r="A781" t="s">
        <v>3318</v>
      </c>
      <c r="B781" s="1">
        <v>45727</v>
      </c>
      <c r="C781" t="s">
        <v>1016</v>
      </c>
      <c r="D781" t="s">
        <v>3319</v>
      </c>
      <c r="E781">
        <v>6</v>
      </c>
      <c r="F781" t="b">
        <v>1</v>
      </c>
      <c r="G781">
        <v>2025</v>
      </c>
      <c r="H781">
        <v>3</v>
      </c>
      <c r="I781">
        <v>1</v>
      </c>
      <c r="J781" t="s">
        <v>3320</v>
      </c>
    </row>
    <row r="782" spans="1:10" x14ac:dyDescent="0.35">
      <c r="A782" t="s">
        <v>3321</v>
      </c>
      <c r="B782" s="1">
        <v>45758</v>
      </c>
      <c r="C782" t="s">
        <v>1012</v>
      </c>
      <c r="D782" t="s">
        <v>3322</v>
      </c>
      <c r="E782">
        <v>6</v>
      </c>
      <c r="F782" t="b">
        <v>0</v>
      </c>
      <c r="G782">
        <v>2025</v>
      </c>
      <c r="H782">
        <v>4</v>
      </c>
      <c r="I782">
        <v>4</v>
      </c>
      <c r="J782" t="s">
        <v>3323</v>
      </c>
    </row>
    <row r="783" spans="1:10" x14ac:dyDescent="0.35">
      <c r="A783" t="s">
        <v>3324</v>
      </c>
      <c r="B783" s="1">
        <v>45773</v>
      </c>
      <c r="C783" t="s">
        <v>1016</v>
      </c>
      <c r="D783" t="s">
        <v>3325</v>
      </c>
      <c r="E783">
        <v>4</v>
      </c>
      <c r="F783" t="b">
        <v>0</v>
      </c>
      <c r="G783">
        <v>2025</v>
      </c>
      <c r="H783">
        <v>4</v>
      </c>
      <c r="I783">
        <v>5</v>
      </c>
      <c r="J783" t="s">
        <v>3326</v>
      </c>
    </row>
    <row r="784" spans="1:10" x14ac:dyDescent="0.35">
      <c r="A784" t="s">
        <v>3327</v>
      </c>
      <c r="B784" s="1">
        <v>45738</v>
      </c>
      <c r="C784" t="s">
        <v>1033</v>
      </c>
      <c r="D784" t="s">
        <v>3328</v>
      </c>
      <c r="E784">
        <v>2</v>
      </c>
      <c r="F784" t="b">
        <v>1</v>
      </c>
      <c r="G784">
        <v>2025</v>
      </c>
      <c r="H784">
        <v>3</v>
      </c>
      <c r="I784">
        <v>5</v>
      </c>
      <c r="J784" t="s">
        <v>3329</v>
      </c>
    </row>
    <row r="785" spans="1:10" x14ac:dyDescent="0.35">
      <c r="A785" t="s">
        <v>3330</v>
      </c>
      <c r="B785" s="1">
        <v>45679</v>
      </c>
      <c r="C785" t="s">
        <v>1020</v>
      </c>
      <c r="D785" t="s">
        <v>3331</v>
      </c>
      <c r="E785">
        <v>8</v>
      </c>
      <c r="F785" t="b">
        <v>1</v>
      </c>
      <c r="G785">
        <v>2025</v>
      </c>
      <c r="H785">
        <v>1</v>
      </c>
      <c r="I785">
        <v>2</v>
      </c>
      <c r="J785" t="s">
        <v>3332</v>
      </c>
    </row>
    <row r="786" spans="1:10" x14ac:dyDescent="0.35">
      <c r="A786" t="s">
        <v>3333</v>
      </c>
      <c r="B786" s="1">
        <v>45688</v>
      </c>
      <c r="C786" t="s">
        <v>1020</v>
      </c>
      <c r="D786" t="s">
        <v>3334</v>
      </c>
      <c r="E786">
        <v>8</v>
      </c>
      <c r="F786" t="b">
        <v>0</v>
      </c>
      <c r="G786">
        <v>2025</v>
      </c>
      <c r="H786">
        <v>1</v>
      </c>
      <c r="I786">
        <v>4</v>
      </c>
      <c r="J786" t="s">
        <v>3335</v>
      </c>
    </row>
    <row r="787" spans="1:10" x14ac:dyDescent="0.35">
      <c r="A787" t="s">
        <v>3336</v>
      </c>
      <c r="B787" s="1">
        <v>45729</v>
      </c>
      <c r="C787" t="s">
        <v>1020</v>
      </c>
      <c r="D787" t="s">
        <v>3337</v>
      </c>
      <c r="E787">
        <v>2</v>
      </c>
      <c r="F787" t="b">
        <v>1</v>
      </c>
      <c r="G787">
        <v>2025</v>
      </c>
      <c r="H787">
        <v>3</v>
      </c>
      <c r="I787">
        <v>3</v>
      </c>
      <c r="J787" t="s">
        <v>3338</v>
      </c>
    </row>
    <row r="788" spans="1:10" x14ac:dyDescent="0.35">
      <c r="A788" t="s">
        <v>3339</v>
      </c>
      <c r="B788" s="1">
        <v>45786</v>
      </c>
      <c r="C788" t="s">
        <v>1016</v>
      </c>
      <c r="D788" t="s">
        <v>1882</v>
      </c>
      <c r="E788">
        <v>8</v>
      </c>
      <c r="F788" t="b">
        <v>1</v>
      </c>
      <c r="G788">
        <v>2025</v>
      </c>
      <c r="H788">
        <v>5</v>
      </c>
      <c r="I788">
        <v>4</v>
      </c>
      <c r="J788" t="s">
        <v>3340</v>
      </c>
    </row>
    <row r="789" spans="1:10" x14ac:dyDescent="0.35">
      <c r="A789" t="s">
        <v>3341</v>
      </c>
      <c r="B789" s="1">
        <v>45662</v>
      </c>
      <c r="C789" t="s">
        <v>1033</v>
      </c>
      <c r="D789" t="s">
        <v>3342</v>
      </c>
      <c r="E789">
        <v>1</v>
      </c>
      <c r="F789" t="b">
        <v>1</v>
      </c>
      <c r="G789">
        <v>2025</v>
      </c>
      <c r="H789">
        <v>1</v>
      </c>
      <c r="I789">
        <v>6</v>
      </c>
      <c r="J789" t="s">
        <v>3343</v>
      </c>
    </row>
    <row r="790" spans="1:10" x14ac:dyDescent="0.35">
      <c r="A790" t="s">
        <v>3344</v>
      </c>
      <c r="B790" s="1">
        <v>45793</v>
      </c>
      <c r="C790" t="s">
        <v>1012</v>
      </c>
      <c r="D790" t="s">
        <v>3345</v>
      </c>
      <c r="E790">
        <v>6</v>
      </c>
      <c r="F790" t="b">
        <v>0</v>
      </c>
      <c r="G790">
        <v>2025</v>
      </c>
      <c r="H790">
        <v>5</v>
      </c>
      <c r="I790">
        <v>4</v>
      </c>
      <c r="J790" t="s">
        <v>3346</v>
      </c>
    </row>
    <row r="791" spans="1:10" x14ac:dyDescent="0.35">
      <c r="A791" t="s">
        <v>3347</v>
      </c>
      <c r="B791" s="1">
        <v>45797</v>
      </c>
      <c r="C791" t="s">
        <v>1016</v>
      </c>
      <c r="D791" t="s">
        <v>3348</v>
      </c>
      <c r="E791">
        <v>2</v>
      </c>
      <c r="F791" t="b">
        <v>1</v>
      </c>
      <c r="G791">
        <v>2025</v>
      </c>
      <c r="H791">
        <v>5</v>
      </c>
      <c r="I791">
        <v>1</v>
      </c>
      <c r="J791" t="s">
        <v>3349</v>
      </c>
    </row>
    <row r="792" spans="1:10" x14ac:dyDescent="0.35">
      <c r="A792" t="s">
        <v>3350</v>
      </c>
      <c r="B792" s="1">
        <v>45718</v>
      </c>
      <c r="C792" t="s">
        <v>1033</v>
      </c>
      <c r="D792" t="s">
        <v>3351</v>
      </c>
      <c r="E792">
        <v>10</v>
      </c>
      <c r="F792" t="b">
        <v>0</v>
      </c>
      <c r="G792">
        <v>2025</v>
      </c>
      <c r="H792">
        <v>3</v>
      </c>
      <c r="I792">
        <v>6</v>
      </c>
      <c r="J792" t="s">
        <v>3352</v>
      </c>
    </row>
    <row r="793" spans="1:10" x14ac:dyDescent="0.35">
      <c r="A793" t="s">
        <v>3353</v>
      </c>
      <c r="B793" s="1">
        <v>45791</v>
      </c>
      <c r="C793" t="s">
        <v>1012</v>
      </c>
      <c r="D793" t="s">
        <v>3354</v>
      </c>
      <c r="E793">
        <v>7</v>
      </c>
      <c r="F793" t="b">
        <v>1</v>
      </c>
      <c r="G793">
        <v>2025</v>
      </c>
      <c r="H793">
        <v>5</v>
      </c>
      <c r="I793">
        <v>2</v>
      </c>
      <c r="J793" t="s">
        <v>3355</v>
      </c>
    </row>
    <row r="794" spans="1:10" x14ac:dyDescent="0.35">
      <c r="A794" t="s">
        <v>3356</v>
      </c>
      <c r="B794" s="1">
        <v>45721</v>
      </c>
      <c r="C794" t="s">
        <v>1020</v>
      </c>
      <c r="D794" t="s">
        <v>3357</v>
      </c>
      <c r="E794">
        <v>3</v>
      </c>
      <c r="F794" t="b">
        <v>0</v>
      </c>
      <c r="G794">
        <v>2025</v>
      </c>
      <c r="H794">
        <v>3</v>
      </c>
      <c r="I794">
        <v>2</v>
      </c>
      <c r="J794" t="s">
        <v>3358</v>
      </c>
    </row>
    <row r="795" spans="1:10" x14ac:dyDescent="0.35">
      <c r="A795" t="s">
        <v>3359</v>
      </c>
      <c r="B795" s="1">
        <v>45659</v>
      </c>
      <c r="C795" t="s">
        <v>1016</v>
      </c>
      <c r="D795" t="s">
        <v>3360</v>
      </c>
      <c r="E795">
        <v>4</v>
      </c>
      <c r="F795" t="b">
        <v>0</v>
      </c>
      <c r="G795">
        <v>2025</v>
      </c>
      <c r="H795">
        <v>1</v>
      </c>
      <c r="I795">
        <v>3</v>
      </c>
      <c r="J795" t="s">
        <v>3361</v>
      </c>
    </row>
    <row r="796" spans="1:10" x14ac:dyDescent="0.35">
      <c r="A796" t="s">
        <v>3362</v>
      </c>
      <c r="B796" s="1">
        <v>45659</v>
      </c>
      <c r="C796" t="s">
        <v>1033</v>
      </c>
      <c r="D796" t="s">
        <v>3363</v>
      </c>
      <c r="E796">
        <v>5</v>
      </c>
      <c r="F796" t="b">
        <v>1</v>
      </c>
      <c r="G796">
        <v>2025</v>
      </c>
      <c r="H796">
        <v>1</v>
      </c>
      <c r="I796">
        <v>3</v>
      </c>
      <c r="J796" t="s">
        <v>3364</v>
      </c>
    </row>
    <row r="797" spans="1:10" x14ac:dyDescent="0.35">
      <c r="A797" t="s">
        <v>3365</v>
      </c>
      <c r="B797" s="1">
        <v>45808</v>
      </c>
      <c r="C797" t="s">
        <v>1020</v>
      </c>
      <c r="D797" t="s">
        <v>3366</v>
      </c>
      <c r="E797">
        <v>10</v>
      </c>
      <c r="F797" t="b">
        <v>0</v>
      </c>
      <c r="G797">
        <v>2025</v>
      </c>
      <c r="H797">
        <v>5</v>
      </c>
      <c r="I797">
        <v>5</v>
      </c>
      <c r="J797" t="s">
        <v>3367</v>
      </c>
    </row>
    <row r="798" spans="1:10" x14ac:dyDescent="0.35">
      <c r="A798" t="s">
        <v>3368</v>
      </c>
      <c r="B798" s="1">
        <v>45712</v>
      </c>
      <c r="C798" t="s">
        <v>1016</v>
      </c>
      <c r="D798" t="s">
        <v>3369</v>
      </c>
      <c r="E798">
        <v>1</v>
      </c>
      <c r="F798" t="b">
        <v>0</v>
      </c>
      <c r="G798">
        <v>2025</v>
      </c>
      <c r="H798">
        <v>2</v>
      </c>
      <c r="I798">
        <v>0</v>
      </c>
      <c r="J798" t="s">
        <v>3370</v>
      </c>
    </row>
    <row r="799" spans="1:10" x14ac:dyDescent="0.35">
      <c r="A799" t="s">
        <v>3371</v>
      </c>
      <c r="B799" s="1">
        <v>45786</v>
      </c>
      <c r="C799" t="s">
        <v>1012</v>
      </c>
      <c r="D799" t="s">
        <v>3372</v>
      </c>
      <c r="E799">
        <v>5</v>
      </c>
      <c r="F799" t="b">
        <v>0</v>
      </c>
      <c r="G799">
        <v>2025</v>
      </c>
      <c r="H799">
        <v>5</v>
      </c>
      <c r="I799">
        <v>4</v>
      </c>
      <c r="J799" t="s">
        <v>3373</v>
      </c>
    </row>
    <row r="800" spans="1:10" x14ac:dyDescent="0.35">
      <c r="A800" t="s">
        <v>3374</v>
      </c>
      <c r="B800" s="1">
        <v>45761</v>
      </c>
      <c r="C800" t="s">
        <v>1016</v>
      </c>
      <c r="D800" t="s">
        <v>3375</v>
      </c>
      <c r="E800">
        <v>2</v>
      </c>
      <c r="F800" t="b">
        <v>1</v>
      </c>
      <c r="G800">
        <v>2025</v>
      </c>
      <c r="H800">
        <v>4</v>
      </c>
      <c r="I800">
        <v>0</v>
      </c>
      <c r="J800" t="s">
        <v>3376</v>
      </c>
    </row>
    <row r="801" spans="1:10" x14ac:dyDescent="0.35">
      <c r="A801" t="s">
        <v>3377</v>
      </c>
      <c r="B801" s="1">
        <v>45753</v>
      </c>
      <c r="C801" t="s">
        <v>1033</v>
      </c>
      <c r="D801" t="s">
        <v>3378</v>
      </c>
      <c r="E801">
        <v>2</v>
      </c>
      <c r="F801" t="b">
        <v>1</v>
      </c>
      <c r="G801">
        <v>2025</v>
      </c>
      <c r="H801">
        <v>4</v>
      </c>
      <c r="I801">
        <v>6</v>
      </c>
      <c r="J801" t="s">
        <v>3379</v>
      </c>
    </row>
    <row r="802" spans="1:10" x14ac:dyDescent="0.35">
      <c r="A802" t="s">
        <v>3380</v>
      </c>
      <c r="B802" s="1">
        <v>45812</v>
      </c>
      <c r="C802" t="s">
        <v>1033</v>
      </c>
      <c r="D802" t="s">
        <v>3381</v>
      </c>
      <c r="E802">
        <v>7</v>
      </c>
      <c r="F802" t="b">
        <v>0</v>
      </c>
      <c r="G802">
        <v>2025</v>
      </c>
      <c r="H802">
        <v>6</v>
      </c>
      <c r="I802">
        <v>2</v>
      </c>
      <c r="J802" t="s">
        <v>3382</v>
      </c>
    </row>
    <row r="803" spans="1:10" x14ac:dyDescent="0.35">
      <c r="A803" t="s">
        <v>3383</v>
      </c>
      <c r="B803" s="1">
        <v>45769</v>
      </c>
      <c r="C803" t="s">
        <v>1012</v>
      </c>
      <c r="D803" t="s">
        <v>3384</v>
      </c>
      <c r="E803">
        <v>9</v>
      </c>
      <c r="F803" t="b">
        <v>0</v>
      </c>
      <c r="G803">
        <v>2025</v>
      </c>
      <c r="H803">
        <v>4</v>
      </c>
      <c r="I803">
        <v>1</v>
      </c>
      <c r="J803" t="s">
        <v>3385</v>
      </c>
    </row>
    <row r="804" spans="1:10" x14ac:dyDescent="0.35">
      <c r="A804" t="s">
        <v>3386</v>
      </c>
      <c r="B804" s="1">
        <v>45777</v>
      </c>
      <c r="C804" t="s">
        <v>1020</v>
      </c>
      <c r="D804" t="s">
        <v>3387</v>
      </c>
      <c r="E804">
        <v>6</v>
      </c>
      <c r="F804" t="b">
        <v>1</v>
      </c>
      <c r="G804">
        <v>2025</v>
      </c>
      <c r="H804">
        <v>4</v>
      </c>
      <c r="I804">
        <v>2</v>
      </c>
      <c r="J804" t="s">
        <v>3388</v>
      </c>
    </row>
    <row r="805" spans="1:10" x14ac:dyDescent="0.35">
      <c r="A805" t="s">
        <v>3389</v>
      </c>
      <c r="B805" s="1">
        <v>45751</v>
      </c>
      <c r="C805" t="s">
        <v>1033</v>
      </c>
      <c r="D805" t="s">
        <v>3390</v>
      </c>
      <c r="E805">
        <v>8</v>
      </c>
      <c r="F805" t="b">
        <v>1</v>
      </c>
      <c r="G805">
        <v>2025</v>
      </c>
      <c r="H805">
        <v>4</v>
      </c>
      <c r="I805">
        <v>4</v>
      </c>
      <c r="J805" t="s">
        <v>3391</v>
      </c>
    </row>
    <row r="806" spans="1:10" x14ac:dyDescent="0.35">
      <c r="A806" t="s">
        <v>3392</v>
      </c>
      <c r="B806" s="1">
        <v>45760</v>
      </c>
      <c r="C806" t="s">
        <v>1033</v>
      </c>
      <c r="D806" t="s">
        <v>3393</v>
      </c>
      <c r="E806">
        <v>10</v>
      </c>
      <c r="F806" t="b">
        <v>1</v>
      </c>
      <c r="G806">
        <v>2025</v>
      </c>
      <c r="H806">
        <v>4</v>
      </c>
      <c r="I806">
        <v>6</v>
      </c>
      <c r="J806" t="s">
        <v>3394</v>
      </c>
    </row>
    <row r="807" spans="1:10" x14ac:dyDescent="0.35">
      <c r="A807" t="s">
        <v>3395</v>
      </c>
      <c r="B807" s="1">
        <v>45663</v>
      </c>
      <c r="C807" t="s">
        <v>1012</v>
      </c>
      <c r="D807" t="s">
        <v>3396</v>
      </c>
      <c r="E807">
        <v>6</v>
      </c>
      <c r="F807" t="b">
        <v>0</v>
      </c>
      <c r="G807">
        <v>2025</v>
      </c>
      <c r="H807">
        <v>1</v>
      </c>
      <c r="I807">
        <v>0</v>
      </c>
      <c r="J807" t="s">
        <v>3397</v>
      </c>
    </row>
    <row r="808" spans="1:10" x14ac:dyDescent="0.35">
      <c r="A808" t="s">
        <v>3398</v>
      </c>
      <c r="B808" s="1">
        <v>45771</v>
      </c>
      <c r="C808" t="s">
        <v>1016</v>
      </c>
      <c r="D808" t="s">
        <v>3399</v>
      </c>
      <c r="E808">
        <v>9</v>
      </c>
      <c r="F808" t="b">
        <v>0</v>
      </c>
      <c r="G808">
        <v>2025</v>
      </c>
      <c r="H808">
        <v>4</v>
      </c>
      <c r="I808">
        <v>3</v>
      </c>
      <c r="J808" t="s">
        <v>3400</v>
      </c>
    </row>
    <row r="809" spans="1:10" x14ac:dyDescent="0.35">
      <c r="A809" t="s">
        <v>3401</v>
      </c>
      <c r="B809" s="1">
        <v>45799</v>
      </c>
      <c r="C809" t="s">
        <v>1020</v>
      </c>
      <c r="D809" t="s">
        <v>3402</v>
      </c>
      <c r="E809">
        <v>9</v>
      </c>
      <c r="F809" t="b">
        <v>0</v>
      </c>
      <c r="G809">
        <v>2025</v>
      </c>
      <c r="H809">
        <v>5</v>
      </c>
      <c r="I809">
        <v>3</v>
      </c>
      <c r="J809" t="s">
        <v>3403</v>
      </c>
    </row>
    <row r="810" spans="1:10" x14ac:dyDescent="0.35">
      <c r="A810" t="s">
        <v>3404</v>
      </c>
      <c r="B810" s="1">
        <v>45789</v>
      </c>
      <c r="C810" t="s">
        <v>1016</v>
      </c>
      <c r="D810" t="s">
        <v>3405</v>
      </c>
      <c r="E810">
        <v>8</v>
      </c>
      <c r="F810" t="b">
        <v>0</v>
      </c>
      <c r="G810">
        <v>2025</v>
      </c>
      <c r="H810">
        <v>5</v>
      </c>
      <c r="I810">
        <v>0</v>
      </c>
      <c r="J810" t="s">
        <v>3406</v>
      </c>
    </row>
    <row r="811" spans="1:10" x14ac:dyDescent="0.35">
      <c r="A811" t="s">
        <v>3407</v>
      </c>
      <c r="B811" s="1">
        <v>45677</v>
      </c>
      <c r="C811" t="s">
        <v>1012</v>
      </c>
      <c r="D811" t="s">
        <v>3408</v>
      </c>
      <c r="E811">
        <v>9</v>
      </c>
      <c r="F811" t="b">
        <v>1</v>
      </c>
      <c r="G811">
        <v>2025</v>
      </c>
      <c r="H811">
        <v>1</v>
      </c>
      <c r="I811">
        <v>0</v>
      </c>
      <c r="J811" t="s">
        <v>3409</v>
      </c>
    </row>
    <row r="812" spans="1:10" x14ac:dyDescent="0.35">
      <c r="A812" t="s">
        <v>3410</v>
      </c>
      <c r="B812" s="1">
        <v>45686</v>
      </c>
      <c r="C812" t="s">
        <v>1012</v>
      </c>
      <c r="D812" t="s">
        <v>3411</v>
      </c>
      <c r="E812">
        <v>8</v>
      </c>
      <c r="F812" t="b">
        <v>1</v>
      </c>
      <c r="G812">
        <v>2025</v>
      </c>
      <c r="H812">
        <v>1</v>
      </c>
      <c r="I812">
        <v>2</v>
      </c>
      <c r="J812" t="s">
        <v>3412</v>
      </c>
    </row>
    <row r="813" spans="1:10" x14ac:dyDescent="0.35">
      <c r="A813" t="s">
        <v>3413</v>
      </c>
      <c r="B813" s="1">
        <v>45713</v>
      </c>
      <c r="C813" t="s">
        <v>1016</v>
      </c>
      <c r="D813" t="s">
        <v>3414</v>
      </c>
      <c r="E813">
        <v>4</v>
      </c>
      <c r="F813" t="b">
        <v>0</v>
      </c>
      <c r="G813">
        <v>2025</v>
      </c>
      <c r="H813">
        <v>2</v>
      </c>
      <c r="I813">
        <v>1</v>
      </c>
      <c r="J813" t="s">
        <v>1798</v>
      </c>
    </row>
    <row r="814" spans="1:10" x14ac:dyDescent="0.35">
      <c r="A814" t="s">
        <v>3415</v>
      </c>
      <c r="B814" s="1">
        <v>45709</v>
      </c>
      <c r="C814" t="s">
        <v>1012</v>
      </c>
      <c r="D814" t="s">
        <v>3416</v>
      </c>
      <c r="E814">
        <v>7</v>
      </c>
      <c r="F814" t="b">
        <v>1</v>
      </c>
      <c r="G814">
        <v>2025</v>
      </c>
      <c r="H814">
        <v>2</v>
      </c>
      <c r="I814">
        <v>4</v>
      </c>
      <c r="J814" t="s">
        <v>3417</v>
      </c>
    </row>
    <row r="815" spans="1:10" x14ac:dyDescent="0.35">
      <c r="A815" t="s">
        <v>3418</v>
      </c>
      <c r="B815" s="1">
        <v>45731</v>
      </c>
      <c r="C815" t="s">
        <v>1033</v>
      </c>
      <c r="D815" t="s">
        <v>3419</v>
      </c>
      <c r="E815">
        <v>6</v>
      </c>
      <c r="F815" t="b">
        <v>1</v>
      </c>
      <c r="G815">
        <v>2025</v>
      </c>
      <c r="H815">
        <v>3</v>
      </c>
      <c r="I815">
        <v>5</v>
      </c>
      <c r="J815" t="s">
        <v>3420</v>
      </c>
    </row>
    <row r="816" spans="1:10" x14ac:dyDescent="0.35">
      <c r="A816" t="s">
        <v>3421</v>
      </c>
      <c r="B816" s="1">
        <v>45669</v>
      </c>
      <c r="C816" t="s">
        <v>1012</v>
      </c>
      <c r="D816" t="s">
        <v>3422</v>
      </c>
      <c r="E816">
        <v>7</v>
      </c>
      <c r="F816" t="b">
        <v>0</v>
      </c>
      <c r="G816">
        <v>2025</v>
      </c>
      <c r="H816">
        <v>1</v>
      </c>
      <c r="I816">
        <v>6</v>
      </c>
      <c r="J816" t="s">
        <v>3423</v>
      </c>
    </row>
    <row r="817" spans="1:10" x14ac:dyDescent="0.35">
      <c r="A817" t="s">
        <v>3424</v>
      </c>
      <c r="B817" s="1">
        <v>45717</v>
      </c>
      <c r="C817" t="s">
        <v>1033</v>
      </c>
      <c r="D817" t="s">
        <v>3425</v>
      </c>
      <c r="E817">
        <v>9</v>
      </c>
      <c r="F817" t="b">
        <v>1</v>
      </c>
      <c r="G817">
        <v>2025</v>
      </c>
      <c r="H817">
        <v>3</v>
      </c>
      <c r="I817">
        <v>5</v>
      </c>
      <c r="J817" t="s">
        <v>3426</v>
      </c>
    </row>
    <row r="818" spans="1:10" x14ac:dyDescent="0.35">
      <c r="A818" t="s">
        <v>3427</v>
      </c>
      <c r="B818" s="1">
        <v>45679</v>
      </c>
      <c r="C818" t="s">
        <v>1020</v>
      </c>
      <c r="D818" t="s">
        <v>1337</v>
      </c>
      <c r="E818">
        <v>2</v>
      </c>
      <c r="F818" t="b">
        <v>1</v>
      </c>
      <c r="G818">
        <v>2025</v>
      </c>
      <c r="H818">
        <v>1</v>
      </c>
      <c r="I818">
        <v>2</v>
      </c>
      <c r="J818" t="s">
        <v>3428</v>
      </c>
    </row>
    <row r="819" spans="1:10" x14ac:dyDescent="0.35">
      <c r="A819" t="s">
        <v>3429</v>
      </c>
      <c r="B819" s="1">
        <v>45799</v>
      </c>
      <c r="C819" t="s">
        <v>1012</v>
      </c>
      <c r="D819" t="s">
        <v>3430</v>
      </c>
      <c r="E819">
        <v>2</v>
      </c>
      <c r="F819" t="b">
        <v>1</v>
      </c>
      <c r="G819">
        <v>2025</v>
      </c>
      <c r="H819">
        <v>5</v>
      </c>
      <c r="I819">
        <v>3</v>
      </c>
      <c r="J819" t="s">
        <v>3431</v>
      </c>
    </row>
    <row r="820" spans="1:10" x14ac:dyDescent="0.35">
      <c r="A820" t="s">
        <v>3432</v>
      </c>
      <c r="B820" s="1">
        <v>45779</v>
      </c>
      <c r="C820" t="s">
        <v>1033</v>
      </c>
      <c r="D820" t="s">
        <v>3433</v>
      </c>
      <c r="E820">
        <v>9</v>
      </c>
      <c r="F820" t="b">
        <v>0</v>
      </c>
      <c r="G820">
        <v>2025</v>
      </c>
      <c r="H820">
        <v>5</v>
      </c>
      <c r="I820">
        <v>4</v>
      </c>
      <c r="J820" t="s">
        <v>3434</v>
      </c>
    </row>
    <row r="821" spans="1:10" x14ac:dyDescent="0.35">
      <c r="A821" t="s">
        <v>3435</v>
      </c>
      <c r="B821" s="1">
        <v>45658</v>
      </c>
      <c r="C821" t="s">
        <v>1033</v>
      </c>
      <c r="D821" t="s">
        <v>3436</v>
      </c>
      <c r="E821">
        <v>7</v>
      </c>
      <c r="F821" t="b">
        <v>0</v>
      </c>
      <c r="G821">
        <v>2025</v>
      </c>
      <c r="H821">
        <v>1</v>
      </c>
      <c r="I821">
        <v>2</v>
      </c>
      <c r="J821" t="s">
        <v>3437</v>
      </c>
    </row>
    <row r="822" spans="1:10" x14ac:dyDescent="0.35">
      <c r="A822" t="s">
        <v>3438</v>
      </c>
      <c r="B822" s="1">
        <v>45777</v>
      </c>
      <c r="C822" t="s">
        <v>1012</v>
      </c>
      <c r="D822" t="s">
        <v>3074</v>
      </c>
      <c r="E822">
        <v>3</v>
      </c>
      <c r="F822" t="b">
        <v>1</v>
      </c>
      <c r="G822">
        <v>2025</v>
      </c>
      <c r="H822">
        <v>4</v>
      </c>
      <c r="I822">
        <v>2</v>
      </c>
      <c r="J822" t="s">
        <v>3439</v>
      </c>
    </row>
    <row r="823" spans="1:10" x14ac:dyDescent="0.35">
      <c r="A823" t="s">
        <v>3440</v>
      </c>
      <c r="B823" s="1">
        <v>45756</v>
      </c>
      <c r="C823" t="s">
        <v>1020</v>
      </c>
      <c r="D823" t="s">
        <v>3441</v>
      </c>
      <c r="E823">
        <v>1</v>
      </c>
      <c r="F823" t="b">
        <v>0</v>
      </c>
      <c r="G823">
        <v>2025</v>
      </c>
      <c r="H823">
        <v>4</v>
      </c>
      <c r="I823">
        <v>2</v>
      </c>
      <c r="J823" t="s">
        <v>3442</v>
      </c>
    </row>
    <row r="824" spans="1:10" x14ac:dyDescent="0.35">
      <c r="A824" t="s">
        <v>3443</v>
      </c>
      <c r="B824" s="1">
        <v>45663</v>
      </c>
      <c r="C824" t="s">
        <v>1016</v>
      </c>
      <c r="D824" t="s">
        <v>3444</v>
      </c>
      <c r="E824">
        <v>1</v>
      </c>
      <c r="F824" t="b">
        <v>0</v>
      </c>
      <c r="G824">
        <v>2025</v>
      </c>
      <c r="H824">
        <v>1</v>
      </c>
      <c r="I824">
        <v>0</v>
      </c>
      <c r="J824" t="s">
        <v>3445</v>
      </c>
    </row>
    <row r="825" spans="1:10" x14ac:dyDescent="0.35">
      <c r="A825" t="s">
        <v>3446</v>
      </c>
      <c r="B825" s="1">
        <v>45708</v>
      </c>
      <c r="C825" t="s">
        <v>1033</v>
      </c>
      <c r="D825" t="s">
        <v>3447</v>
      </c>
      <c r="E825">
        <v>1</v>
      </c>
      <c r="F825" t="b">
        <v>0</v>
      </c>
      <c r="G825">
        <v>2025</v>
      </c>
      <c r="H825">
        <v>2</v>
      </c>
      <c r="I825">
        <v>3</v>
      </c>
      <c r="J825" t="s">
        <v>3448</v>
      </c>
    </row>
    <row r="826" spans="1:10" x14ac:dyDescent="0.35">
      <c r="A826" t="s">
        <v>3449</v>
      </c>
      <c r="B826" s="1">
        <v>45755</v>
      </c>
      <c r="C826" t="s">
        <v>1033</v>
      </c>
      <c r="D826" t="s">
        <v>3450</v>
      </c>
      <c r="E826">
        <v>5</v>
      </c>
      <c r="F826" t="b">
        <v>1</v>
      </c>
      <c r="G826">
        <v>2025</v>
      </c>
      <c r="H826">
        <v>4</v>
      </c>
      <c r="I826">
        <v>1</v>
      </c>
      <c r="J826" t="s">
        <v>3451</v>
      </c>
    </row>
    <row r="827" spans="1:10" x14ac:dyDescent="0.35">
      <c r="A827" t="s">
        <v>3452</v>
      </c>
      <c r="B827" s="1">
        <v>45678</v>
      </c>
      <c r="C827" t="s">
        <v>1016</v>
      </c>
      <c r="D827" t="s">
        <v>3453</v>
      </c>
      <c r="E827">
        <v>3</v>
      </c>
      <c r="F827" t="b">
        <v>0</v>
      </c>
      <c r="G827">
        <v>2025</v>
      </c>
      <c r="H827">
        <v>1</v>
      </c>
      <c r="I827">
        <v>1</v>
      </c>
      <c r="J827" t="s">
        <v>3454</v>
      </c>
    </row>
    <row r="828" spans="1:10" x14ac:dyDescent="0.35">
      <c r="A828" t="s">
        <v>3455</v>
      </c>
      <c r="B828" s="1">
        <v>45786</v>
      </c>
      <c r="C828" t="s">
        <v>1033</v>
      </c>
      <c r="D828" t="s">
        <v>3456</v>
      </c>
      <c r="E828">
        <v>5</v>
      </c>
      <c r="F828" t="b">
        <v>1</v>
      </c>
      <c r="G828">
        <v>2025</v>
      </c>
      <c r="H828">
        <v>5</v>
      </c>
      <c r="I828">
        <v>4</v>
      </c>
      <c r="J828" t="s">
        <v>3457</v>
      </c>
    </row>
    <row r="829" spans="1:10" x14ac:dyDescent="0.35">
      <c r="A829" t="s">
        <v>3458</v>
      </c>
      <c r="B829" s="1">
        <v>45751</v>
      </c>
      <c r="C829" t="s">
        <v>1016</v>
      </c>
      <c r="D829" t="s">
        <v>3459</v>
      </c>
      <c r="E829">
        <v>8</v>
      </c>
      <c r="F829" t="b">
        <v>0</v>
      </c>
      <c r="G829">
        <v>2025</v>
      </c>
      <c r="H829">
        <v>4</v>
      </c>
      <c r="I829">
        <v>4</v>
      </c>
      <c r="J829" t="s">
        <v>3460</v>
      </c>
    </row>
    <row r="830" spans="1:10" x14ac:dyDescent="0.35">
      <c r="A830" t="s">
        <v>3461</v>
      </c>
      <c r="B830" s="1">
        <v>45711</v>
      </c>
      <c r="C830" t="s">
        <v>1020</v>
      </c>
      <c r="D830" t="s">
        <v>3462</v>
      </c>
      <c r="E830">
        <v>9</v>
      </c>
      <c r="F830" t="b">
        <v>1</v>
      </c>
      <c r="G830">
        <v>2025</v>
      </c>
      <c r="H830">
        <v>2</v>
      </c>
      <c r="I830">
        <v>6</v>
      </c>
      <c r="J830" t="s">
        <v>3463</v>
      </c>
    </row>
    <row r="831" spans="1:10" x14ac:dyDescent="0.35">
      <c r="A831" t="s">
        <v>3464</v>
      </c>
      <c r="B831" s="1">
        <v>45806</v>
      </c>
      <c r="C831" t="s">
        <v>1016</v>
      </c>
      <c r="D831" t="s">
        <v>3465</v>
      </c>
      <c r="E831">
        <v>2</v>
      </c>
      <c r="F831" t="b">
        <v>0</v>
      </c>
      <c r="G831">
        <v>2025</v>
      </c>
      <c r="H831">
        <v>5</v>
      </c>
      <c r="I831">
        <v>3</v>
      </c>
      <c r="J831" t="s">
        <v>3466</v>
      </c>
    </row>
    <row r="832" spans="1:10" x14ac:dyDescent="0.35">
      <c r="A832" t="s">
        <v>3467</v>
      </c>
      <c r="B832" s="1">
        <v>45771</v>
      </c>
      <c r="C832" t="s">
        <v>1016</v>
      </c>
      <c r="D832" t="s">
        <v>3468</v>
      </c>
      <c r="E832">
        <v>9</v>
      </c>
      <c r="F832" t="b">
        <v>1</v>
      </c>
      <c r="G832">
        <v>2025</v>
      </c>
      <c r="H832">
        <v>4</v>
      </c>
      <c r="I832">
        <v>3</v>
      </c>
      <c r="J832" t="s">
        <v>3469</v>
      </c>
    </row>
    <row r="833" spans="1:10" x14ac:dyDescent="0.35">
      <c r="A833" t="s">
        <v>3470</v>
      </c>
      <c r="B833" s="1">
        <v>45684</v>
      </c>
      <c r="C833" t="s">
        <v>1016</v>
      </c>
      <c r="D833" t="s">
        <v>3471</v>
      </c>
      <c r="E833">
        <v>4</v>
      </c>
      <c r="F833" t="b">
        <v>1</v>
      </c>
      <c r="G833">
        <v>2025</v>
      </c>
      <c r="H833">
        <v>1</v>
      </c>
      <c r="I833">
        <v>0</v>
      </c>
      <c r="J833" t="s">
        <v>3472</v>
      </c>
    </row>
    <row r="834" spans="1:10" x14ac:dyDescent="0.35">
      <c r="A834" t="s">
        <v>3473</v>
      </c>
      <c r="B834" s="1">
        <v>45794</v>
      </c>
      <c r="C834" t="s">
        <v>1012</v>
      </c>
      <c r="D834" t="s">
        <v>3474</v>
      </c>
      <c r="E834">
        <v>4</v>
      </c>
      <c r="F834" t="b">
        <v>1</v>
      </c>
      <c r="G834">
        <v>2025</v>
      </c>
      <c r="H834">
        <v>5</v>
      </c>
      <c r="I834">
        <v>5</v>
      </c>
      <c r="J834" t="s">
        <v>3475</v>
      </c>
    </row>
    <row r="835" spans="1:10" x14ac:dyDescent="0.35">
      <c r="A835" t="s">
        <v>2604</v>
      </c>
      <c r="B835" s="1">
        <v>45813</v>
      </c>
      <c r="C835" t="s">
        <v>1033</v>
      </c>
      <c r="D835" t="s">
        <v>3476</v>
      </c>
      <c r="E835">
        <v>4</v>
      </c>
      <c r="F835" t="b">
        <v>0</v>
      </c>
      <c r="G835">
        <v>2025</v>
      </c>
      <c r="H835">
        <v>6</v>
      </c>
      <c r="I835">
        <v>3</v>
      </c>
      <c r="J835" t="s">
        <v>3094</v>
      </c>
    </row>
    <row r="836" spans="1:10" x14ac:dyDescent="0.35">
      <c r="A836" t="s">
        <v>3477</v>
      </c>
      <c r="B836" s="1">
        <v>45765</v>
      </c>
      <c r="C836" t="s">
        <v>1020</v>
      </c>
      <c r="D836" t="s">
        <v>3478</v>
      </c>
      <c r="E836">
        <v>2</v>
      </c>
      <c r="F836" t="b">
        <v>1</v>
      </c>
      <c r="G836">
        <v>2025</v>
      </c>
      <c r="H836">
        <v>4</v>
      </c>
      <c r="I836">
        <v>4</v>
      </c>
      <c r="J836" t="s">
        <v>3479</v>
      </c>
    </row>
    <row r="837" spans="1:10" x14ac:dyDescent="0.35">
      <c r="A837" t="s">
        <v>3480</v>
      </c>
      <c r="B837" s="1">
        <v>45732</v>
      </c>
      <c r="C837" t="s">
        <v>1033</v>
      </c>
      <c r="D837" t="s">
        <v>3481</v>
      </c>
      <c r="E837">
        <v>8</v>
      </c>
      <c r="F837" t="b">
        <v>1</v>
      </c>
      <c r="G837">
        <v>2025</v>
      </c>
      <c r="H837">
        <v>3</v>
      </c>
      <c r="I837">
        <v>6</v>
      </c>
      <c r="J837" t="s">
        <v>3482</v>
      </c>
    </row>
    <row r="838" spans="1:10" x14ac:dyDescent="0.35">
      <c r="A838" t="s">
        <v>3483</v>
      </c>
      <c r="B838" s="1">
        <v>45705</v>
      </c>
      <c r="C838" t="s">
        <v>1020</v>
      </c>
      <c r="D838" t="s">
        <v>3484</v>
      </c>
      <c r="E838">
        <v>10</v>
      </c>
      <c r="F838" t="b">
        <v>0</v>
      </c>
      <c r="G838">
        <v>2025</v>
      </c>
      <c r="H838">
        <v>2</v>
      </c>
      <c r="I838">
        <v>0</v>
      </c>
      <c r="J838" t="s">
        <v>3485</v>
      </c>
    </row>
    <row r="839" spans="1:10" x14ac:dyDescent="0.35">
      <c r="A839" t="s">
        <v>3486</v>
      </c>
      <c r="B839" s="1">
        <v>45752</v>
      </c>
      <c r="C839" t="s">
        <v>1016</v>
      </c>
      <c r="D839" t="s">
        <v>3487</v>
      </c>
      <c r="E839">
        <v>5</v>
      </c>
      <c r="F839" t="b">
        <v>1</v>
      </c>
      <c r="G839">
        <v>2025</v>
      </c>
      <c r="H839">
        <v>4</v>
      </c>
      <c r="I839">
        <v>5</v>
      </c>
      <c r="J839" t="s">
        <v>3488</v>
      </c>
    </row>
    <row r="840" spans="1:10" x14ac:dyDescent="0.35">
      <c r="A840" t="s">
        <v>3489</v>
      </c>
      <c r="B840" s="1">
        <v>45770</v>
      </c>
      <c r="C840" t="s">
        <v>1033</v>
      </c>
      <c r="D840" t="s">
        <v>3490</v>
      </c>
      <c r="E840">
        <v>1</v>
      </c>
      <c r="F840" t="b">
        <v>1</v>
      </c>
      <c r="G840">
        <v>2025</v>
      </c>
      <c r="H840">
        <v>4</v>
      </c>
      <c r="I840">
        <v>2</v>
      </c>
      <c r="J840" t="s">
        <v>3491</v>
      </c>
    </row>
    <row r="841" spans="1:10" x14ac:dyDescent="0.35">
      <c r="A841" t="s">
        <v>3492</v>
      </c>
      <c r="B841" s="1">
        <v>45689</v>
      </c>
      <c r="C841" t="s">
        <v>1016</v>
      </c>
      <c r="D841" t="s">
        <v>3493</v>
      </c>
      <c r="E841">
        <v>4</v>
      </c>
      <c r="F841" t="b">
        <v>1</v>
      </c>
      <c r="G841">
        <v>2025</v>
      </c>
      <c r="H841">
        <v>2</v>
      </c>
      <c r="I841">
        <v>5</v>
      </c>
      <c r="J841" t="s">
        <v>3494</v>
      </c>
    </row>
    <row r="842" spans="1:10" x14ac:dyDescent="0.35">
      <c r="A842" t="s">
        <v>3495</v>
      </c>
      <c r="B842" s="1">
        <v>45689</v>
      </c>
      <c r="C842" t="s">
        <v>1033</v>
      </c>
      <c r="D842" t="s">
        <v>3496</v>
      </c>
      <c r="E842">
        <v>7</v>
      </c>
      <c r="F842" t="b">
        <v>1</v>
      </c>
      <c r="G842">
        <v>2025</v>
      </c>
      <c r="H842">
        <v>2</v>
      </c>
      <c r="I842">
        <v>5</v>
      </c>
      <c r="J842" t="s">
        <v>3497</v>
      </c>
    </row>
    <row r="843" spans="1:10" x14ac:dyDescent="0.35">
      <c r="A843" t="s">
        <v>3498</v>
      </c>
      <c r="B843" s="1">
        <v>45735</v>
      </c>
      <c r="C843" t="s">
        <v>1020</v>
      </c>
      <c r="D843" t="s">
        <v>3493</v>
      </c>
      <c r="E843">
        <v>3</v>
      </c>
      <c r="F843" t="b">
        <v>1</v>
      </c>
      <c r="G843">
        <v>2025</v>
      </c>
      <c r="H843">
        <v>3</v>
      </c>
      <c r="I843">
        <v>2</v>
      </c>
      <c r="J843" t="s">
        <v>3499</v>
      </c>
    </row>
    <row r="844" spans="1:10" x14ac:dyDescent="0.35">
      <c r="A844" t="s">
        <v>3500</v>
      </c>
      <c r="B844" s="1">
        <v>45658</v>
      </c>
      <c r="C844" t="s">
        <v>1016</v>
      </c>
      <c r="D844" t="s">
        <v>3501</v>
      </c>
      <c r="E844">
        <v>5</v>
      </c>
      <c r="F844" t="b">
        <v>0</v>
      </c>
      <c r="G844">
        <v>2025</v>
      </c>
      <c r="H844">
        <v>1</v>
      </c>
      <c r="I844">
        <v>2</v>
      </c>
      <c r="J844" t="s">
        <v>3502</v>
      </c>
    </row>
    <row r="845" spans="1:10" x14ac:dyDescent="0.35">
      <c r="A845" t="s">
        <v>3503</v>
      </c>
      <c r="B845" s="1">
        <v>45762</v>
      </c>
      <c r="C845" t="s">
        <v>1033</v>
      </c>
      <c r="D845" t="s">
        <v>3504</v>
      </c>
      <c r="E845">
        <v>7</v>
      </c>
      <c r="F845" t="b">
        <v>0</v>
      </c>
      <c r="G845">
        <v>2025</v>
      </c>
      <c r="H845">
        <v>4</v>
      </c>
      <c r="I845">
        <v>1</v>
      </c>
      <c r="J845" t="s">
        <v>3505</v>
      </c>
    </row>
    <row r="846" spans="1:10" x14ac:dyDescent="0.35">
      <c r="A846" t="s">
        <v>3506</v>
      </c>
      <c r="B846" s="1">
        <v>45770</v>
      </c>
      <c r="C846" t="s">
        <v>1020</v>
      </c>
      <c r="D846" t="s">
        <v>3507</v>
      </c>
      <c r="E846">
        <v>5</v>
      </c>
      <c r="F846" t="b">
        <v>0</v>
      </c>
      <c r="G846">
        <v>2025</v>
      </c>
      <c r="H846">
        <v>4</v>
      </c>
      <c r="I846">
        <v>2</v>
      </c>
      <c r="J846" t="s">
        <v>3508</v>
      </c>
    </row>
    <row r="847" spans="1:10" x14ac:dyDescent="0.35">
      <c r="A847" t="s">
        <v>3509</v>
      </c>
      <c r="B847" s="1">
        <v>45812</v>
      </c>
      <c r="C847" t="s">
        <v>1020</v>
      </c>
      <c r="D847" t="s">
        <v>3510</v>
      </c>
      <c r="E847">
        <v>10</v>
      </c>
      <c r="F847" t="b">
        <v>0</v>
      </c>
      <c r="G847">
        <v>2025</v>
      </c>
      <c r="H847">
        <v>6</v>
      </c>
      <c r="I847">
        <v>2</v>
      </c>
      <c r="J847" t="s">
        <v>3511</v>
      </c>
    </row>
    <row r="848" spans="1:10" x14ac:dyDescent="0.35">
      <c r="A848" t="s">
        <v>3512</v>
      </c>
      <c r="B848" s="1">
        <v>45685</v>
      </c>
      <c r="C848" t="s">
        <v>1033</v>
      </c>
      <c r="D848" t="s">
        <v>3513</v>
      </c>
      <c r="E848">
        <v>5</v>
      </c>
      <c r="F848" t="b">
        <v>0</v>
      </c>
      <c r="G848">
        <v>2025</v>
      </c>
      <c r="H848">
        <v>1</v>
      </c>
      <c r="I848">
        <v>1</v>
      </c>
      <c r="J848" t="s">
        <v>3514</v>
      </c>
    </row>
    <row r="849" spans="1:10" x14ac:dyDescent="0.35">
      <c r="A849" t="s">
        <v>3515</v>
      </c>
      <c r="B849" s="1">
        <v>45706</v>
      </c>
      <c r="C849" t="s">
        <v>1012</v>
      </c>
      <c r="D849" t="s">
        <v>3516</v>
      </c>
      <c r="E849">
        <v>6</v>
      </c>
      <c r="F849" t="b">
        <v>0</v>
      </c>
      <c r="G849">
        <v>2025</v>
      </c>
      <c r="H849">
        <v>2</v>
      </c>
      <c r="I849">
        <v>1</v>
      </c>
      <c r="J849" t="s">
        <v>3517</v>
      </c>
    </row>
    <row r="850" spans="1:10" x14ac:dyDescent="0.35">
      <c r="A850" t="s">
        <v>3518</v>
      </c>
      <c r="B850" s="1">
        <v>45665</v>
      </c>
      <c r="C850" t="s">
        <v>1033</v>
      </c>
      <c r="D850" t="s">
        <v>3519</v>
      </c>
      <c r="E850">
        <v>5</v>
      </c>
      <c r="F850" t="b">
        <v>0</v>
      </c>
      <c r="G850">
        <v>2025</v>
      </c>
      <c r="H850">
        <v>1</v>
      </c>
      <c r="I850">
        <v>2</v>
      </c>
      <c r="J850" t="s">
        <v>3520</v>
      </c>
    </row>
    <row r="851" spans="1:10" x14ac:dyDescent="0.35">
      <c r="A851" t="s">
        <v>3521</v>
      </c>
      <c r="B851" s="1">
        <v>45713</v>
      </c>
      <c r="C851" t="s">
        <v>1016</v>
      </c>
      <c r="D851" t="s">
        <v>3522</v>
      </c>
      <c r="E851">
        <v>3</v>
      </c>
      <c r="F851" t="b">
        <v>1</v>
      </c>
      <c r="G851">
        <v>2025</v>
      </c>
      <c r="H851">
        <v>2</v>
      </c>
      <c r="I851">
        <v>1</v>
      </c>
      <c r="J851" t="s">
        <v>3523</v>
      </c>
    </row>
    <row r="852" spans="1:10" x14ac:dyDescent="0.35">
      <c r="A852" t="s">
        <v>3524</v>
      </c>
      <c r="B852" s="1">
        <v>45672</v>
      </c>
      <c r="C852" t="s">
        <v>1012</v>
      </c>
      <c r="D852" t="s">
        <v>3525</v>
      </c>
      <c r="E852">
        <v>10</v>
      </c>
      <c r="F852" t="b">
        <v>0</v>
      </c>
      <c r="G852">
        <v>2025</v>
      </c>
      <c r="H852">
        <v>1</v>
      </c>
      <c r="I852">
        <v>2</v>
      </c>
      <c r="J852" t="s">
        <v>3526</v>
      </c>
    </row>
    <row r="853" spans="1:10" x14ac:dyDescent="0.35">
      <c r="A853" t="s">
        <v>3527</v>
      </c>
      <c r="B853" s="1">
        <v>45808</v>
      </c>
      <c r="C853" t="s">
        <v>1016</v>
      </c>
      <c r="D853" t="s">
        <v>3528</v>
      </c>
      <c r="E853">
        <v>1</v>
      </c>
      <c r="F853" t="b">
        <v>0</v>
      </c>
      <c r="G853">
        <v>2025</v>
      </c>
      <c r="H853">
        <v>5</v>
      </c>
      <c r="I853">
        <v>5</v>
      </c>
      <c r="J853" t="s">
        <v>3529</v>
      </c>
    </row>
    <row r="854" spans="1:10" x14ac:dyDescent="0.35">
      <c r="A854" t="s">
        <v>3530</v>
      </c>
      <c r="B854" s="1">
        <v>45782</v>
      </c>
      <c r="C854" t="s">
        <v>1033</v>
      </c>
      <c r="D854" t="s">
        <v>3531</v>
      </c>
      <c r="E854">
        <v>7</v>
      </c>
      <c r="F854" t="b">
        <v>1</v>
      </c>
      <c r="G854">
        <v>2025</v>
      </c>
      <c r="H854">
        <v>5</v>
      </c>
      <c r="I854">
        <v>0</v>
      </c>
      <c r="J854" t="s">
        <v>3532</v>
      </c>
    </row>
    <row r="855" spans="1:10" x14ac:dyDescent="0.35">
      <c r="A855" t="s">
        <v>3533</v>
      </c>
      <c r="B855" s="1">
        <v>45766</v>
      </c>
      <c r="C855" t="s">
        <v>1016</v>
      </c>
      <c r="D855" t="s">
        <v>3534</v>
      </c>
      <c r="E855">
        <v>6</v>
      </c>
      <c r="F855" t="b">
        <v>1</v>
      </c>
      <c r="G855">
        <v>2025</v>
      </c>
      <c r="H855">
        <v>4</v>
      </c>
      <c r="I855">
        <v>5</v>
      </c>
      <c r="J855" t="s">
        <v>3535</v>
      </c>
    </row>
    <row r="856" spans="1:10" x14ac:dyDescent="0.35">
      <c r="A856" t="s">
        <v>3536</v>
      </c>
      <c r="B856" s="1">
        <v>45722</v>
      </c>
      <c r="C856" t="s">
        <v>1020</v>
      </c>
      <c r="D856" t="s">
        <v>3537</v>
      </c>
      <c r="E856">
        <v>6</v>
      </c>
      <c r="F856" t="b">
        <v>1</v>
      </c>
      <c r="G856">
        <v>2025</v>
      </c>
      <c r="H856">
        <v>3</v>
      </c>
      <c r="I856">
        <v>3</v>
      </c>
      <c r="J856" t="s">
        <v>3538</v>
      </c>
    </row>
    <row r="857" spans="1:10" x14ac:dyDescent="0.35">
      <c r="A857" t="s">
        <v>3539</v>
      </c>
      <c r="B857" s="1">
        <v>45686</v>
      </c>
      <c r="C857" t="s">
        <v>1016</v>
      </c>
      <c r="D857" t="s">
        <v>3540</v>
      </c>
      <c r="E857">
        <v>5</v>
      </c>
      <c r="F857" t="b">
        <v>1</v>
      </c>
      <c r="G857">
        <v>2025</v>
      </c>
      <c r="H857">
        <v>1</v>
      </c>
      <c r="I857">
        <v>2</v>
      </c>
      <c r="J857" t="s">
        <v>3541</v>
      </c>
    </row>
    <row r="858" spans="1:10" x14ac:dyDescent="0.35">
      <c r="A858" t="s">
        <v>3542</v>
      </c>
      <c r="B858" s="1">
        <v>45764</v>
      </c>
      <c r="C858" t="s">
        <v>1033</v>
      </c>
      <c r="D858" t="s">
        <v>3543</v>
      </c>
      <c r="E858">
        <v>9</v>
      </c>
      <c r="F858" t="b">
        <v>1</v>
      </c>
      <c r="G858">
        <v>2025</v>
      </c>
      <c r="H858">
        <v>4</v>
      </c>
      <c r="I858">
        <v>3</v>
      </c>
      <c r="J858" t="s">
        <v>3544</v>
      </c>
    </row>
    <row r="859" spans="1:10" x14ac:dyDescent="0.35">
      <c r="A859" t="s">
        <v>3545</v>
      </c>
      <c r="B859" s="1">
        <v>45801</v>
      </c>
      <c r="C859" t="s">
        <v>1033</v>
      </c>
      <c r="D859" t="s">
        <v>2171</v>
      </c>
      <c r="E859">
        <v>2</v>
      </c>
      <c r="F859" t="b">
        <v>1</v>
      </c>
      <c r="G859">
        <v>2025</v>
      </c>
      <c r="H859">
        <v>5</v>
      </c>
      <c r="I859">
        <v>5</v>
      </c>
      <c r="J859" t="s">
        <v>3546</v>
      </c>
    </row>
    <row r="860" spans="1:10" x14ac:dyDescent="0.35">
      <c r="A860" t="s">
        <v>3547</v>
      </c>
      <c r="B860" s="1">
        <v>45698</v>
      </c>
      <c r="C860" t="s">
        <v>1033</v>
      </c>
      <c r="D860" t="s">
        <v>3548</v>
      </c>
      <c r="E860">
        <v>7</v>
      </c>
      <c r="F860" t="b">
        <v>0</v>
      </c>
      <c r="G860">
        <v>2025</v>
      </c>
      <c r="H860">
        <v>2</v>
      </c>
      <c r="I860">
        <v>0</v>
      </c>
      <c r="J860" t="s">
        <v>3549</v>
      </c>
    </row>
    <row r="861" spans="1:10" x14ac:dyDescent="0.35">
      <c r="A861" t="s">
        <v>3550</v>
      </c>
      <c r="B861" s="1">
        <v>45777</v>
      </c>
      <c r="C861" t="s">
        <v>1033</v>
      </c>
      <c r="D861" t="s">
        <v>3551</v>
      </c>
      <c r="E861">
        <v>5</v>
      </c>
      <c r="F861" t="b">
        <v>0</v>
      </c>
      <c r="G861">
        <v>2025</v>
      </c>
      <c r="H861">
        <v>4</v>
      </c>
      <c r="I861">
        <v>2</v>
      </c>
      <c r="J861" t="s">
        <v>3552</v>
      </c>
    </row>
    <row r="862" spans="1:10" x14ac:dyDescent="0.35">
      <c r="A862" t="s">
        <v>3553</v>
      </c>
      <c r="B862" s="1">
        <v>45762</v>
      </c>
      <c r="C862" t="s">
        <v>1012</v>
      </c>
      <c r="D862" t="s">
        <v>3554</v>
      </c>
      <c r="E862">
        <v>8</v>
      </c>
      <c r="F862" t="b">
        <v>1</v>
      </c>
      <c r="G862">
        <v>2025</v>
      </c>
      <c r="H862">
        <v>4</v>
      </c>
      <c r="I862">
        <v>1</v>
      </c>
      <c r="J862" t="s">
        <v>3555</v>
      </c>
    </row>
    <row r="863" spans="1:10" x14ac:dyDescent="0.35">
      <c r="A863" t="s">
        <v>3556</v>
      </c>
      <c r="B863" s="1">
        <v>45672</v>
      </c>
      <c r="C863" t="s">
        <v>1020</v>
      </c>
      <c r="D863" t="s">
        <v>3557</v>
      </c>
      <c r="E863">
        <v>4</v>
      </c>
      <c r="F863" t="b">
        <v>0</v>
      </c>
      <c r="G863">
        <v>2025</v>
      </c>
      <c r="H863">
        <v>1</v>
      </c>
      <c r="I863">
        <v>2</v>
      </c>
      <c r="J863" t="s">
        <v>3558</v>
      </c>
    </row>
    <row r="864" spans="1:10" x14ac:dyDescent="0.35">
      <c r="A864" t="s">
        <v>2462</v>
      </c>
      <c r="B864" s="1">
        <v>45763</v>
      </c>
      <c r="C864" t="s">
        <v>1033</v>
      </c>
      <c r="D864" t="s">
        <v>3559</v>
      </c>
      <c r="E864">
        <v>7</v>
      </c>
      <c r="F864" t="b">
        <v>1</v>
      </c>
      <c r="G864">
        <v>2025</v>
      </c>
      <c r="H864">
        <v>4</v>
      </c>
      <c r="I864">
        <v>2</v>
      </c>
      <c r="J864" t="s">
        <v>3560</v>
      </c>
    </row>
    <row r="865" spans="1:10" x14ac:dyDescent="0.35">
      <c r="A865" t="s">
        <v>3561</v>
      </c>
      <c r="B865" s="1">
        <v>45812</v>
      </c>
      <c r="C865" t="s">
        <v>1016</v>
      </c>
      <c r="D865" t="s">
        <v>3562</v>
      </c>
      <c r="E865">
        <v>4</v>
      </c>
      <c r="F865" t="b">
        <v>0</v>
      </c>
      <c r="G865">
        <v>2025</v>
      </c>
      <c r="H865">
        <v>6</v>
      </c>
      <c r="I865">
        <v>2</v>
      </c>
      <c r="J865" t="s">
        <v>3563</v>
      </c>
    </row>
    <row r="866" spans="1:10" x14ac:dyDescent="0.35">
      <c r="A866" t="s">
        <v>3564</v>
      </c>
      <c r="B866" s="1">
        <v>45790</v>
      </c>
      <c r="C866" t="s">
        <v>1016</v>
      </c>
      <c r="D866" t="s">
        <v>3565</v>
      </c>
      <c r="E866">
        <v>6</v>
      </c>
      <c r="F866" t="b">
        <v>1</v>
      </c>
      <c r="G866">
        <v>2025</v>
      </c>
      <c r="H866">
        <v>5</v>
      </c>
      <c r="I866">
        <v>1</v>
      </c>
      <c r="J866" t="s">
        <v>3566</v>
      </c>
    </row>
    <row r="867" spans="1:10" x14ac:dyDescent="0.35">
      <c r="A867" t="s">
        <v>3567</v>
      </c>
      <c r="B867" s="1">
        <v>45734</v>
      </c>
      <c r="C867" t="s">
        <v>1012</v>
      </c>
      <c r="D867" t="s">
        <v>3568</v>
      </c>
      <c r="E867">
        <v>8</v>
      </c>
      <c r="F867" t="b">
        <v>1</v>
      </c>
      <c r="G867">
        <v>2025</v>
      </c>
      <c r="H867">
        <v>3</v>
      </c>
      <c r="I867">
        <v>1</v>
      </c>
      <c r="J867" t="s">
        <v>3569</v>
      </c>
    </row>
    <row r="868" spans="1:10" x14ac:dyDescent="0.35">
      <c r="A868" t="s">
        <v>3570</v>
      </c>
      <c r="B868" s="1">
        <v>45692</v>
      </c>
      <c r="C868" t="s">
        <v>1033</v>
      </c>
      <c r="D868" t="s">
        <v>3571</v>
      </c>
      <c r="E868">
        <v>1</v>
      </c>
      <c r="F868" t="b">
        <v>0</v>
      </c>
      <c r="G868">
        <v>2025</v>
      </c>
      <c r="H868">
        <v>2</v>
      </c>
      <c r="I868">
        <v>1</v>
      </c>
      <c r="J868" t="s">
        <v>2985</v>
      </c>
    </row>
    <row r="869" spans="1:10" x14ac:dyDescent="0.35">
      <c r="A869" t="s">
        <v>3572</v>
      </c>
      <c r="B869" s="1">
        <v>45729</v>
      </c>
      <c r="C869" t="s">
        <v>1016</v>
      </c>
      <c r="D869" t="s">
        <v>3573</v>
      </c>
      <c r="E869">
        <v>3</v>
      </c>
      <c r="F869" t="b">
        <v>1</v>
      </c>
      <c r="G869">
        <v>2025</v>
      </c>
      <c r="H869">
        <v>3</v>
      </c>
      <c r="I869">
        <v>3</v>
      </c>
      <c r="J869" t="s">
        <v>3574</v>
      </c>
    </row>
    <row r="870" spans="1:10" x14ac:dyDescent="0.35">
      <c r="A870" t="s">
        <v>3575</v>
      </c>
      <c r="B870" s="1">
        <v>45727</v>
      </c>
      <c r="C870" t="s">
        <v>1020</v>
      </c>
      <c r="D870" t="s">
        <v>3576</v>
      </c>
      <c r="E870">
        <v>2</v>
      </c>
      <c r="F870" t="b">
        <v>0</v>
      </c>
      <c r="G870">
        <v>2025</v>
      </c>
      <c r="H870">
        <v>3</v>
      </c>
      <c r="I870">
        <v>1</v>
      </c>
      <c r="J870" t="s">
        <v>3577</v>
      </c>
    </row>
    <row r="871" spans="1:10" x14ac:dyDescent="0.35">
      <c r="A871" t="s">
        <v>3578</v>
      </c>
      <c r="B871" s="1">
        <v>45674</v>
      </c>
      <c r="C871" t="s">
        <v>1020</v>
      </c>
      <c r="D871" t="s">
        <v>3579</v>
      </c>
      <c r="E871">
        <v>7</v>
      </c>
      <c r="F871" t="b">
        <v>0</v>
      </c>
      <c r="G871">
        <v>2025</v>
      </c>
      <c r="H871">
        <v>1</v>
      </c>
      <c r="I871">
        <v>4</v>
      </c>
      <c r="J871" t="s">
        <v>3580</v>
      </c>
    </row>
    <row r="872" spans="1:10" x14ac:dyDescent="0.35">
      <c r="A872" t="s">
        <v>3581</v>
      </c>
      <c r="B872" s="1">
        <v>45672</v>
      </c>
      <c r="C872" t="s">
        <v>1020</v>
      </c>
      <c r="D872" t="s">
        <v>3582</v>
      </c>
      <c r="E872">
        <v>1</v>
      </c>
      <c r="F872" t="b">
        <v>1</v>
      </c>
      <c r="G872">
        <v>2025</v>
      </c>
      <c r="H872">
        <v>1</v>
      </c>
      <c r="I872">
        <v>2</v>
      </c>
      <c r="J872" t="s">
        <v>3583</v>
      </c>
    </row>
    <row r="873" spans="1:10" x14ac:dyDescent="0.35">
      <c r="A873" t="s">
        <v>3584</v>
      </c>
      <c r="B873" s="1">
        <v>45737</v>
      </c>
      <c r="C873" t="s">
        <v>1033</v>
      </c>
      <c r="D873" t="s">
        <v>3585</v>
      </c>
      <c r="E873">
        <v>1</v>
      </c>
      <c r="F873" t="b">
        <v>1</v>
      </c>
      <c r="G873">
        <v>2025</v>
      </c>
      <c r="H873">
        <v>3</v>
      </c>
      <c r="I873">
        <v>4</v>
      </c>
      <c r="J873" t="s">
        <v>3586</v>
      </c>
    </row>
    <row r="874" spans="1:10" x14ac:dyDescent="0.35">
      <c r="A874" t="s">
        <v>3587</v>
      </c>
      <c r="B874" s="1">
        <v>45714</v>
      </c>
      <c r="C874" t="s">
        <v>1012</v>
      </c>
      <c r="D874" t="s">
        <v>3588</v>
      </c>
      <c r="E874">
        <v>1</v>
      </c>
      <c r="F874" t="b">
        <v>1</v>
      </c>
      <c r="G874">
        <v>2025</v>
      </c>
      <c r="H874">
        <v>2</v>
      </c>
      <c r="I874">
        <v>2</v>
      </c>
      <c r="J874" t="s">
        <v>1459</v>
      </c>
    </row>
    <row r="875" spans="1:10" x14ac:dyDescent="0.35">
      <c r="A875" t="s">
        <v>3589</v>
      </c>
      <c r="B875" s="1">
        <v>45745</v>
      </c>
      <c r="C875" t="s">
        <v>1016</v>
      </c>
      <c r="D875" t="s">
        <v>3590</v>
      </c>
      <c r="E875">
        <v>6</v>
      </c>
      <c r="F875" t="b">
        <v>1</v>
      </c>
      <c r="G875">
        <v>2025</v>
      </c>
      <c r="H875">
        <v>3</v>
      </c>
      <c r="I875">
        <v>5</v>
      </c>
      <c r="J875" t="s">
        <v>3591</v>
      </c>
    </row>
    <row r="876" spans="1:10" x14ac:dyDescent="0.35">
      <c r="A876" t="s">
        <v>3592</v>
      </c>
      <c r="B876" s="1">
        <v>45769</v>
      </c>
      <c r="C876" t="s">
        <v>1020</v>
      </c>
      <c r="D876" t="s">
        <v>3593</v>
      </c>
      <c r="E876">
        <v>9</v>
      </c>
      <c r="F876" t="b">
        <v>1</v>
      </c>
      <c r="G876">
        <v>2025</v>
      </c>
      <c r="H876">
        <v>4</v>
      </c>
      <c r="I876">
        <v>1</v>
      </c>
      <c r="J876" t="s">
        <v>3594</v>
      </c>
    </row>
    <row r="877" spans="1:10" x14ac:dyDescent="0.35">
      <c r="A877" t="s">
        <v>3595</v>
      </c>
      <c r="B877" s="1">
        <v>45711</v>
      </c>
      <c r="C877" t="s">
        <v>1012</v>
      </c>
      <c r="D877" t="s">
        <v>3596</v>
      </c>
      <c r="E877">
        <v>1</v>
      </c>
      <c r="F877" t="b">
        <v>0</v>
      </c>
      <c r="G877">
        <v>2025</v>
      </c>
      <c r="H877">
        <v>2</v>
      </c>
      <c r="I877">
        <v>6</v>
      </c>
      <c r="J877" t="s">
        <v>3597</v>
      </c>
    </row>
    <row r="878" spans="1:10" x14ac:dyDescent="0.35">
      <c r="A878" t="s">
        <v>3598</v>
      </c>
      <c r="B878" s="1">
        <v>45739</v>
      </c>
      <c r="C878" t="s">
        <v>1020</v>
      </c>
      <c r="D878" t="s">
        <v>3599</v>
      </c>
      <c r="E878">
        <v>9</v>
      </c>
      <c r="F878" t="b">
        <v>0</v>
      </c>
      <c r="G878">
        <v>2025</v>
      </c>
      <c r="H878">
        <v>3</v>
      </c>
      <c r="I878">
        <v>6</v>
      </c>
      <c r="J878" t="s">
        <v>3600</v>
      </c>
    </row>
    <row r="879" spans="1:10" x14ac:dyDescent="0.35">
      <c r="A879" t="s">
        <v>3601</v>
      </c>
      <c r="B879" s="1">
        <v>45679</v>
      </c>
      <c r="C879" t="s">
        <v>1020</v>
      </c>
      <c r="D879" t="s">
        <v>3602</v>
      </c>
      <c r="E879">
        <v>3</v>
      </c>
      <c r="F879" t="b">
        <v>0</v>
      </c>
      <c r="G879">
        <v>2025</v>
      </c>
      <c r="H879">
        <v>1</v>
      </c>
      <c r="I879">
        <v>2</v>
      </c>
      <c r="J879" t="s">
        <v>3603</v>
      </c>
    </row>
    <row r="880" spans="1:10" x14ac:dyDescent="0.35">
      <c r="A880" t="s">
        <v>3604</v>
      </c>
      <c r="B880" s="1">
        <v>45753</v>
      </c>
      <c r="C880" t="s">
        <v>1033</v>
      </c>
      <c r="D880" t="s">
        <v>3605</v>
      </c>
      <c r="E880">
        <v>4</v>
      </c>
      <c r="F880" t="b">
        <v>0</v>
      </c>
      <c r="G880">
        <v>2025</v>
      </c>
      <c r="H880">
        <v>4</v>
      </c>
      <c r="I880">
        <v>6</v>
      </c>
      <c r="J880" t="s">
        <v>3606</v>
      </c>
    </row>
    <row r="881" spans="1:10" x14ac:dyDescent="0.35">
      <c r="A881" t="s">
        <v>3607</v>
      </c>
      <c r="B881" s="1">
        <v>45729</v>
      </c>
      <c r="C881" t="s">
        <v>1012</v>
      </c>
      <c r="D881" t="s">
        <v>3608</v>
      </c>
      <c r="E881">
        <v>4</v>
      </c>
      <c r="F881" t="b">
        <v>1</v>
      </c>
      <c r="G881">
        <v>2025</v>
      </c>
      <c r="H881">
        <v>3</v>
      </c>
      <c r="I881">
        <v>3</v>
      </c>
      <c r="J881" t="s">
        <v>3609</v>
      </c>
    </row>
    <row r="882" spans="1:10" x14ac:dyDescent="0.35">
      <c r="A882" t="s">
        <v>3610</v>
      </c>
      <c r="B882" s="1">
        <v>45722</v>
      </c>
      <c r="C882" t="s">
        <v>1016</v>
      </c>
      <c r="D882" t="s">
        <v>3611</v>
      </c>
      <c r="E882">
        <v>1</v>
      </c>
      <c r="F882" t="b">
        <v>1</v>
      </c>
      <c r="G882">
        <v>2025</v>
      </c>
      <c r="H882">
        <v>3</v>
      </c>
      <c r="I882">
        <v>3</v>
      </c>
      <c r="J882" t="s">
        <v>3612</v>
      </c>
    </row>
    <row r="883" spans="1:10" x14ac:dyDescent="0.35">
      <c r="A883" t="s">
        <v>3613</v>
      </c>
      <c r="B883" s="1">
        <v>45778</v>
      </c>
      <c r="C883" t="s">
        <v>1012</v>
      </c>
      <c r="D883" t="s">
        <v>3614</v>
      </c>
      <c r="E883">
        <v>6</v>
      </c>
      <c r="F883" t="b">
        <v>1</v>
      </c>
      <c r="G883">
        <v>2025</v>
      </c>
      <c r="H883">
        <v>5</v>
      </c>
      <c r="I883">
        <v>3</v>
      </c>
      <c r="J883" t="s">
        <v>3615</v>
      </c>
    </row>
    <row r="884" spans="1:10" x14ac:dyDescent="0.35">
      <c r="A884" t="s">
        <v>3616</v>
      </c>
      <c r="B884" s="1">
        <v>45679</v>
      </c>
      <c r="C884" t="s">
        <v>1020</v>
      </c>
      <c r="D884" t="s">
        <v>3617</v>
      </c>
      <c r="E884">
        <v>5</v>
      </c>
      <c r="F884" t="b">
        <v>1</v>
      </c>
      <c r="G884">
        <v>2025</v>
      </c>
      <c r="H884">
        <v>1</v>
      </c>
      <c r="I884">
        <v>2</v>
      </c>
      <c r="J884" t="s">
        <v>1929</v>
      </c>
    </row>
    <row r="885" spans="1:10" x14ac:dyDescent="0.35">
      <c r="A885" t="s">
        <v>3618</v>
      </c>
      <c r="B885" s="1">
        <v>45733</v>
      </c>
      <c r="C885" t="s">
        <v>1012</v>
      </c>
      <c r="D885" t="s">
        <v>3619</v>
      </c>
      <c r="E885">
        <v>2</v>
      </c>
      <c r="F885" t="b">
        <v>1</v>
      </c>
      <c r="G885">
        <v>2025</v>
      </c>
      <c r="H885">
        <v>3</v>
      </c>
      <c r="I885">
        <v>0</v>
      </c>
      <c r="J885" t="s">
        <v>3620</v>
      </c>
    </row>
    <row r="886" spans="1:10" x14ac:dyDescent="0.35">
      <c r="A886" t="s">
        <v>3621</v>
      </c>
      <c r="B886" s="1">
        <v>45748</v>
      </c>
      <c r="C886" t="s">
        <v>1012</v>
      </c>
      <c r="D886" t="s">
        <v>3622</v>
      </c>
      <c r="E886">
        <v>2</v>
      </c>
      <c r="F886" t="b">
        <v>0</v>
      </c>
      <c r="G886">
        <v>2025</v>
      </c>
      <c r="H886">
        <v>4</v>
      </c>
      <c r="I886">
        <v>1</v>
      </c>
      <c r="J886" t="s">
        <v>3623</v>
      </c>
    </row>
    <row r="887" spans="1:10" x14ac:dyDescent="0.35">
      <c r="A887" t="s">
        <v>3624</v>
      </c>
      <c r="B887" s="1">
        <v>45751</v>
      </c>
      <c r="C887" t="s">
        <v>1012</v>
      </c>
      <c r="D887" t="s">
        <v>3625</v>
      </c>
      <c r="E887">
        <v>9</v>
      </c>
      <c r="F887" t="b">
        <v>1</v>
      </c>
      <c r="G887">
        <v>2025</v>
      </c>
      <c r="H887">
        <v>4</v>
      </c>
      <c r="I887">
        <v>4</v>
      </c>
      <c r="J887" t="s">
        <v>3626</v>
      </c>
    </row>
    <row r="888" spans="1:10" x14ac:dyDescent="0.35">
      <c r="A888" t="s">
        <v>3627</v>
      </c>
      <c r="B888" s="1">
        <v>45810</v>
      </c>
      <c r="C888" t="s">
        <v>1016</v>
      </c>
      <c r="D888" t="s">
        <v>3628</v>
      </c>
      <c r="E888">
        <v>1</v>
      </c>
      <c r="F888" t="b">
        <v>1</v>
      </c>
      <c r="G888">
        <v>2025</v>
      </c>
      <c r="H888">
        <v>6</v>
      </c>
      <c r="I888">
        <v>0</v>
      </c>
      <c r="J888" t="s">
        <v>3629</v>
      </c>
    </row>
    <row r="889" spans="1:10" x14ac:dyDescent="0.35">
      <c r="A889" t="s">
        <v>3630</v>
      </c>
      <c r="B889" s="1">
        <v>45808</v>
      </c>
      <c r="C889" t="s">
        <v>1033</v>
      </c>
      <c r="D889" t="s">
        <v>3631</v>
      </c>
      <c r="E889">
        <v>10</v>
      </c>
      <c r="F889" t="b">
        <v>1</v>
      </c>
      <c r="G889">
        <v>2025</v>
      </c>
      <c r="H889">
        <v>5</v>
      </c>
      <c r="I889">
        <v>5</v>
      </c>
      <c r="J889" t="s">
        <v>3632</v>
      </c>
    </row>
    <row r="890" spans="1:10" x14ac:dyDescent="0.35">
      <c r="A890" t="s">
        <v>3633</v>
      </c>
      <c r="B890" s="1">
        <v>45722</v>
      </c>
      <c r="C890" t="s">
        <v>1020</v>
      </c>
      <c r="D890" t="s">
        <v>3634</v>
      </c>
      <c r="E890">
        <v>2</v>
      </c>
      <c r="F890" t="b">
        <v>1</v>
      </c>
      <c r="G890">
        <v>2025</v>
      </c>
      <c r="H890">
        <v>3</v>
      </c>
      <c r="I890">
        <v>3</v>
      </c>
      <c r="J890" t="s">
        <v>3635</v>
      </c>
    </row>
    <row r="891" spans="1:10" x14ac:dyDescent="0.35">
      <c r="A891" t="s">
        <v>3636</v>
      </c>
      <c r="B891" s="1">
        <v>45767</v>
      </c>
      <c r="C891" t="s">
        <v>1033</v>
      </c>
      <c r="D891" t="s">
        <v>3637</v>
      </c>
      <c r="E891">
        <v>2</v>
      </c>
      <c r="F891" t="b">
        <v>0</v>
      </c>
      <c r="G891">
        <v>2025</v>
      </c>
      <c r="H891">
        <v>4</v>
      </c>
      <c r="I891">
        <v>6</v>
      </c>
      <c r="J891" t="s">
        <v>3638</v>
      </c>
    </row>
    <row r="892" spans="1:10" x14ac:dyDescent="0.35">
      <c r="A892" t="s">
        <v>3639</v>
      </c>
      <c r="B892" s="1">
        <v>45756</v>
      </c>
      <c r="C892" t="s">
        <v>1016</v>
      </c>
      <c r="D892" t="s">
        <v>3640</v>
      </c>
      <c r="E892">
        <v>10</v>
      </c>
      <c r="F892" t="b">
        <v>0</v>
      </c>
      <c r="G892">
        <v>2025</v>
      </c>
      <c r="H892">
        <v>4</v>
      </c>
      <c r="I892">
        <v>2</v>
      </c>
      <c r="J892" t="s">
        <v>3641</v>
      </c>
    </row>
    <row r="893" spans="1:10" x14ac:dyDescent="0.35">
      <c r="A893" t="s">
        <v>3642</v>
      </c>
      <c r="B893" s="1">
        <v>45711</v>
      </c>
      <c r="C893" t="s">
        <v>1016</v>
      </c>
      <c r="D893" t="s">
        <v>3643</v>
      </c>
      <c r="E893">
        <v>6</v>
      </c>
      <c r="F893" t="b">
        <v>0</v>
      </c>
      <c r="G893">
        <v>2025</v>
      </c>
      <c r="H893">
        <v>2</v>
      </c>
      <c r="I893">
        <v>6</v>
      </c>
      <c r="J893" t="s">
        <v>3644</v>
      </c>
    </row>
    <row r="894" spans="1:10" x14ac:dyDescent="0.35">
      <c r="A894" t="s">
        <v>3645</v>
      </c>
      <c r="B894" s="1">
        <v>45807</v>
      </c>
      <c r="C894" t="s">
        <v>1016</v>
      </c>
      <c r="D894" t="s">
        <v>3646</v>
      </c>
      <c r="E894">
        <v>1</v>
      </c>
      <c r="F894" t="b">
        <v>1</v>
      </c>
      <c r="G894">
        <v>2025</v>
      </c>
      <c r="H894">
        <v>5</v>
      </c>
      <c r="I894">
        <v>4</v>
      </c>
      <c r="J894" t="s">
        <v>3647</v>
      </c>
    </row>
    <row r="895" spans="1:10" x14ac:dyDescent="0.35">
      <c r="A895" t="s">
        <v>3648</v>
      </c>
      <c r="B895" s="1">
        <v>45676</v>
      </c>
      <c r="C895" t="s">
        <v>1020</v>
      </c>
      <c r="D895" t="s">
        <v>3649</v>
      </c>
      <c r="E895">
        <v>6</v>
      </c>
      <c r="F895" t="b">
        <v>1</v>
      </c>
      <c r="G895">
        <v>2025</v>
      </c>
      <c r="H895">
        <v>1</v>
      </c>
      <c r="I895">
        <v>6</v>
      </c>
      <c r="J895" t="s">
        <v>3650</v>
      </c>
    </row>
    <row r="896" spans="1:10" x14ac:dyDescent="0.35">
      <c r="A896" t="s">
        <v>3651</v>
      </c>
      <c r="B896" s="1">
        <v>45762</v>
      </c>
      <c r="C896" t="s">
        <v>1012</v>
      </c>
      <c r="D896" t="s">
        <v>3652</v>
      </c>
      <c r="E896">
        <v>2</v>
      </c>
      <c r="F896" t="b">
        <v>0</v>
      </c>
      <c r="G896">
        <v>2025</v>
      </c>
      <c r="H896">
        <v>4</v>
      </c>
      <c r="I896">
        <v>1</v>
      </c>
      <c r="J896" t="s">
        <v>3653</v>
      </c>
    </row>
    <row r="897" spans="1:10" x14ac:dyDescent="0.35">
      <c r="A897" t="s">
        <v>3654</v>
      </c>
      <c r="B897" s="1">
        <v>45702</v>
      </c>
      <c r="C897" t="s">
        <v>1016</v>
      </c>
      <c r="D897" t="s">
        <v>3655</v>
      </c>
      <c r="E897">
        <v>2</v>
      </c>
      <c r="F897" t="b">
        <v>1</v>
      </c>
      <c r="G897">
        <v>2025</v>
      </c>
      <c r="H897">
        <v>2</v>
      </c>
      <c r="I897">
        <v>4</v>
      </c>
      <c r="J897" t="s">
        <v>3656</v>
      </c>
    </row>
    <row r="898" spans="1:10" x14ac:dyDescent="0.35">
      <c r="A898" t="s">
        <v>3657</v>
      </c>
      <c r="B898" s="1">
        <v>45661</v>
      </c>
      <c r="C898" t="s">
        <v>1012</v>
      </c>
      <c r="D898" t="s">
        <v>3658</v>
      </c>
      <c r="E898">
        <v>5</v>
      </c>
      <c r="F898" t="b">
        <v>0</v>
      </c>
      <c r="G898">
        <v>2025</v>
      </c>
      <c r="H898">
        <v>1</v>
      </c>
      <c r="I898">
        <v>5</v>
      </c>
      <c r="J898" t="s">
        <v>3659</v>
      </c>
    </row>
    <row r="899" spans="1:10" x14ac:dyDescent="0.35">
      <c r="A899" t="s">
        <v>3660</v>
      </c>
      <c r="B899" s="1">
        <v>45775</v>
      </c>
      <c r="C899" t="s">
        <v>1033</v>
      </c>
      <c r="D899" t="s">
        <v>3661</v>
      </c>
      <c r="E899">
        <v>5</v>
      </c>
      <c r="F899" t="b">
        <v>1</v>
      </c>
      <c r="G899">
        <v>2025</v>
      </c>
      <c r="H899">
        <v>4</v>
      </c>
      <c r="I899">
        <v>0</v>
      </c>
      <c r="J899" t="s">
        <v>3662</v>
      </c>
    </row>
    <row r="900" spans="1:10" x14ac:dyDescent="0.35">
      <c r="A900" t="s">
        <v>3663</v>
      </c>
      <c r="B900" s="1">
        <v>45789</v>
      </c>
      <c r="C900" t="s">
        <v>1016</v>
      </c>
      <c r="D900" t="s">
        <v>3664</v>
      </c>
      <c r="E900">
        <v>1</v>
      </c>
      <c r="F900" t="b">
        <v>0</v>
      </c>
      <c r="G900">
        <v>2025</v>
      </c>
      <c r="H900">
        <v>5</v>
      </c>
      <c r="I900">
        <v>0</v>
      </c>
      <c r="J900" t="s">
        <v>3665</v>
      </c>
    </row>
    <row r="901" spans="1:10" x14ac:dyDescent="0.35">
      <c r="A901" t="s">
        <v>3666</v>
      </c>
      <c r="B901" s="1">
        <v>45663</v>
      </c>
      <c r="C901" t="s">
        <v>1033</v>
      </c>
      <c r="D901" t="s">
        <v>3667</v>
      </c>
      <c r="E901">
        <v>7</v>
      </c>
      <c r="F901" t="b">
        <v>1</v>
      </c>
      <c r="G901">
        <v>2025</v>
      </c>
      <c r="H901">
        <v>1</v>
      </c>
      <c r="I901">
        <v>0</v>
      </c>
      <c r="J901" t="s">
        <v>3668</v>
      </c>
    </row>
    <row r="902" spans="1:10" x14ac:dyDescent="0.35">
      <c r="A902" t="s">
        <v>3669</v>
      </c>
      <c r="B902" s="1">
        <v>45773</v>
      </c>
      <c r="C902" t="s">
        <v>1012</v>
      </c>
      <c r="D902" t="s">
        <v>3670</v>
      </c>
      <c r="E902">
        <v>1</v>
      </c>
      <c r="F902" t="b">
        <v>1</v>
      </c>
      <c r="G902">
        <v>2025</v>
      </c>
      <c r="H902">
        <v>4</v>
      </c>
      <c r="I902">
        <v>5</v>
      </c>
      <c r="J902" t="s">
        <v>3671</v>
      </c>
    </row>
    <row r="903" spans="1:10" x14ac:dyDescent="0.35">
      <c r="A903" t="s">
        <v>3672</v>
      </c>
      <c r="B903" s="1">
        <v>45695</v>
      </c>
      <c r="C903" t="s">
        <v>1033</v>
      </c>
      <c r="D903" t="s">
        <v>3673</v>
      </c>
      <c r="E903">
        <v>6</v>
      </c>
      <c r="F903" t="b">
        <v>0</v>
      </c>
      <c r="G903">
        <v>2025</v>
      </c>
      <c r="H903">
        <v>2</v>
      </c>
      <c r="I903">
        <v>4</v>
      </c>
      <c r="J903" t="s">
        <v>3674</v>
      </c>
    </row>
    <row r="904" spans="1:10" x14ac:dyDescent="0.35">
      <c r="A904" t="s">
        <v>3675</v>
      </c>
      <c r="B904" s="1">
        <v>45761</v>
      </c>
      <c r="C904" t="s">
        <v>1012</v>
      </c>
      <c r="D904" t="s">
        <v>3676</v>
      </c>
      <c r="E904">
        <v>6</v>
      </c>
      <c r="F904" t="b">
        <v>1</v>
      </c>
      <c r="G904">
        <v>2025</v>
      </c>
      <c r="H904">
        <v>4</v>
      </c>
      <c r="I904">
        <v>0</v>
      </c>
      <c r="J904" t="s">
        <v>3677</v>
      </c>
    </row>
    <row r="905" spans="1:10" x14ac:dyDescent="0.35">
      <c r="A905" t="s">
        <v>3678</v>
      </c>
      <c r="B905" s="1">
        <v>45810</v>
      </c>
      <c r="C905" t="s">
        <v>1012</v>
      </c>
      <c r="D905" t="s">
        <v>3679</v>
      </c>
      <c r="E905">
        <v>7</v>
      </c>
      <c r="F905" t="b">
        <v>0</v>
      </c>
      <c r="G905">
        <v>2025</v>
      </c>
      <c r="H905">
        <v>6</v>
      </c>
      <c r="I905">
        <v>0</v>
      </c>
      <c r="J905" t="s">
        <v>3680</v>
      </c>
    </row>
    <row r="906" spans="1:10" x14ac:dyDescent="0.35">
      <c r="A906" t="s">
        <v>2574</v>
      </c>
      <c r="B906" s="1">
        <v>45697</v>
      </c>
      <c r="C906" t="s">
        <v>1033</v>
      </c>
      <c r="D906" t="s">
        <v>3681</v>
      </c>
      <c r="E906">
        <v>7</v>
      </c>
      <c r="F906" t="b">
        <v>0</v>
      </c>
      <c r="G906">
        <v>2025</v>
      </c>
      <c r="H906">
        <v>2</v>
      </c>
      <c r="I906">
        <v>6</v>
      </c>
      <c r="J906" t="s">
        <v>3682</v>
      </c>
    </row>
    <row r="907" spans="1:10" x14ac:dyDescent="0.35">
      <c r="A907" t="s">
        <v>3683</v>
      </c>
      <c r="B907" s="1">
        <v>45787</v>
      </c>
      <c r="C907" t="s">
        <v>1020</v>
      </c>
      <c r="D907" t="s">
        <v>3684</v>
      </c>
      <c r="E907">
        <v>3</v>
      </c>
      <c r="F907" t="b">
        <v>1</v>
      </c>
      <c r="G907">
        <v>2025</v>
      </c>
      <c r="H907">
        <v>5</v>
      </c>
      <c r="I907">
        <v>5</v>
      </c>
      <c r="J907" t="s">
        <v>3685</v>
      </c>
    </row>
    <row r="908" spans="1:10" x14ac:dyDescent="0.35">
      <c r="A908" t="s">
        <v>3686</v>
      </c>
      <c r="B908" s="1">
        <v>45775</v>
      </c>
      <c r="C908" t="s">
        <v>1016</v>
      </c>
      <c r="D908" t="s">
        <v>3687</v>
      </c>
      <c r="E908">
        <v>2</v>
      </c>
      <c r="F908" t="b">
        <v>0</v>
      </c>
      <c r="G908">
        <v>2025</v>
      </c>
      <c r="H908">
        <v>4</v>
      </c>
      <c r="I908">
        <v>0</v>
      </c>
      <c r="J908" t="s">
        <v>3688</v>
      </c>
    </row>
    <row r="909" spans="1:10" x14ac:dyDescent="0.35">
      <c r="A909" t="s">
        <v>3689</v>
      </c>
      <c r="B909" s="1">
        <v>45808</v>
      </c>
      <c r="C909" t="s">
        <v>1020</v>
      </c>
      <c r="D909" t="s">
        <v>3690</v>
      </c>
      <c r="E909">
        <v>3</v>
      </c>
      <c r="F909" t="b">
        <v>0</v>
      </c>
      <c r="G909">
        <v>2025</v>
      </c>
      <c r="H909">
        <v>5</v>
      </c>
      <c r="I909">
        <v>5</v>
      </c>
      <c r="J909" t="s">
        <v>3691</v>
      </c>
    </row>
    <row r="910" spans="1:10" x14ac:dyDescent="0.35">
      <c r="A910" t="s">
        <v>3692</v>
      </c>
      <c r="B910" s="1">
        <v>45687</v>
      </c>
      <c r="C910" t="s">
        <v>1012</v>
      </c>
      <c r="D910" t="s">
        <v>3693</v>
      </c>
      <c r="E910">
        <v>3</v>
      </c>
      <c r="F910" t="b">
        <v>0</v>
      </c>
      <c r="G910">
        <v>2025</v>
      </c>
      <c r="H910">
        <v>1</v>
      </c>
      <c r="I910">
        <v>3</v>
      </c>
      <c r="J910" t="s">
        <v>3694</v>
      </c>
    </row>
    <row r="911" spans="1:10" x14ac:dyDescent="0.35">
      <c r="A911" t="s">
        <v>3695</v>
      </c>
      <c r="B911" s="1">
        <v>45724</v>
      </c>
      <c r="C911" t="s">
        <v>1012</v>
      </c>
      <c r="D911" t="s">
        <v>3696</v>
      </c>
      <c r="E911">
        <v>7</v>
      </c>
      <c r="F911" t="b">
        <v>1</v>
      </c>
      <c r="G911">
        <v>2025</v>
      </c>
      <c r="H911">
        <v>3</v>
      </c>
      <c r="I911">
        <v>5</v>
      </c>
      <c r="J911" t="s">
        <v>3697</v>
      </c>
    </row>
    <row r="912" spans="1:10" x14ac:dyDescent="0.35">
      <c r="A912" t="s">
        <v>3698</v>
      </c>
      <c r="B912" s="1">
        <v>45697</v>
      </c>
      <c r="C912" t="s">
        <v>1033</v>
      </c>
      <c r="D912" t="s">
        <v>3699</v>
      </c>
      <c r="E912">
        <v>6</v>
      </c>
      <c r="F912" t="b">
        <v>1</v>
      </c>
      <c r="G912">
        <v>2025</v>
      </c>
      <c r="H912">
        <v>2</v>
      </c>
      <c r="I912">
        <v>6</v>
      </c>
      <c r="J912" t="s">
        <v>3700</v>
      </c>
    </row>
    <row r="913" spans="1:10" x14ac:dyDescent="0.35">
      <c r="A913" t="s">
        <v>3701</v>
      </c>
      <c r="B913" s="1">
        <v>45681</v>
      </c>
      <c r="C913" t="s">
        <v>1033</v>
      </c>
      <c r="D913" t="s">
        <v>3702</v>
      </c>
      <c r="E913">
        <v>9</v>
      </c>
      <c r="F913" t="b">
        <v>1</v>
      </c>
      <c r="G913">
        <v>2025</v>
      </c>
      <c r="H913">
        <v>1</v>
      </c>
      <c r="I913">
        <v>4</v>
      </c>
      <c r="J913" t="s">
        <v>3703</v>
      </c>
    </row>
    <row r="914" spans="1:10" x14ac:dyDescent="0.35">
      <c r="A914" t="s">
        <v>3704</v>
      </c>
      <c r="B914" s="1">
        <v>45754</v>
      </c>
      <c r="C914" t="s">
        <v>1020</v>
      </c>
      <c r="D914" t="s">
        <v>3705</v>
      </c>
      <c r="E914">
        <v>4</v>
      </c>
      <c r="F914" t="b">
        <v>0</v>
      </c>
      <c r="G914">
        <v>2025</v>
      </c>
      <c r="H914">
        <v>4</v>
      </c>
      <c r="I914">
        <v>0</v>
      </c>
      <c r="J914" t="s">
        <v>3706</v>
      </c>
    </row>
    <row r="915" spans="1:10" x14ac:dyDescent="0.35">
      <c r="A915" t="s">
        <v>3707</v>
      </c>
      <c r="B915" s="1">
        <v>45713</v>
      </c>
      <c r="C915" t="s">
        <v>1016</v>
      </c>
      <c r="D915" t="s">
        <v>3708</v>
      </c>
      <c r="E915">
        <v>9</v>
      </c>
      <c r="F915" t="b">
        <v>1</v>
      </c>
      <c r="G915">
        <v>2025</v>
      </c>
      <c r="H915">
        <v>2</v>
      </c>
      <c r="I915">
        <v>1</v>
      </c>
      <c r="J915" t="s">
        <v>3709</v>
      </c>
    </row>
    <row r="916" spans="1:10" x14ac:dyDescent="0.35">
      <c r="A916" t="s">
        <v>3710</v>
      </c>
      <c r="B916" s="1">
        <v>45686</v>
      </c>
      <c r="C916" t="s">
        <v>1012</v>
      </c>
      <c r="D916" t="s">
        <v>3711</v>
      </c>
      <c r="E916">
        <v>3</v>
      </c>
      <c r="F916" t="b">
        <v>0</v>
      </c>
      <c r="G916">
        <v>2025</v>
      </c>
      <c r="H916">
        <v>1</v>
      </c>
      <c r="I916">
        <v>2</v>
      </c>
      <c r="J916" t="s">
        <v>3712</v>
      </c>
    </row>
    <row r="917" spans="1:10" x14ac:dyDescent="0.35">
      <c r="A917" t="s">
        <v>3713</v>
      </c>
      <c r="B917" s="1">
        <v>45741</v>
      </c>
      <c r="C917" t="s">
        <v>1020</v>
      </c>
      <c r="D917" t="s">
        <v>3714</v>
      </c>
      <c r="E917">
        <v>3</v>
      </c>
      <c r="F917" t="b">
        <v>0</v>
      </c>
      <c r="G917">
        <v>2025</v>
      </c>
      <c r="H917">
        <v>3</v>
      </c>
      <c r="I917">
        <v>1</v>
      </c>
      <c r="J917" t="s">
        <v>3715</v>
      </c>
    </row>
    <row r="918" spans="1:10" x14ac:dyDescent="0.35">
      <c r="A918" t="s">
        <v>3716</v>
      </c>
      <c r="B918" s="1">
        <v>45709</v>
      </c>
      <c r="C918" t="s">
        <v>1033</v>
      </c>
      <c r="D918" t="s">
        <v>3717</v>
      </c>
      <c r="E918">
        <v>4</v>
      </c>
      <c r="F918" t="b">
        <v>0</v>
      </c>
      <c r="G918">
        <v>2025</v>
      </c>
      <c r="H918">
        <v>2</v>
      </c>
      <c r="I918">
        <v>4</v>
      </c>
      <c r="J918" t="s">
        <v>3718</v>
      </c>
    </row>
    <row r="919" spans="1:10" x14ac:dyDescent="0.35">
      <c r="A919" t="s">
        <v>3719</v>
      </c>
      <c r="B919" s="1">
        <v>45740</v>
      </c>
      <c r="C919" t="s">
        <v>1012</v>
      </c>
      <c r="D919" t="s">
        <v>3720</v>
      </c>
      <c r="E919">
        <v>9</v>
      </c>
      <c r="F919" t="b">
        <v>0</v>
      </c>
      <c r="G919">
        <v>2025</v>
      </c>
      <c r="H919">
        <v>3</v>
      </c>
      <c r="I919">
        <v>0</v>
      </c>
      <c r="J919" t="s">
        <v>3721</v>
      </c>
    </row>
    <row r="920" spans="1:10" x14ac:dyDescent="0.35">
      <c r="A920" t="s">
        <v>3722</v>
      </c>
      <c r="B920" s="1">
        <v>45762</v>
      </c>
      <c r="C920" t="s">
        <v>1020</v>
      </c>
      <c r="D920" t="s">
        <v>3723</v>
      </c>
      <c r="E920">
        <v>4</v>
      </c>
      <c r="F920" t="b">
        <v>0</v>
      </c>
      <c r="G920">
        <v>2025</v>
      </c>
      <c r="H920">
        <v>4</v>
      </c>
      <c r="I920">
        <v>1</v>
      </c>
      <c r="J920" t="s">
        <v>3724</v>
      </c>
    </row>
    <row r="921" spans="1:10" x14ac:dyDescent="0.35">
      <c r="A921" t="s">
        <v>3725</v>
      </c>
      <c r="B921" s="1">
        <v>45754</v>
      </c>
      <c r="C921" t="s">
        <v>1020</v>
      </c>
      <c r="D921" t="s">
        <v>3726</v>
      </c>
      <c r="E921">
        <v>2</v>
      </c>
      <c r="F921" t="b">
        <v>0</v>
      </c>
      <c r="G921">
        <v>2025</v>
      </c>
      <c r="H921">
        <v>4</v>
      </c>
      <c r="I921">
        <v>0</v>
      </c>
      <c r="J921" t="s">
        <v>3727</v>
      </c>
    </row>
    <row r="922" spans="1:10" x14ac:dyDescent="0.35">
      <c r="A922" t="s">
        <v>3728</v>
      </c>
      <c r="B922" s="1">
        <v>45801</v>
      </c>
      <c r="C922" t="s">
        <v>1033</v>
      </c>
      <c r="D922" t="s">
        <v>3729</v>
      </c>
      <c r="E922">
        <v>2</v>
      </c>
      <c r="F922" t="b">
        <v>1</v>
      </c>
      <c r="G922">
        <v>2025</v>
      </c>
      <c r="H922">
        <v>5</v>
      </c>
      <c r="I922">
        <v>5</v>
      </c>
      <c r="J922" t="s">
        <v>3730</v>
      </c>
    </row>
    <row r="923" spans="1:10" x14ac:dyDescent="0.35">
      <c r="A923" t="s">
        <v>3731</v>
      </c>
      <c r="B923" s="1">
        <v>45702</v>
      </c>
      <c r="C923" t="s">
        <v>1012</v>
      </c>
      <c r="D923" t="s">
        <v>3732</v>
      </c>
      <c r="E923">
        <v>7</v>
      </c>
      <c r="F923" t="b">
        <v>1</v>
      </c>
      <c r="G923">
        <v>2025</v>
      </c>
      <c r="H923">
        <v>2</v>
      </c>
      <c r="I923">
        <v>4</v>
      </c>
      <c r="J923" t="s">
        <v>3733</v>
      </c>
    </row>
    <row r="924" spans="1:10" x14ac:dyDescent="0.35">
      <c r="A924" t="s">
        <v>3734</v>
      </c>
      <c r="B924" s="1">
        <v>45783</v>
      </c>
      <c r="C924" t="s">
        <v>1012</v>
      </c>
      <c r="D924" t="s">
        <v>3735</v>
      </c>
      <c r="E924">
        <v>10</v>
      </c>
      <c r="F924" t="b">
        <v>0</v>
      </c>
      <c r="G924">
        <v>2025</v>
      </c>
      <c r="H924">
        <v>5</v>
      </c>
      <c r="I924">
        <v>1</v>
      </c>
      <c r="J924" t="s">
        <v>3736</v>
      </c>
    </row>
    <row r="925" spans="1:10" x14ac:dyDescent="0.35">
      <c r="A925" t="s">
        <v>3737</v>
      </c>
      <c r="B925" s="1">
        <v>45688</v>
      </c>
      <c r="C925" t="s">
        <v>1016</v>
      </c>
      <c r="D925" t="s">
        <v>3738</v>
      </c>
      <c r="E925">
        <v>8</v>
      </c>
      <c r="F925" t="b">
        <v>0</v>
      </c>
      <c r="G925">
        <v>2025</v>
      </c>
      <c r="H925">
        <v>1</v>
      </c>
      <c r="I925">
        <v>4</v>
      </c>
      <c r="J925" t="s">
        <v>3739</v>
      </c>
    </row>
    <row r="926" spans="1:10" x14ac:dyDescent="0.35">
      <c r="A926" t="s">
        <v>3740</v>
      </c>
      <c r="B926" s="1">
        <v>45807</v>
      </c>
      <c r="C926" t="s">
        <v>1012</v>
      </c>
      <c r="D926" t="s">
        <v>3741</v>
      </c>
      <c r="E926">
        <v>4</v>
      </c>
      <c r="F926" t="b">
        <v>0</v>
      </c>
      <c r="G926">
        <v>2025</v>
      </c>
      <c r="H926">
        <v>5</v>
      </c>
      <c r="I926">
        <v>4</v>
      </c>
      <c r="J926" t="s">
        <v>3742</v>
      </c>
    </row>
    <row r="927" spans="1:10" x14ac:dyDescent="0.35">
      <c r="A927" t="s">
        <v>3743</v>
      </c>
      <c r="B927" s="1">
        <v>45762</v>
      </c>
      <c r="C927" t="s">
        <v>1020</v>
      </c>
      <c r="D927" t="s">
        <v>3744</v>
      </c>
      <c r="E927">
        <v>6</v>
      </c>
      <c r="F927" t="b">
        <v>1</v>
      </c>
      <c r="G927">
        <v>2025</v>
      </c>
      <c r="H927">
        <v>4</v>
      </c>
      <c r="I927">
        <v>1</v>
      </c>
      <c r="J927" t="s">
        <v>3745</v>
      </c>
    </row>
    <row r="928" spans="1:10" x14ac:dyDescent="0.35">
      <c r="A928" t="s">
        <v>3746</v>
      </c>
      <c r="B928" s="1">
        <v>45674</v>
      </c>
      <c r="C928" t="s">
        <v>1012</v>
      </c>
      <c r="D928" t="s">
        <v>3747</v>
      </c>
      <c r="E928">
        <v>4</v>
      </c>
      <c r="F928" t="b">
        <v>0</v>
      </c>
      <c r="G928">
        <v>2025</v>
      </c>
      <c r="H928">
        <v>1</v>
      </c>
      <c r="I928">
        <v>4</v>
      </c>
      <c r="J928" t="s">
        <v>3748</v>
      </c>
    </row>
    <row r="929" spans="1:10" x14ac:dyDescent="0.35">
      <c r="A929" t="s">
        <v>3749</v>
      </c>
      <c r="B929" s="1">
        <v>45779</v>
      </c>
      <c r="C929" t="s">
        <v>1033</v>
      </c>
      <c r="D929" t="s">
        <v>3750</v>
      </c>
      <c r="E929">
        <v>9</v>
      </c>
      <c r="F929" t="b">
        <v>1</v>
      </c>
      <c r="G929">
        <v>2025</v>
      </c>
      <c r="H929">
        <v>5</v>
      </c>
      <c r="I929">
        <v>4</v>
      </c>
      <c r="J929" t="s">
        <v>3751</v>
      </c>
    </row>
    <row r="930" spans="1:10" x14ac:dyDescent="0.35">
      <c r="A930" t="s">
        <v>3752</v>
      </c>
      <c r="B930" s="1">
        <v>45682</v>
      </c>
      <c r="C930" t="s">
        <v>1012</v>
      </c>
      <c r="D930" t="s">
        <v>3753</v>
      </c>
      <c r="E930">
        <v>3</v>
      </c>
      <c r="F930" t="b">
        <v>0</v>
      </c>
      <c r="G930">
        <v>2025</v>
      </c>
      <c r="H930">
        <v>1</v>
      </c>
      <c r="I930">
        <v>5</v>
      </c>
      <c r="J930" t="s">
        <v>3754</v>
      </c>
    </row>
    <row r="931" spans="1:10" x14ac:dyDescent="0.35">
      <c r="A931" t="s">
        <v>3755</v>
      </c>
      <c r="B931" s="1">
        <v>45666</v>
      </c>
      <c r="C931" t="s">
        <v>1012</v>
      </c>
      <c r="D931" t="s">
        <v>3756</v>
      </c>
      <c r="E931">
        <v>5</v>
      </c>
      <c r="F931" t="b">
        <v>1</v>
      </c>
      <c r="G931">
        <v>2025</v>
      </c>
      <c r="H931">
        <v>1</v>
      </c>
      <c r="I931">
        <v>3</v>
      </c>
      <c r="J931" t="s">
        <v>3757</v>
      </c>
    </row>
    <row r="932" spans="1:10" x14ac:dyDescent="0.35">
      <c r="A932" t="s">
        <v>3758</v>
      </c>
      <c r="B932" s="1">
        <v>45693</v>
      </c>
      <c r="C932" t="s">
        <v>1012</v>
      </c>
      <c r="D932" t="s">
        <v>3759</v>
      </c>
      <c r="E932">
        <v>7</v>
      </c>
      <c r="F932" t="b">
        <v>1</v>
      </c>
      <c r="G932">
        <v>2025</v>
      </c>
      <c r="H932">
        <v>2</v>
      </c>
      <c r="I932">
        <v>2</v>
      </c>
      <c r="J932" t="s">
        <v>3760</v>
      </c>
    </row>
    <row r="933" spans="1:10" x14ac:dyDescent="0.35">
      <c r="A933" t="s">
        <v>3761</v>
      </c>
      <c r="B933" s="1">
        <v>45725</v>
      </c>
      <c r="C933" t="s">
        <v>1033</v>
      </c>
      <c r="D933" t="s">
        <v>3762</v>
      </c>
      <c r="E933">
        <v>2</v>
      </c>
      <c r="F933" t="b">
        <v>1</v>
      </c>
      <c r="G933">
        <v>2025</v>
      </c>
      <c r="H933">
        <v>3</v>
      </c>
      <c r="I933">
        <v>6</v>
      </c>
      <c r="J933" t="s">
        <v>3763</v>
      </c>
    </row>
    <row r="934" spans="1:10" x14ac:dyDescent="0.35">
      <c r="A934" t="s">
        <v>3764</v>
      </c>
      <c r="B934" s="1">
        <v>45758</v>
      </c>
      <c r="C934" t="s">
        <v>1012</v>
      </c>
      <c r="D934" t="s">
        <v>3765</v>
      </c>
      <c r="E934">
        <v>8</v>
      </c>
      <c r="F934" t="b">
        <v>1</v>
      </c>
      <c r="G934">
        <v>2025</v>
      </c>
      <c r="H934">
        <v>4</v>
      </c>
      <c r="I934">
        <v>4</v>
      </c>
      <c r="J934" t="s">
        <v>3766</v>
      </c>
    </row>
    <row r="935" spans="1:10" x14ac:dyDescent="0.35">
      <c r="A935" t="s">
        <v>3767</v>
      </c>
      <c r="B935" s="1">
        <v>45767</v>
      </c>
      <c r="C935" t="s">
        <v>1020</v>
      </c>
      <c r="D935" t="s">
        <v>3768</v>
      </c>
      <c r="E935">
        <v>1</v>
      </c>
      <c r="F935" t="b">
        <v>1</v>
      </c>
      <c r="G935">
        <v>2025</v>
      </c>
      <c r="H935">
        <v>4</v>
      </c>
      <c r="I935">
        <v>6</v>
      </c>
      <c r="J935" t="s">
        <v>3769</v>
      </c>
    </row>
    <row r="936" spans="1:10" x14ac:dyDescent="0.35">
      <c r="A936" t="s">
        <v>3770</v>
      </c>
      <c r="B936" s="1">
        <v>45780</v>
      </c>
      <c r="C936" t="s">
        <v>1020</v>
      </c>
      <c r="D936" t="s">
        <v>3771</v>
      </c>
      <c r="E936">
        <v>10</v>
      </c>
      <c r="F936" t="b">
        <v>1</v>
      </c>
      <c r="G936">
        <v>2025</v>
      </c>
      <c r="H936">
        <v>5</v>
      </c>
      <c r="I936">
        <v>5</v>
      </c>
      <c r="J936" t="s">
        <v>3772</v>
      </c>
    </row>
    <row r="937" spans="1:10" x14ac:dyDescent="0.35">
      <c r="A937" t="s">
        <v>3773</v>
      </c>
      <c r="B937" s="1">
        <v>45726</v>
      </c>
      <c r="C937" t="s">
        <v>1016</v>
      </c>
      <c r="D937" t="s">
        <v>3774</v>
      </c>
      <c r="E937">
        <v>3</v>
      </c>
      <c r="F937" t="b">
        <v>0</v>
      </c>
      <c r="G937">
        <v>2025</v>
      </c>
      <c r="H937">
        <v>3</v>
      </c>
      <c r="I937">
        <v>0</v>
      </c>
      <c r="J937" t="s">
        <v>3775</v>
      </c>
    </row>
    <row r="938" spans="1:10" x14ac:dyDescent="0.35">
      <c r="A938" t="s">
        <v>3776</v>
      </c>
      <c r="B938" s="1">
        <v>45741</v>
      </c>
      <c r="C938" t="s">
        <v>1020</v>
      </c>
      <c r="D938" t="s">
        <v>3777</v>
      </c>
      <c r="E938">
        <v>7</v>
      </c>
      <c r="F938" t="b">
        <v>1</v>
      </c>
      <c r="G938">
        <v>2025</v>
      </c>
      <c r="H938">
        <v>3</v>
      </c>
      <c r="I938">
        <v>1</v>
      </c>
      <c r="J938" t="s">
        <v>3778</v>
      </c>
    </row>
    <row r="939" spans="1:10" x14ac:dyDescent="0.35">
      <c r="A939" t="s">
        <v>3779</v>
      </c>
      <c r="B939" s="1">
        <v>45743</v>
      </c>
      <c r="C939" t="s">
        <v>1033</v>
      </c>
      <c r="D939" t="s">
        <v>3780</v>
      </c>
      <c r="E939">
        <v>7</v>
      </c>
      <c r="F939" t="b">
        <v>0</v>
      </c>
      <c r="G939">
        <v>2025</v>
      </c>
      <c r="H939">
        <v>3</v>
      </c>
      <c r="I939">
        <v>3</v>
      </c>
      <c r="J939" t="s">
        <v>3781</v>
      </c>
    </row>
    <row r="940" spans="1:10" x14ac:dyDescent="0.35">
      <c r="A940" t="s">
        <v>3782</v>
      </c>
      <c r="B940" s="1">
        <v>45800</v>
      </c>
      <c r="C940" t="s">
        <v>1020</v>
      </c>
      <c r="D940" t="s">
        <v>3783</v>
      </c>
      <c r="E940">
        <v>3</v>
      </c>
      <c r="F940" t="b">
        <v>0</v>
      </c>
      <c r="G940">
        <v>2025</v>
      </c>
      <c r="H940">
        <v>5</v>
      </c>
      <c r="I940">
        <v>4</v>
      </c>
      <c r="J940" t="s">
        <v>3784</v>
      </c>
    </row>
    <row r="941" spans="1:10" x14ac:dyDescent="0.35">
      <c r="A941" t="s">
        <v>3785</v>
      </c>
      <c r="B941" s="1">
        <v>45806</v>
      </c>
      <c r="C941" t="s">
        <v>1033</v>
      </c>
      <c r="D941" t="s">
        <v>3786</v>
      </c>
      <c r="E941">
        <v>9</v>
      </c>
      <c r="F941" t="b">
        <v>1</v>
      </c>
      <c r="G941">
        <v>2025</v>
      </c>
      <c r="H941">
        <v>5</v>
      </c>
      <c r="I941">
        <v>3</v>
      </c>
      <c r="J941" t="s">
        <v>3787</v>
      </c>
    </row>
    <row r="942" spans="1:10" x14ac:dyDescent="0.35">
      <c r="A942" t="s">
        <v>3788</v>
      </c>
      <c r="B942" s="1">
        <v>45658</v>
      </c>
      <c r="C942" t="s">
        <v>1016</v>
      </c>
      <c r="D942" t="s">
        <v>3789</v>
      </c>
      <c r="E942">
        <v>10</v>
      </c>
      <c r="F942" t="b">
        <v>0</v>
      </c>
      <c r="G942">
        <v>2025</v>
      </c>
      <c r="H942">
        <v>1</v>
      </c>
      <c r="I942">
        <v>2</v>
      </c>
      <c r="J942" t="s">
        <v>3790</v>
      </c>
    </row>
    <row r="943" spans="1:10" x14ac:dyDescent="0.35">
      <c r="A943" t="s">
        <v>3791</v>
      </c>
      <c r="B943" s="1">
        <v>45705</v>
      </c>
      <c r="C943" t="s">
        <v>1016</v>
      </c>
      <c r="D943" t="s">
        <v>3792</v>
      </c>
      <c r="E943">
        <v>3</v>
      </c>
      <c r="F943" t="b">
        <v>0</v>
      </c>
      <c r="G943">
        <v>2025</v>
      </c>
      <c r="H943">
        <v>2</v>
      </c>
      <c r="I943">
        <v>0</v>
      </c>
      <c r="J943" t="s">
        <v>3793</v>
      </c>
    </row>
    <row r="944" spans="1:10" x14ac:dyDescent="0.35">
      <c r="A944" t="s">
        <v>3794</v>
      </c>
      <c r="B944" s="1">
        <v>45722</v>
      </c>
      <c r="C944" t="s">
        <v>1012</v>
      </c>
      <c r="D944" t="s">
        <v>3795</v>
      </c>
      <c r="E944">
        <v>6</v>
      </c>
      <c r="F944" t="b">
        <v>0</v>
      </c>
      <c r="G944">
        <v>2025</v>
      </c>
      <c r="H944">
        <v>3</v>
      </c>
      <c r="I944">
        <v>3</v>
      </c>
      <c r="J944" t="s">
        <v>3796</v>
      </c>
    </row>
    <row r="945" spans="1:10" x14ac:dyDescent="0.35">
      <c r="A945" t="s">
        <v>3797</v>
      </c>
      <c r="B945" s="1">
        <v>45692</v>
      </c>
      <c r="C945" t="s">
        <v>1033</v>
      </c>
      <c r="D945" t="s">
        <v>3798</v>
      </c>
      <c r="E945">
        <v>7</v>
      </c>
      <c r="F945" t="b">
        <v>1</v>
      </c>
      <c r="G945">
        <v>2025</v>
      </c>
      <c r="H945">
        <v>2</v>
      </c>
      <c r="I945">
        <v>1</v>
      </c>
      <c r="J945" t="s">
        <v>3799</v>
      </c>
    </row>
    <row r="946" spans="1:10" x14ac:dyDescent="0.35">
      <c r="A946" t="s">
        <v>3800</v>
      </c>
      <c r="B946" s="1">
        <v>45782</v>
      </c>
      <c r="C946" t="s">
        <v>1012</v>
      </c>
      <c r="D946" t="s">
        <v>3012</v>
      </c>
      <c r="E946">
        <v>7</v>
      </c>
      <c r="F946" t="b">
        <v>1</v>
      </c>
      <c r="G946">
        <v>2025</v>
      </c>
      <c r="H946">
        <v>5</v>
      </c>
      <c r="I946">
        <v>0</v>
      </c>
      <c r="J946" t="s">
        <v>3801</v>
      </c>
    </row>
    <row r="947" spans="1:10" x14ac:dyDescent="0.35">
      <c r="A947" t="s">
        <v>3802</v>
      </c>
      <c r="B947" s="1">
        <v>45813</v>
      </c>
      <c r="C947" t="s">
        <v>1016</v>
      </c>
      <c r="D947" t="s">
        <v>3803</v>
      </c>
      <c r="E947">
        <v>5</v>
      </c>
      <c r="F947" t="b">
        <v>1</v>
      </c>
      <c r="G947">
        <v>2025</v>
      </c>
      <c r="H947">
        <v>6</v>
      </c>
      <c r="I947">
        <v>3</v>
      </c>
      <c r="J947" t="s">
        <v>3804</v>
      </c>
    </row>
    <row r="948" spans="1:10" x14ac:dyDescent="0.35">
      <c r="A948" t="s">
        <v>3805</v>
      </c>
      <c r="B948" s="1">
        <v>45668</v>
      </c>
      <c r="C948" t="s">
        <v>1033</v>
      </c>
      <c r="D948" t="s">
        <v>3806</v>
      </c>
      <c r="E948">
        <v>5</v>
      </c>
      <c r="F948" t="b">
        <v>1</v>
      </c>
      <c r="G948">
        <v>2025</v>
      </c>
      <c r="H948">
        <v>1</v>
      </c>
      <c r="I948">
        <v>5</v>
      </c>
      <c r="J948" t="s">
        <v>3807</v>
      </c>
    </row>
    <row r="949" spans="1:10" x14ac:dyDescent="0.35">
      <c r="A949" t="s">
        <v>3808</v>
      </c>
      <c r="B949" s="1">
        <v>45709</v>
      </c>
      <c r="C949" t="s">
        <v>1033</v>
      </c>
      <c r="D949" t="s">
        <v>3809</v>
      </c>
      <c r="E949">
        <v>4</v>
      </c>
      <c r="F949" t="b">
        <v>1</v>
      </c>
      <c r="G949">
        <v>2025</v>
      </c>
      <c r="H949">
        <v>2</v>
      </c>
      <c r="I949">
        <v>4</v>
      </c>
      <c r="J949" t="s">
        <v>3810</v>
      </c>
    </row>
    <row r="950" spans="1:10" x14ac:dyDescent="0.35">
      <c r="A950" t="s">
        <v>3811</v>
      </c>
      <c r="B950" s="1">
        <v>45754</v>
      </c>
      <c r="C950" t="s">
        <v>1033</v>
      </c>
      <c r="D950" t="s">
        <v>3812</v>
      </c>
      <c r="E950">
        <v>8</v>
      </c>
      <c r="F950" t="b">
        <v>1</v>
      </c>
      <c r="G950">
        <v>2025</v>
      </c>
      <c r="H950">
        <v>4</v>
      </c>
      <c r="I950">
        <v>0</v>
      </c>
      <c r="J950" t="s">
        <v>3157</v>
      </c>
    </row>
    <row r="951" spans="1:10" x14ac:dyDescent="0.35">
      <c r="A951" t="s">
        <v>3813</v>
      </c>
      <c r="B951" s="1">
        <v>45754</v>
      </c>
      <c r="C951" t="s">
        <v>1020</v>
      </c>
      <c r="D951" t="s">
        <v>3814</v>
      </c>
      <c r="E951">
        <v>4</v>
      </c>
      <c r="F951" t="b">
        <v>0</v>
      </c>
      <c r="G951">
        <v>2025</v>
      </c>
      <c r="H951">
        <v>4</v>
      </c>
      <c r="I951">
        <v>0</v>
      </c>
      <c r="J951" t="s">
        <v>3815</v>
      </c>
    </row>
    <row r="952" spans="1:10" x14ac:dyDescent="0.35">
      <c r="A952" t="s">
        <v>3816</v>
      </c>
      <c r="B952" s="1">
        <v>45714</v>
      </c>
      <c r="C952" t="s">
        <v>1012</v>
      </c>
      <c r="D952" t="s">
        <v>3817</v>
      </c>
      <c r="E952">
        <v>7</v>
      </c>
      <c r="F952" t="b">
        <v>0</v>
      </c>
      <c r="G952">
        <v>2025</v>
      </c>
      <c r="H952">
        <v>2</v>
      </c>
      <c r="I952">
        <v>2</v>
      </c>
      <c r="J952" t="s">
        <v>3818</v>
      </c>
    </row>
    <row r="953" spans="1:10" x14ac:dyDescent="0.35">
      <c r="A953" t="s">
        <v>3819</v>
      </c>
      <c r="B953" s="1">
        <v>45696</v>
      </c>
      <c r="C953" t="s">
        <v>1012</v>
      </c>
      <c r="D953" t="s">
        <v>3820</v>
      </c>
      <c r="E953">
        <v>1</v>
      </c>
      <c r="F953" t="b">
        <v>1</v>
      </c>
      <c r="G953">
        <v>2025</v>
      </c>
      <c r="H953">
        <v>2</v>
      </c>
      <c r="I953">
        <v>5</v>
      </c>
      <c r="J953" t="s">
        <v>3821</v>
      </c>
    </row>
    <row r="954" spans="1:10" x14ac:dyDescent="0.35">
      <c r="A954" t="s">
        <v>3822</v>
      </c>
      <c r="B954" s="1">
        <v>45789</v>
      </c>
      <c r="C954" t="s">
        <v>1020</v>
      </c>
      <c r="D954" t="s">
        <v>3823</v>
      </c>
      <c r="E954">
        <v>4</v>
      </c>
      <c r="F954" t="b">
        <v>0</v>
      </c>
      <c r="G954">
        <v>2025</v>
      </c>
      <c r="H954">
        <v>5</v>
      </c>
      <c r="I954">
        <v>0</v>
      </c>
      <c r="J954" t="s">
        <v>3824</v>
      </c>
    </row>
    <row r="955" spans="1:10" x14ac:dyDescent="0.35">
      <c r="A955" t="s">
        <v>3825</v>
      </c>
      <c r="B955" s="1">
        <v>45730</v>
      </c>
      <c r="C955" t="s">
        <v>1016</v>
      </c>
      <c r="D955" t="s">
        <v>3826</v>
      </c>
      <c r="E955">
        <v>4</v>
      </c>
      <c r="F955" t="b">
        <v>1</v>
      </c>
      <c r="G955">
        <v>2025</v>
      </c>
      <c r="H955">
        <v>3</v>
      </c>
      <c r="I955">
        <v>4</v>
      </c>
      <c r="J955" t="s">
        <v>3827</v>
      </c>
    </row>
    <row r="956" spans="1:10" x14ac:dyDescent="0.35">
      <c r="A956" t="s">
        <v>3828</v>
      </c>
      <c r="B956" s="1">
        <v>45685</v>
      </c>
      <c r="C956" t="s">
        <v>1012</v>
      </c>
      <c r="D956" t="s">
        <v>3829</v>
      </c>
      <c r="E956">
        <v>3</v>
      </c>
      <c r="F956" t="b">
        <v>1</v>
      </c>
      <c r="G956">
        <v>2025</v>
      </c>
      <c r="H956">
        <v>1</v>
      </c>
      <c r="I956">
        <v>1</v>
      </c>
      <c r="J956" t="s">
        <v>3830</v>
      </c>
    </row>
    <row r="957" spans="1:10" x14ac:dyDescent="0.35">
      <c r="A957" t="s">
        <v>3831</v>
      </c>
      <c r="B957" s="1">
        <v>45679</v>
      </c>
      <c r="C957" t="s">
        <v>1020</v>
      </c>
      <c r="D957" t="s">
        <v>3832</v>
      </c>
      <c r="E957">
        <v>1</v>
      </c>
      <c r="F957" t="b">
        <v>0</v>
      </c>
      <c r="G957">
        <v>2025</v>
      </c>
      <c r="H957">
        <v>1</v>
      </c>
      <c r="I957">
        <v>2</v>
      </c>
      <c r="J957" t="s">
        <v>3833</v>
      </c>
    </row>
    <row r="958" spans="1:10" x14ac:dyDescent="0.35">
      <c r="A958" t="s">
        <v>3834</v>
      </c>
      <c r="B958" s="1">
        <v>45669</v>
      </c>
      <c r="C958" t="s">
        <v>1016</v>
      </c>
      <c r="D958" t="s">
        <v>3835</v>
      </c>
      <c r="E958">
        <v>3</v>
      </c>
      <c r="F958" t="b">
        <v>0</v>
      </c>
      <c r="G958">
        <v>2025</v>
      </c>
      <c r="H958">
        <v>1</v>
      </c>
      <c r="I958">
        <v>6</v>
      </c>
      <c r="J958" t="s">
        <v>3836</v>
      </c>
    </row>
    <row r="959" spans="1:10" x14ac:dyDescent="0.35">
      <c r="A959" t="s">
        <v>3837</v>
      </c>
      <c r="B959" s="1">
        <v>45662</v>
      </c>
      <c r="C959" t="s">
        <v>1012</v>
      </c>
      <c r="D959" t="s">
        <v>3838</v>
      </c>
      <c r="E959">
        <v>6</v>
      </c>
      <c r="F959" t="b">
        <v>1</v>
      </c>
      <c r="G959">
        <v>2025</v>
      </c>
      <c r="H959">
        <v>1</v>
      </c>
      <c r="I959">
        <v>6</v>
      </c>
      <c r="J959" t="s">
        <v>3839</v>
      </c>
    </row>
    <row r="960" spans="1:10" x14ac:dyDescent="0.35">
      <c r="A960" t="s">
        <v>3840</v>
      </c>
      <c r="B960" s="1">
        <v>45799</v>
      </c>
      <c r="C960" t="s">
        <v>1012</v>
      </c>
      <c r="D960" t="s">
        <v>3841</v>
      </c>
      <c r="E960">
        <v>3</v>
      </c>
      <c r="F960" t="b">
        <v>1</v>
      </c>
      <c r="G960">
        <v>2025</v>
      </c>
      <c r="H960">
        <v>5</v>
      </c>
      <c r="I960">
        <v>3</v>
      </c>
      <c r="J960" t="s">
        <v>3842</v>
      </c>
    </row>
    <row r="961" spans="1:10" x14ac:dyDescent="0.35">
      <c r="A961" t="s">
        <v>3843</v>
      </c>
      <c r="B961" s="1">
        <v>45731</v>
      </c>
      <c r="C961" t="s">
        <v>1033</v>
      </c>
      <c r="D961" t="s">
        <v>3844</v>
      </c>
      <c r="E961">
        <v>8</v>
      </c>
      <c r="F961" t="b">
        <v>0</v>
      </c>
      <c r="G961">
        <v>2025</v>
      </c>
      <c r="H961">
        <v>3</v>
      </c>
      <c r="I961">
        <v>5</v>
      </c>
      <c r="J961" t="s">
        <v>3845</v>
      </c>
    </row>
    <row r="962" spans="1:10" x14ac:dyDescent="0.35">
      <c r="A962" t="s">
        <v>3846</v>
      </c>
      <c r="B962" s="1">
        <v>45778</v>
      </c>
      <c r="C962" t="s">
        <v>1012</v>
      </c>
      <c r="D962" t="s">
        <v>3847</v>
      </c>
      <c r="E962">
        <v>6</v>
      </c>
      <c r="F962" t="b">
        <v>1</v>
      </c>
      <c r="G962">
        <v>2025</v>
      </c>
      <c r="H962">
        <v>5</v>
      </c>
      <c r="I962">
        <v>3</v>
      </c>
      <c r="J962" t="s">
        <v>3848</v>
      </c>
    </row>
    <row r="963" spans="1:10" x14ac:dyDescent="0.35">
      <c r="A963" t="s">
        <v>3849</v>
      </c>
      <c r="B963" s="1">
        <v>45737</v>
      </c>
      <c r="C963" t="s">
        <v>1012</v>
      </c>
      <c r="D963" t="s">
        <v>3850</v>
      </c>
      <c r="E963">
        <v>9</v>
      </c>
      <c r="F963" t="b">
        <v>0</v>
      </c>
      <c r="G963">
        <v>2025</v>
      </c>
      <c r="H963">
        <v>3</v>
      </c>
      <c r="I963">
        <v>4</v>
      </c>
      <c r="J963" t="s">
        <v>3851</v>
      </c>
    </row>
    <row r="964" spans="1:10" x14ac:dyDescent="0.35">
      <c r="A964" t="s">
        <v>3852</v>
      </c>
      <c r="B964" s="1">
        <v>45790</v>
      </c>
      <c r="C964" t="s">
        <v>1012</v>
      </c>
      <c r="D964" t="s">
        <v>3853</v>
      </c>
      <c r="E964">
        <v>6</v>
      </c>
      <c r="F964" t="b">
        <v>1</v>
      </c>
      <c r="G964">
        <v>2025</v>
      </c>
      <c r="H964">
        <v>5</v>
      </c>
      <c r="I964">
        <v>1</v>
      </c>
      <c r="J964" t="s">
        <v>3854</v>
      </c>
    </row>
    <row r="965" spans="1:10" x14ac:dyDescent="0.35">
      <c r="A965" t="s">
        <v>3855</v>
      </c>
      <c r="B965" s="1">
        <v>45738</v>
      </c>
      <c r="C965" t="s">
        <v>1033</v>
      </c>
      <c r="D965" t="s">
        <v>3856</v>
      </c>
      <c r="E965">
        <v>6</v>
      </c>
      <c r="F965" t="b">
        <v>1</v>
      </c>
      <c r="G965">
        <v>2025</v>
      </c>
      <c r="H965">
        <v>3</v>
      </c>
      <c r="I965">
        <v>5</v>
      </c>
      <c r="J965" t="s">
        <v>3857</v>
      </c>
    </row>
    <row r="966" spans="1:10" x14ac:dyDescent="0.35">
      <c r="A966" t="s">
        <v>3170</v>
      </c>
      <c r="B966" s="1">
        <v>45760</v>
      </c>
      <c r="C966" t="s">
        <v>1020</v>
      </c>
      <c r="D966" t="s">
        <v>3858</v>
      </c>
      <c r="E966">
        <v>9</v>
      </c>
      <c r="F966" t="b">
        <v>1</v>
      </c>
      <c r="G966">
        <v>2025</v>
      </c>
      <c r="H966">
        <v>4</v>
      </c>
      <c r="I966">
        <v>6</v>
      </c>
      <c r="J966" t="s">
        <v>3859</v>
      </c>
    </row>
    <row r="967" spans="1:10" x14ac:dyDescent="0.35">
      <c r="A967" t="s">
        <v>3860</v>
      </c>
      <c r="B967" s="1">
        <v>45714</v>
      </c>
      <c r="C967" t="s">
        <v>1012</v>
      </c>
      <c r="D967" t="s">
        <v>3861</v>
      </c>
      <c r="E967">
        <v>6</v>
      </c>
      <c r="F967" t="b">
        <v>1</v>
      </c>
      <c r="G967">
        <v>2025</v>
      </c>
      <c r="H967">
        <v>2</v>
      </c>
      <c r="I967">
        <v>2</v>
      </c>
      <c r="J967" t="s">
        <v>3862</v>
      </c>
    </row>
    <row r="968" spans="1:10" x14ac:dyDescent="0.35">
      <c r="A968" t="s">
        <v>3863</v>
      </c>
      <c r="B968" s="1">
        <v>45715</v>
      </c>
      <c r="C968" t="s">
        <v>1012</v>
      </c>
      <c r="D968" t="s">
        <v>3864</v>
      </c>
      <c r="E968">
        <v>6</v>
      </c>
      <c r="F968" t="b">
        <v>1</v>
      </c>
      <c r="G968">
        <v>2025</v>
      </c>
      <c r="H968">
        <v>2</v>
      </c>
      <c r="I968">
        <v>3</v>
      </c>
      <c r="J968" t="s">
        <v>3865</v>
      </c>
    </row>
    <row r="969" spans="1:10" x14ac:dyDescent="0.35">
      <c r="A969" t="s">
        <v>3866</v>
      </c>
      <c r="B969" s="1">
        <v>45714</v>
      </c>
      <c r="C969" t="s">
        <v>1020</v>
      </c>
      <c r="D969" t="s">
        <v>3867</v>
      </c>
      <c r="E969">
        <v>5</v>
      </c>
      <c r="F969" t="b">
        <v>0</v>
      </c>
      <c r="G969">
        <v>2025</v>
      </c>
      <c r="H969">
        <v>2</v>
      </c>
      <c r="I969">
        <v>2</v>
      </c>
      <c r="J969" t="s">
        <v>3868</v>
      </c>
    </row>
    <row r="970" spans="1:10" x14ac:dyDescent="0.35">
      <c r="A970" t="s">
        <v>3869</v>
      </c>
      <c r="B970" s="1">
        <v>45811</v>
      </c>
      <c r="C970" t="s">
        <v>1012</v>
      </c>
      <c r="D970" t="s">
        <v>3870</v>
      </c>
      <c r="E970">
        <v>9</v>
      </c>
      <c r="F970" t="b">
        <v>0</v>
      </c>
      <c r="G970">
        <v>2025</v>
      </c>
      <c r="H970">
        <v>6</v>
      </c>
      <c r="I970">
        <v>1</v>
      </c>
      <c r="J970" t="s">
        <v>3871</v>
      </c>
    </row>
    <row r="971" spans="1:10" x14ac:dyDescent="0.35">
      <c r="A971" t="s">
        <v>3872</v>
      </c>
      <c r="B971" s="1">
        <v>45787</v>
      </c>
      <c r="C971" t="s">
        <v>1020</v>
      </c>
      <c r="D971" t="s">
        <v>3873</v>
      </c>
      <c r="E971">
        <v>8</v>
      </c>
      <c r="F971" t="b">
        <v>1</v>
      </c>
      <c r="G971">
        <v>2025</v>
      </c>
      <c r="H971">
        <v>5</v>
      </c>
      <c r="I971">
        <v>5</v>
      </c>
      <c r="J971" t="s">
        <v>1253</v>
      </c>
    </row>
    <row r="972" spans="1:10" x14ac:dyDescent="0.35">
      <c r="A972" t="s">
        <v>3874</v>
      </c>
      <c r="B972" s="1">
        <v>45685</v>
      </c>
      <c r="C972" t="s">
        <v>1033</v>
      </c>
      <c r="D972" t="s">
        <v>3875</v>
      </c>
      <c r="E972">
        <v>9</v>
      </c>
      <c r="F972" t="b">
        <v>1</v>
      </c>
      <c r="G972">
        <v>2025</v>
      </c>
      <c r="H972">
        <v>1</v>
      </c>
      <c r="I972">
        <v>1</v>
      </c>
      <c r="J972" t="s">
        <v>3876</v>
      </c>
    </row>
    <row r="973" spans="1:10" x14ac:dyDescent="0.35">
      <c r="A973" t="s">
        <v>3877</v>
      </c>
      <c r="B973" s="1">
        <v>45788</v>
      </c>
      <c r="C973" t="s">
        <v>1016</v>
      </c>
      <c r="D973" t="s">
        <v>3878</v>
      </c>
      <c r="E973">
        <v>9</v>
      </c>
      <c r="F973" t="b">
        <v>1</v>
      </c>
      <c r="G973">
        <v>2025</v>
      </c>
      <c r="H973">
        <v>5</v>
      </c>
      <c r="I973">
        <v>6</v>
      </c>
      <c r="J973" t="s">
        <v>3879</v>
      </c>
    </row>
    <row r="974" spans="1:10" x14ac:dyDescent="0.35">
      <c r="A974" t="s">
        <v>3880</v>
      </c>
      <c r="B974" s="1">
        <v>45738</v>
      </c>
      <c r="C974" t="s">
        <v>1016</v>
      </c>
      <c r="D974" t="s">
        <v>3881</v>
      </c>
      <c r="E974">
        <v>4</v>
      </c>
      <c r="F974" t="b">
        <v>0</v>
      </c>
      <c r="G974">
        <v>2025</v>
      </c>
      <c r="H974">
        <v>3</v>
      </c>
      <c r="I974">
        <v>5</v>
      </c>
      <c r="J974" t="s">
        <v>3882</v>
      </c>
    </row>
    <row r="975" spans="1:10" x14ac:dyDescent="0.35">
      <c r="A975" t="s">
        <v>3883</v>
      </c>
      <c r="B975" s="1">
        <v>45733</v>
      </c>
      <c r="C975" t="s">
        <v>1012</v>
      </c>
      <c r="D975" t="s">
        <v>3884</v>
      </c>
      <c r="E975">
        <v>4</v>
      </c>
      <c r="F975" t="b">
        <v>0</v>
      </c>
      <c r="G975">
        <v>2025</v>
      </c>
      <c r="H975">
        <v>3</v>
      </c>
      <c r="I975">
        <v>0</v>
      </c>
      <c r="J975" t="s">
        <v>3885</v>
      </c>
    </row>
    <row r="976" spans="1:10" x14ac:dyDescent="0.35">
      <c r="A976" t="s">
        <v>3886</v>
      </c>
      <c r="B976" s="1">
        <v>45683</v>
      </c>
      <c r="C976" t="s">
        <v>1012</v>
      </c>
      <c r="D976" t="s">
        <v>3887</v>
      </c>
      <c r="E976">
        <v>3</v>
      </c>
      <c r="F976" t="b">
        <v>0</v>
      </c>
      <c r="G976">
        <v>2025</v>
      </c>
      <c r="H976">
        <v>1</v>
      </c>
      <c r="I976">
        <v>6</v>
      </c>
      <c r="J976" t="s">
        <v>3888</v>
      </c>
    </row>
    <row r="977" spans="1:10" x14ac:dyDescent="0.35">
      <c r="A977" t="s">
        <v>3889</v>
      </c>
      <c r="B977" s="1">
        <v>45687</v>
      </c>
      <c r="C977" t="s">
        <v>1012</v>
      </c>
      <c r="D977" t="s">
        <v>3890</v>
      </c>
      <c r="E977">
        <v>2</v>
      </c>
      <c r="F977" t="b">
        <v>1</v>
      </c>
      <c r="G977">
        <v>2025</v>
      </c>
      <c r="H977">
        <v>1</v>
      </c>
      <c r="I977">
        <v>3</v>
      </c>
      <c r="J977" t="s">
        <v>3775</v>
      </c>
    </row>
    <row r="978" spans="1:10" x14ac:dyDescent="0.35">
      <c r="A978" t="s">
        <v>3891</v>
      </c>
      <c r="B978" s="1">
        <v>45693</v>
      </c>
      <c r="C978" t="s">
        <v>1033</v>
      </c>
      <c r="D978" t="s">
        <v>3892</v>
      </c>
      <c r="E978">
        <v>9</v>
      </c>
      <c r="F978" t="b">
        <v>1</v>
      </c>
      <c r="G978">
        <v>2025</v>
      </c>
      <c r="H978">
        <v>2</v>
      </c>
      <c r="I978">
        <v>2</v>
      </c>
      <c r="J978" t="s">
        <v>3893</v>
      </c>
    </row>
    <row r="979" spans="1:10" x14ac:dyDescent="0.35">
      <c r="A979" t="s">
        <v>3894</v>
      </c>
      <c r="B979" s="1">
        <v>45732</v>
      </c>
      <c r="C979" t="s">
        <v>1033</v>
      </c>
      <c r="D979" t="s">
        <v>3895</v>
      </c>
      <c r="E979">
        <v>7</v>
      </c>
      <c r="F979" t="b">
        <v>0</v>
      </c>
      <c r="G979">
        <v>2025</v>
      </c>
      <c r="H979">
        <v>3</v>
      </c>
      <c r="I979">
        <v>6</v>
      </c>
      <c r="J979" t="s">
        <v>2174</v>
      </c>
    </row>
    <row r="980" spans="1:10" x14ac:dyDescent="0.35">
      <c r="A980" t="s">
        <v>3896</v>
      </c>
      <c r="B980" s="1">
        <v>45661</v>
      </c>
      <c r="C980" t="s">
        <v>1020</v>
      </c>
      <c r="D980" t="s">
        <v>3897</v>
      </c>
      <c r="E980">
        <v>6</v>
      </c>
      <c r="F980" t="b">
        <v>1</v>
      </c>
      <c r="G980">
        <v>2025</v>
      </c>
      <c r="H980">
        <v>1</v>
      </c>
      <c r="I980">
        <v>5</v>
      </c>
      <c r="J980" t="s">
        <v>3898</v>
      </c>
    </row>
    <row r="981" spans="1:10" x14ac:dyDescent="0.35">
      <c r="A981" t="s">
        <v>3899</v>
      </c>
      <c r="B981" s="1">
        <v>45756</v>
      </c>
      <c r="C981" t="s">
        <v>1012</v>
      </c>
      <c r="D981" t="s">
        <v>3900</v>
      </c>
      <c r="E981">
        <v>10</v>
      </c>
      <c r="F981" t="b">
        <v>1</v>
      </c>
      <c r="G981">
        <v>2025</v>
      </c>
      <c r="H981">
        <v>4</v>
      </c>
      <c r="I981">
        <v>2</v>
      </c>
      <c r="J981" t="s">
        <v>1188</v>
      </c>
    </row>
    <row r="982" spans="1:10" x14ac:dyDescent="0.35">
      <c r="A982" t="s">
        <v>3901</v>
      </c>
      <c r="B982" s="1">
        <v>45698</v>
      </c>
      <c r="C982" t="s">
        <v>1012</v>
      </c>
      <c r="D982" t="s">
        <v>3902</v>
      </c>
      <c r="E982">
        <v>6</v>
      </c>
      <c r="F982" t="b">
        <v>1</v>
      </c>
      <c r="G982">
        <v>2025</v>
      </c>
      <c r="H982">
        <v>2</v>
      </c>
      <c r="I982">
        <v>0</v>
      </c>
      <c r="J982" t="s">
        <v>3903</v>
      </c>
    </row>
    <row r="983" spans="1:10" x14ac:dyDescent="0.35">
      <c r="A983" t="s">
        <v>3904</v>
      </c>
      <c r="B983" s="1">
        <v>45746</v>
      </c>
      <c r="C983" t="s">
        <v>1033</v>
      </c>
      <c r="D983" t="s">
        <v>3905</v>
      </c>
      <c r="E983">
        <v>5</v>
      </c>
      <c r="F983" t="b">
        <v>0</v>
      </c>
      <c r="G983">
        <v>2025</v>
      </c>
      <c r="H983">
        <v>3</v>
      </c>
      <c r="I983">
        <v>6</v>
      </c>
      <c r="J983" t="s">
        <v>3906</v>
      </c>
    </row>
    <row r="984" spans="1:10" x14ac:dyDescent="0.35">
      <c r="A984" t="s">
        <v>3907</v>
      </c>
      <c r="B984" s="1">
        <v>45702</v>
      </c>
      <c r="C984" t="s">
        <v>1020</v>
      </c>
      <c r="D984" t="s">
        <v>3908</v>
      </c>
      <c r="E984">
        <v>7</v>
      </c>
      <c r="F984" t="b">
        <v>1</v>
      </c>
      <c r="G984">
        <v>2025</v>
      </c>
      <c r="H984">
        <v>2</v>
      </c>
      <c r="I984">
        <v>4</v>
      </c>
      <c r="J984" t="s">
        <v>3909</v>
      </c>
    </row>
    <row r="985" spans="1:10" x14ac:dyDescent="0.35">
      <c r="A985" t="s">
        <v>3910</v>
      </c>
      <c r="B985" s="1">
        <v>45793</v>
      </c>
      <c r="C985" t="s">
        <v>1020</v>
      </c>
      <c r="D985" t="s">
        <v>3911</v>
      </c>
      <c r="E985">
        <v>3</v>
      </c>
      <c r="F985" t="b">
        <v>1</v>
      </c>
      <c r="G985">
        <v>2025</v>
      </c>
      <c r="H985">
        <v>5</v>
      </c>
      <c r="I985">
        <v>4</v>
      </c>
      <c r="J985" t="s">
        <v>3912</v>
      </c>
    </row>
    <row r="986" spans="1:10" x14ac:dyDescent="0.35">
      <c r="A986" t="s">
        <v>3913</v>
      </c>
      <c r="B986" s="1">
        <v>45782</v>
      </c>
      <c r="C986" t="s">
        <v>1020</v>
      </c>
      <c r="D986" t="s">
        <v>3914</v>
      </c>
      <c r="E986">
        <v>9</v>
      </c>
      <c r="F986" t="b">
        <v>1</v>
      </c>
      <c r="G986">
        <v>2025</v>
      </c>
      <c r="H986">
        <v>5</v>
      </c>
      <c r="I986">
        <v>0</v>
      </c>
      <c r="J986" t="s">
        <v>3915</v>
      </c>
    </row>
    <row r="987" spans="1:10" x14ac:dyDescent="0.35">
      <c r="A987" t="s">
        <v>3916</v>
      </c>
      <c r="B987" s="1">
        <v>45699</v>
      </c>
      <c r="C987" t="s">
        <v>1033</v>
      </c>
      <c r="D987" t="s">
        <v>3917</v>
      </c>
      <c r="E987">
        <v>6</v>
      </c>
      <c r="F987" t="b">
        <v>1</v>
      </c>
      <c r="G987">
        <v>2025</v>
      </c>
      <c r="H987">
        <v>2</v>
      </c>
      <c r="I987">
        <v>1</v>
      </c>
      <c r="J987" t="s">
        <v>3918</v>
      </c>
    </row>
    <row r="988" spans="1:10" x14ac:dyDescent="0.35">
      <c r="A988" t="s">
        <v>3919</v>
      </c>
      <c r="B988" s="1">
        <v>45750</v>
      </c>
      <c r="C988" t="s">
        <v>1016</v>
      </c>
      <c r="D988" t="s">
        <v>3920</v>
      </c>
      <c r="E988">
        <v>2</v>
      </c>
      <c r="F988" t="b">
        <v>0</v>
      </c>
      <c r="G988">
        <v>2025</v>
      </c>
      <c r="H988">
        <v>4</v>
      </c>
      <c r="I988">
        <v>3</v>
      </c>
      <c r="J988" t="s">
        <v>3921</v>
      </c>
    </row>
    <row r="989" spans="1:10" x14ac:dyDescent="0.35">
      <c r="A989" t="s">
        <v>3922</v>
      </c>
      <c r="B989" s="1">
        <v>45689</v>
      </c>
      <c r="C989" t="s">
        <v>1012</v>
      </c>
      <c r="D989" t="s">
        <v>3923</v>
      </c>
      <c r="E989">
        <v>5</v>
      </c>
      <c r="F989" t="b">
        <v>0</v>
      </c>
      <c r="G989">
        <v>2025</v>
      </c>
      <c r="H989">
        <v>2</v>
      </c>
      <c r="I989">
        <v>5</v>
      </c>
      <c r="J989" t="s">
        <v>3924</v>
      </c>
    </row>
    <row r="990" spans="1:10" x14ac:dyDescent="0.35">
      <c r="A990" t="s">
        <v>3925</v>
      </c>
      <c r="B990" s="1">
        <v>45681</v>
      </c>
      <c r="C990" t="s">
        <v>1016</v>
      </c>
      <c r="D990" t="s">
        <v>3926</v>
      </c>
      <c r="E990">
        <v>7</v>
      </c>
      <c r="F990" t="b">
        <v>1</v>
      </c>
      <c r="G990">
        <v>2025</v>
      </c>
      <c r="H990">
        <v>1</v>
      </c>
      <c r="I990">
        <v>4</v>
      </c>
      <c r="J990" t="s">
        <v>3927</v>
      </c>
    </row>
    <row r="991" spans="1:10" x14ac:dyDescent="0.35">
      <c r="A991" t="s">
        <v>3928</v>
      </c>
      <c r="B991" s="1">
        <v>45664</v>
      </c>
      <c r="C991" t="s">
        <v>1016</v>
      </c>
      <c r="D991" t="s">
        <v>3929</v>
      </c>
      <c r="E991">
        <v>3</v>
      </c>
      <c r="F991" t="b">
        <v>0</v>
      </c>
      <c r="G991">
        <v>2025</v>
      </c>
      <c r="H991">
        <v>1</v>
      </c>
      <c r="I991">
        <v>1</v>
      </c>
      <c r="J991" t="s">
        <v>3930</v>
      </c>
    </row>
    <row r="992" spans="1:10" x14ac:dyDescent="0.35">
      <c r="A992" t="s">
        <v>3931</v>
      </c>
      <c r="B992" s="1">
        <v>45733</v>
      </c>
      <c r="C992" t="s">
        <v>1016</v>
      </c>
      <c r="D992" t="s">
        <v>3932</v>
      </c>
      <c r="E992">
        <v>2</v>
      </c>
      <c r="F992" t="b">
        <v>1</v>
      </c>
      <c r="G992">
        <v>2025</v>
      </c>
      <c r="H992">
        <v>3</v>
      </c>
      <c r="I992">
        <v>0</v>
      </c>
      <c r="J992" t="s">
        <v>3933</v>
      </c>
    </row>
    <row r="993" spans="1:10" x14ac:dyDescent="0.35">
      <c r="A993" t="s">
        <v>3934</v>
      </c>
      <c r="B993" s="1">
        <v>45798</v>
      </c>
      <c r="C993" t="s">
        <v>1020</v>
      </c>
      <c r="D993" t="s">
        <v>2740</v>
      </c>
      <c r="E993">
        <v>9</v>
      </c>
      <c r="F993" t="b">
        <v>1</v>
      </c>
      <c r="G993">
        <v>2025</v>
      </c>
      <c r="H993">
        <v>5</v>
      </c>
      <c r="I993">
        <v>2</v>
      </c>
      <c r="J993" t="s">
        <v>3935</v>
      </c>
    </row>
    <row r="994" spans="1:10" x14ac:dyDescent="0.35">
      <c r="A994" t="s">
        <v>3936</v>
      </c>
      <c r="B994" s="1">
        <v>45715</v>
      </c>
      <c r="C994" t="s">
        <v>1033</v>
      </c>
      <c r="D994" t="s">
        <v>3937</v>
      </c>
      <c r="E994">
        <v>2</v>
      </c>
      <c r="F994" t="b">
        <v>0</v>
      </c>
      <c r="G994">
        <v>2025</v>
      </c>
      <c r="H994">
        <v>2</v>
      </c>
      <c r="I994">
        <v>3</v>
      </c>
      <c r="J994" t="s">
        <v>3938</v>
      </c>
    </row>
    <row r="995" spans="1:10" x14ac:dyDescent="0.35">
      <c r="A995" t="s">
        <v>3939</v>
      </c>
      <c r="B995" s="1">
        <v>45783</v>
      </c>
      <c r="C995" t="s">
        <v>1033</v>
      </c>
      <c r="D995" t="s">
        <v>3940</v>
      </c>
      <c r="E995">
        <v>6</v>
      </c>
      <c r="F995" t="b">
        <v>1</v>
      </c>
      <c r="G995">
        <v>2025</v>
      </c>
      <c r="H995">
        <v>5</v>
      </c>
      <c r="I995">
        <v>1</v>
      </c>
      <c r="J995" t="s">
        <v>3941</v>
      </c>
    </row>
    <row r="996" spans="1:10" x14ac:dyDescent="0.35">
      <c r="A996" t="s">
        <v>3942</v>
      </c>
      <c r="B996" s="1">
        <v>45773</v>
      </c>
      <c r="C996" t="s">
        <v>1012</v>
      </c>
      <c r="D996" t="s">
        <v>3943</v>
      </c>
      <c r="E996">
        <v>5</v>
      </c>
      <c r="F996" t="b">
        <v>1</v>
      </c>
      <c r="G996">
        <v>2025</v>
      </c>
      <c r="H996">
        <v>4</v>
      </c>
      <c r="I996">
        <v>5</v>
      </c>
      <c r="J996" t="s">
        <v>3944</v>
      </c>
    </row>
    <row r="997" spans="1:10" x14ac:dyDescent="0.35">
      <c r="A997" t="s">
        <v>3945</v>
      </c>
      <c r="B997" s="1">
        <v>45678</v>
      </c>
      <c r="C997" t="s">
        <v>1033</v>
      </c>
      <c r="D997" t="s">
        <v>3946</v>
      </c>
      <c r="E997">
        <v>8</v>
      </c>
      <c r="F997" t="b">
        <v>0</v>
      </c>
      <c r="G997">
        <v>2025</v>
      </c>
      <c r="H997">
        <v>1</v>
      </c>
      <c r="I997">
        <v>1</v>
      </c>
      <c r="J997" t="s">
        <v>3947</v>
      </c>
    </row>
    <row r="998" spans="1:10" x14ac:dyDescent="0.35">
      <c r="A998" t="s">
        <v>3948</v>
      </c>
      <c r="B998" s="1">
        <v>45702</v>
      </c>
      <c r="C998" t="s">
        <v>1016</v>
      </c>
      <c r="D998" t="s">
        <v>3949</v>
      </c>
      <c r="E998">
        <v>10</v>
      </c>
      <c r="F998" t="b">
        <v>0</v>
      </c>
      <c r="G998">
        <v>2025</v>
      </c>
      <c r="H998">
        <v>2</v>
      </c>
      <c r="I998">
        <v>4</v>
      </c>
      <c r="J998" t="s">
        <v>3950</v>
      </c>
    </row>
    <row r="999" spans="1:10" x14ac:dyDescent="0.35">
      <c r="A999" t="s">
        <v>3951</v>
      </c>
      <c r="B999" s="1">
        <v>45768</v>
      </c>
      <c r="C999" t="s">
        <v>1020</v>
      </c>
      <c r="D999" t="s">
        <v>3952</v>
      </c>
      <c r="E999">
        <v>3</v>
      </c>
      <c r="F999" t="b">
        <v>1</v>
      </c>
      <c r="G999">
        <v>2025</v>
      </c>
      <c r="H999">
        <v>4</v>
      </c>
      <c r="I999">
        <v>0</v>
      </c>
      <c r="J999" t="s">
        <v>3953</v>
      </c>
    </row>
    <row r="1000" spans="1:10" x14ac:dyDescent="0.35">
      <c r="A1000" t="s">
        <v>3954</v>
      </c>
      <c r="B1000" s="1">
        <v>45659</v>
      </c>
      <c r="C1000" t="s">
        <v>1016</v>
      </c>
      <c r="D1000" t="s">
        <v>3955</v>
      </c>
      <c r="E1000">
        <v>7</v>
      </c>
      <c r="F1000" t="b">
        <v>0</v>
      </c>
      <c r="G1000">
        <v>2025</v>
      </c>
      <c r="H1000">
        <v>1</v>
      </c>
      <c r="I1000">
        <v>3</v>
      </c>
      <c r="J1000" t="s">
        <v>3956</v>
      </c>
    </row>
    <row r="1001" spans="1:10" x14ac:dyDescent="0.35">
      <c r="A1001" t="s">
        <v>3957</v>
      </c>
      <c r="B1001" s="1">
        <v>45714</v>
      </c>
      <c r="C1001" t="s">
        <v>1016</v>
      </c>
      <c r="D1001" t="s">
        <v>3958</v>
      </c>
      <c r="E1001">
        <v>6</v>
      </c>
      <c r="F1001" t="b">
        <v>0</v>
      </c>
      <c r="G1001">
        <v>2025</v>
      </c>
      <c r="H1001">
        <v>2</v>
      </c>
      <c r="I1001">
        <v>2</v>
      </c>
      <c r="J1001" t="s">
        <v>3959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B2DB-1C1D-44A0-A36C-97D2C88F9374}">
  <dimension ref="A1:L24"/>
  <sheetViews>
    <sheetView zoomScale="53" workbookViewId="0">
      <selection activeCell="K10" sqref="K10"/>
    </sheetView>
  </sheetViews>
  <sheetFormatPr defaultRowHeight="14.5" x14ac:dyDescent="0.35"/>
  <cols>
    <col min="1" max="1" width="12.453125" bestFit="1" customWidth="1"/>
    <col min="2" max="2" width="11.90625" bestFit="1" customWidth="1"/>
    <col min="3" max="3" width="9.54296875" customWidth="1"/>
    <col min="4" max="4" width="13.90625" bestFit="1" customWidth="1"/>
    <col min="5" max="5" width="11.453125" bestFit="1" customWidth="1"/>
    <col min="7" max="7" width="14.7265625" customWidth="1"/>
    <col min="8" max="8" width="14.08984375" customWidth="1"/>
    <col min="12" max="12" width="10.26953125" customWidth="1"/>
  </cols>
  <sheetData>
    <row r="1" spans="1:12" x14ac:dyDescent="0.35">
      <c r="A1" t="s">
        <v>3965</v>
      </c>
    </row>
    <row r="2" spans="1:12" x14ac:dyDescent="0.35">
      <c r="A2" t="s">
        <v>3966</v>
      </c>
      <c r="G2" t="s">
        <v>3968</v>
      </c>
    </row>
    <row r="3" spans="1:12" x14ac:dyDescent="0.35">
      <c r="A3" s="2" t="s">
        <v>3960</v>
      </c>
      <c r="B3" t="s">
        <v>3964</v>
      </c>
      <c r="D3" s="5" t="s">
        <v>3960</v>
      </c>
      <c r="E3" s="6" t="s">
        <v>3964</v>
      </c>
    </row>
    <row r="4" spans="1:12" x14ac:dyDescent="0.35">
      <c r="A4" s="3" t="s">
        <v>1016</v>
      </c>
      <c r="B4">
        <v>260</v>
      </c>
      <c r="D4" s="7" t="s">
        <v>1016</v>
      </c>
      <c r="E4" s="8">
        <v>0.26</v>
      </c>
      <c r="G4" s="2" t="s">
        <v>3964</v>
      </c>
      <c r="H4" s="2" t="s">
        <v>3967</v>
      </c>
    </row>
    <row r="5" spans="1:12" x14ac:dyDescent="0.35">
      <c r="A5" s="4" t="s">
        <v>3962</v>
      </c>
      <c r="B5">
        <v>128</v>
      </c>
      <c r="D5" s="9" t="s">
        <v>3962</v>
      </c>
      <c r="E5" s="10">
        <v>0.49230769230769234</v>
      </c>
      <c r="G5" s="2" t="s">
        <v>3960</v>
      </c>
      <c r="H5" t="s">
        <v>1016</v>
      </c>
      <c r="I5" t="s">
        <v>1033</v>
      </c>
      <c r="J5" t="s">
        <v>1012</v>
      </c>
      <c r="K5" t="s">
        <v>1020</v>
      </c>
      <c r="L5" t="s">
        <v>3961</v>
      </c>
    </row>
    <row r="6" spans="1:12" x14ac:dyDescent="0.35">
      <c r="A6" s="4" t="s">
        <v>3963</v>
      </c>
      <c r="B6">
        <v>132</v>
      </c>
      <c r="D6" s="9" t="s">
        <v>3963</v>
      </c>
      <c r="E6" s="10">
        <v>0.50769230769230766</v>
      </c>
      <c r="G6" s="3">
        <v>1</v>
      </c>
      <c r="H6">
        <v>46</v>
      </c>
      <c r="I6">
        <v>53</v>
      </c>
      <c r="J6">
        <v>51</v>
      </c>
      <c r="K6">
        <v>52</v>
      </c>
      <c r="L6">
        <v>202</v>
      </c>
    </row>
    <row r="7" spans="1:12" x14ac:dyDescent="0.35">
      <c r="A7" s="3" t="s">
        <v>1033</v>
      </c>
      <c r="B7">
        <v>260</v>
      </c>
      <c r="D7" s="11" t="s">
        <v>1033</v>
      </c>
      <c r="E7" s="10">
        <v>0.26</v>
      </c>
      <c r="G7" s="3">
        <v>2</v>
      </c>
      <c r="H7">
        <v>52</v>
      </c>
      <c r="I7">
        <v>49</v>
      </c>
      <c r="J7">
        <v>50</v>
      </c>
      <c r="K7">
        <v>34</v>
      </c>
      <c r="L7">
        <v>185</v>
      </c>
    </row>
    <row r="8" spans="1:12" x14ac:dyDescent="0.35">
      <c r="A8" s="4" t="s">
        <v>3962</v>
      </c>
      <c r="B8">
        <v>136</v>
      </c>
      <c r="D8" s="9" t="s">
        <v>3962</v>
      </c>
      <c r="E8" s="10">
        <v>0.52307692307692311</v>
      </c>
      <c r="G8" s="3">
        <v>3</v>
      </c>
      <c r="H8">
        <v>48</v>
      </c>
      <c r="I8">
        <v>55</v>
      </c>
      <c r="J8">
        <v>39</v>
      </c>
      <c r="K8">
        <v>48</v>
      </c>
      <c r="L8">
        <v>190</v>
      </c>
    </row>
    <row r="9" spans="1:12" x14ac:dyDescent="0.35">
      <c r="A9" s="4" t="s">
        <v>3963</v>
      </c>
      <c r="B9">
        <v>124</v>
      </c>
      <c r="D9" s="9" t="s">
        <v>3963</v>
      </c>
      <c r="E9" s="10">
        <v>0.47692307692307695</v>
      </c>
      <c r="G9" s="3">
        <v>4</v>
      </c>
      <c r="H9">
        <v>64</v>
      </c>
      <c r="I9">
        <v>50</v>
      </c>
      <c r="J9">
        <v>45</v>
      </c>
      <c r="K9">
        <v>43</v>
      </c>
      <c r="L9">
        <v>202</v>
      </c>
    </row>
    <row r="10" spans="1:12" x14ac:dyDescent="0.35">
      <c r="A10" s="3" t="s">
        <v>1012</v>
      </c>
      <c r="B10">
        <v>244</v>
      </c>
      <c r="D10" s="11" t="s">
        <v>1012</v>
      </c>
      <c r="E10" s="10">
        <v>0.24399999999999999</v>
      </c>
      <c r="G10" s="3">
        <v>5</v>
      </c>
      <c r="H10">
        <v>38</v>
      </c>
      <c r="I10">
        <v>44</v>
      </c>
      <c r="J10">
        <v>50</v>
      </c>
      <c r="K10">
        <v>54</v>
      </c>
      <c r="L10">
        <v>186</v>
      </c>
    </row>
    <row r="11" spans="1:12" x14ac:dyDescent="0.35">
      <c r="A11" s="4" t="s">
        <v>3962</v>
      </c>
      <c r="B11">
        <v>119</v>
      </c>
      <c r="D11" s="9" t="s">
        <v>3962</v>
      </c>
      <c r="E11" s="10">
        <v>0.48770491803278687</v>
      </c>
      <c r="G11" s="3">
        <v>6</v>
      </c>
      <c r="H11">
        <v>12</v>
      </c>
      <c r="I11">
        <v>9</v>
      </c>
      <c r="J11">
        <v>9</v>
      </c>
      <c r="K11">
        <v>5</v>
      </c>
      <c r="L11">
        <v>35</v>
      </c>
    </row>
    <row r="12" spans="1:12" x14ac:dyDescent="0.35">
      <c r="A12" s="4" t="s">
        <v>3963</v>
      </c>
      <c r="B12">
        <v>125</v>
      </c>
      <c r="D12" s="9" t="s">
        <v>3963</v>
      </c>
      <c r="E12" s="10">
        <v>0.51229508196721307</v>
      </c>
      <c r="G12" s="3" t="s">
        <v>3961</v>
      </c>
      <c r="H12">
        <v>260</v>
      </c>
      <c r="I12">
        <v>260</v>
      </c>
      <c r="J12">
        <v>244</v>
      </c>
      <c r="K12">
        <v>236</v>
      </c>
      <c r="L12">
        <v>1000</v>
      </c>
    </row>
    <row r="13" spans="1:12" x14ac:dyDescent="0.35">
      <c r="A13" s="3" t="s">
        <v>1020</v>
      </c>
      <c r="B13">
        <v>236</v>
      </c>
      <c r="D13" s="11" t="s">
        <v>1020</v>
      </c>
      <c r="E13" s="10">
        <v>0.23599999999999999</v>
      </c>
    </row>
    <row r="14" spans="1:12" x14ac:dyDescent="0.35">
      <c r="A14" s="4" t="s">
        <v>3962</v>
      </c>
      <c r="B14">
        <v>116</v>
      </c>
      <c r="D14" s="9" t="s">
        <v>3962</v>
      </c>
      <c r="E14" s="10">
        <v>0.49152542372881358</v>
      </c>
    </row>
    <row r="15" spans="1:12" x14ac:dyDescent="0.35">
      <c r="A15" s="4" t="s">
        <v>3963</v>
      </c>
      <c r="B15">
        <v>120</v>
      </c>
      <c r="D15" s="9" t="s">
        <v>3963</v>
      </c>
      <c r="E15" s="10">
        <v>0.50847457627118642</v>
      </c>
    </row>
    <row r="16" spans="1:12" x14ac:dyDescent="0.35">
      <c r="A16" s="3" t="s">
        <v>3961</v>
      </c>
      <c r="B16">
        <v>1000</v>
      </c>
      <c r="D16" s="12" t="s">
        <v>3961</v>
      </c>
      <c r="E16" s="13">
        <v>1</v>
      </c>
      <c r="G16" t="s">
        <v>3970</v>
      </c>
    </row>
    <row r="17" spans="1:8" x14ac:dyDescent="0.35">
      <c r="G17" s="2" t="s">
        <v>3960</v>
      </c>
      <c r="H17" t="s">
        <v>3969</v>
      </c>
    </row>
    <row r="18" spans="1:8" x14ac:dyDescent="0.35">
      <c r="G18" s="3" t="s">
        <v>2462</v>
      </c>
      <c r="H18">
        <v>16</v>
      </c>
    </row>
    <row r="19" spans="1:8" x14ac:dyDescent="0.35">
      <c r="A19" s="2" t="s">
        <v>3960</v>
      </c>
      <c r="B19" t="s">
        <v>3964</v>
      </c>
      <c r="G19" s="3" t="s">
        <v>3170</v>
      </c>
      <c r="H19">
        <v>15</v>
      </c>
    </row>
    <row r="20" spans="1:8" x14ac:dyDescent="0.35">
      <c r="A20" s="3" t="s">
        <v>1016</v>
      </c>
      <c r="B20">
        <v>260</v>
      </c>
      <c r="G20" s="3" t="s">
        <v>2571</v>
      </c>
      <c r="H20">
        <v>15</v>
      </c>
    </row>
    <row r="21" spans="1:8" x14ac:dyDescent="0.35">
      <c r="A21" s="3" t="s">
        <v>1033</v>
      </c>
      <c r="B21">
        <v>260</v>
      </c>
      <c r="G21" s="3" t="s">
        <v>1072</v>
      </c>
      <c r="H21">
        <v>13</v>
      </c>
    </row>
    <row r="22" spans="1:8" x14ac:dyDescent="0.35">
      <c r="A22" s="3" t="s">
        <v>1012</v>
      </c>
      <c r="B22">
        <v>244</v>
      </c>
      <c r="G22" s="3" t="s">
        <v>2574</v>
      </c>
      <c r="H22">
        <v>12</v>
      </c>
    </row>
    <row r="23" spans="1:8" x14ac:dyDescent="0.35">
      <c r="A23" s="3" t="s">
        <v>1020</v>
      </c>
      <c r="B23">
        <v>236</v>
      </c>
      <c r="G23" s="3" t="s">
        <v>3961</v>
      </c>
      <c r="H23">
        <v>71</v>
      </c>
    </row>
    <row r="24" spans="1:8" x14ac:dyDescent="0.35">
      <c r="A24" s="3" t="s">
        <v>3961</v>
      </c>
      <c r="B24">
        <v>1000</v>
      </c>
    </row>
  </sheetData>
  <pageMargins left="0.7" right="0.7" top="0.75" bottom="0.75" header="0.3" footer="0.3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6D67-1876-42FE-ADE7-42E9E1BDD9E4}">
  <dimension ref="A1:P10"/>
  <sheetViews>
    <sheetView tabSelected="1" zoomScale="79" workbookViewId="0">
      <selection activeCell="G16" sqref="G16"/>
    </sheetView>
  </sheetViews>
  <sheetFormatPr defaultRowHeight="14.5" x14ac:dyDescent="0.35"/>
  <cols>
    <col min="1" max="1" width="29.81640625" customWidth="1"/>
    <col min="4" max="4" width="21.81640625" customWidth="1"/>
    <col min="5" max="5" width="10.7265625" customWidth="1"/>
    <col min="7" max="7" width="18.1796875" customWidth="1"/>
    <col min="8" max="8" width="17.7265625" customWidth="1"/>
    <col min="9" max="9" width="18.1796875" customWidth="1"/>
    <col min="10" max="10" width="16.1796875" customWidth="1"/>
    <col min="11" max="11" width="16.54296875" customWidth="1"/>
    <col min="12" max="12" width="14.81640625" customWidth="1"/>
    <col min="13" max="13" width="18.1796875" customWidth="1"/>
    <col min="14" max="14" width="16.36328125" customWidth="1"/>
    <col min="15" max="15" width="17.54296875" customWidth="1"/>
    <col min="16" max="16" width="17.26953125" customWidth="1"/>
  </cols>
  <sheetData>
    <row r="1" spans="1:16" x14ac:dyDescent="0.35">
      <c r="A1" t="s">
        <v>1001</v>
      </c>
      <c r="B1" t="s">
        <v>1010</v>
      </c>
      <c r="D1" t="s">
        <v>1001</v>
      </c>
      <c r="E1" t="s">
        <v>1010</v>
      </c>
      <c r="G1" t="s">
        <v>1001</v>
      </c>
      <c r="H1" t="s">
        <v>1011</v>
      </c>
      <c r="I1" t="s">
        <v>1015</v>
      </c>
      <c r="J1" t="s">
        <v>1019</v>
      </c>
      <c r="K1" t="s">
        <v>1023</v>
      </c>
      <c r="L1" t="s">
        <v>1026</v>
      </c>
      <c r="M1" t="s">
        <v>1029</v>
      </c>
      <c r="N1" t="s">
        <v>1032</v>
      </c>
      <c r="O1" t="s">
        <v>1036</v>
      </c>
      <c r="P1" t="s">
        <v>1039</v>
      </c>
    </row>
    <row r="2" spans="1:16" x14ac:dyDescent="0.35">
      <c r="A2" t="s">
        <v>1011</v>
      </c>
      <c r="B2" t="s">
        <v>1014</v>
      </c>
      <c r="D2" t="s">
        <v>1011</v>
      </c>
      <c r="E2" t="str">
        <f>VLOOKUP(D2,A:B,2,FALSE)</f>
        <v>241.07</v>
      </c>
      <c r="G2" t="s">
        <v>1010</v>
      </c>
      <c r="H2" t="s">
        <v>1014</v>
      </c>
      <c r="I2" t="s">
        <v>1018</v>
      </c>
      <c r="J2" t="s">
        <v>1022</v>
      </c>
      <c r="K2" t="s">
        <v>1025</v>
      </c>
      <c r="L2" t="s">
        <v>1028</v>
      </c>
      <c r="M2" t="s">
        <v>1031</v>
      </c>
      <c r="N2" t="s">
        <v>1035</v>
      </c>
      <c r="O2" t="s">
        <v>1038</v>
      </c>
      <c r="P2" t="s">
        <v>1041</v>
      </c>
    </row>
    <row r="3" spans="1:16" x14ac:dyDescent="0.35">
      <c r="A3" t="s">
        <v>1015</v>
      </c>
      <c r="B3" t="s">
        <v>1018</v>
      </c>
      <c r="D3" t="s">
        <v>1015</v>
      </c>
      <c r="E3" t="str">
        <f>VLOOKUP(D3,A:B,2,FALSE)</f>
        <v>103.55</v>
      </c>
    </row>
    <row r="4" spans="1:16" x14ac:dyDescent="0.35">
      <c r="A4" t="s">
        <v>1019</v>
      </c>
      <c r="B4" t="s">
        <v>1022</v>
      </c>
      <c r="D4" t="s">
        <v>1019</v>
      </c>
      <c r="E4" t="str">
        <f t="shared" ref="E4:E10" si="0">VLOOKUP(D4,A:B,2,FALSE)</f>
        <v>16.75</v>
      </c>
      <c r="G4" t="s">
        <v>1001</v>
      </c>
      <c r="H4" t="s">
        <v>1015</v>
      </c>
      <c r="I4" t="s">
        <v>1023</v>
      </c>
    </row>
    <row r="5" spans="1:16" x14ac:dyDescent="0.35">
      <c r="A5" t="s">
        <v>1023</v>
      </c>
      <c r="B5" t="s">
        <v>1025</v>
      </c>
      <c r="D5" t="s">
        <v>1023</v>
      </c>
      <c r="E5" t="str">
        <f t="shared" si="0"/>
        <v>83.0</v>
      </c>
      <c r="G5" t="s">
        <v>1010</v>
      </c>
      <c r="H5" t="str">
        <f>HLOOKUP(H4,G1:P2,2,FALSE)</f>
        <v>103.55</v>
      </c>
      <c r="I5" t="str">
        <f>HLOOKUP(I4,H1:Q2,2,FALSE)</f>
        <v>83.0</v>
      </c>
    </row>
    <row r="6" spans="1:16" x14ac:dyDescent="0.35">
      <c r="A6" t="s">
        <v>1026</v>
      </c>
      <c r="B6" t="s">
        <v>1028</v>
      </c>
      <c r="D6" t="s">
        <v>1026</v>
      </c>
      <c r="E6" t="str">
        <f t="shared" si="0"/>
        <v>78.36</v>
      </c>
    </row>
    <row r="7" spans="1:16" x14ac:dyDescent="0.35">
      <c r="A7" t="s">
        <v>1029</v>
      </c>
      <c r="B7" t="s">
        <v>1031</v>
      </c>
      <c r="D7" t="s">
        <v>1029</v>
      </c>
      <c r="E7" t="str">
        <f t="shared" si="0"/>
        <v>45.58</v>
      </c>
    </row>
    <row r="8" spans="1:16" x14ac:dyDescent="0.35">
      <c r="A8" t="s">
        <v>1032</v>
      </c>
      <c r="B8" t="s">
        <v>1035</v>
      </c>
      <c r="D8" t="s">
        <v>1032</v>
      </c>
      <c r="E8" t="str">
        <f t="shared" si="0"/>
        <v>55.58</v>
      </c>
    </row>
    <row r="9" spans="1:16" x14ac:dyDescent="0.35">
      <c r="A9" t="s">
        <v>1036</v>
      </c>
      <c r="B9" t="s">
        <v>1038</v>
      </c>
      <c r="D9" t="s">
        <v>1036</v>
      </c>
      <c r="E9" t="str">
        <f t="shared" si="0"/>
        <v>175.06</v>
      </c>
    </row>
    <row r="10" spans="1:16" x14ac:dyDescent="0.35">
      <c r="A10" t="s">
        <v>1039</v>
      </c>
      <c r="B10" t="s">
        <v>1041</v>
      </c>
      <c r="D10" t="s">
        <v>1039</v>
      </c>
      <c r="E10" t="str">
        <f t="shared" si="0"/>
        <v>121.94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44D2-E133-4EBE-B71E-2D92E863289A}">
  <dimension ref="A1:H35"/>
  <sheetViews>
    <sheetView zoomScale="57" zoomScaleNormal="85" workbookViewId="0">
      <selection activeCell="E24" sqref="E24"/>
    </sheetView>
  </sheetViews>
  <sheetFormatPr defaultRowHeight="14.5" x14ac:dyDescent="0.35"/>
  <cols>
    <col min="1" max="1" width="21.453125" customWidth="1"/>
    <col min="2" max="2" width="17.7265625" customWidth="1"/>
    <col min="3" max="3" width="18.54296875" customWidth="1"/>
    <col min="4" max="4" width="25" customWidth="1"/>
    <col min="5" max="5" width="50.81640625" customWidth="1"/>
    <col min="6" max="6" width="43.6328125" customWidth="1"/>
    <col min="7" max="7" width="14.08984375" customWidth="1"/>
    <col min="8" max="8" width="21.90625" customWidth="1"/>
  </cols>
  <sheetData>
    <row r="1" spans="1:8" x14ac:dyDescent="0.35">
      <c r="A1" t="s">
        <v>1003</v>
      </c>
      <c r="B1" t="s">
        <v>1009</v>
      </c>
      <c r="C1" t="s">
        <v>1006</v>
      </c>
      <c r="D1" t="s">
        <v>1002</v>
      </c>
      <c r="E1" t="s">
        <v>3971</v>
      </c>
      <c r="F1" s="14" t="s">
        <v>3972</v>
      </c>
      <c r="G1" t="s">
        <v>3975</v>
      </c>
    </row>
    <row r="2" spans="1:8" x14ac:dyDescent="0.35">
      <c r="A2" t="s">
        <v>1012</v>
      </c>
      <c r="B2">
        <v>1</v>
      </c>
      <c r="C2" t="b">
        <v>1</v>
      </c>
      <c r="D2" s="1">
        <v>45692</v>
      </c>
      <c r="E2" t="str">
        <f>IF(AND(C2=TRUE,B2&gt;5),"Weekend Discount","No")</f>
        <v>No</v>
      </c>
      <c r="F2" s="14">
        <f>COUNTIFS(A:A,"Books",C:C,"TRUE")</f>
        <v>5</v>
      </c>
      <c r="G2" t="str">
        <f t="shared" ref="G2:G35" si="0">TEXT(D2,"mmmm")</f>
        <v>February</v>
      </c>
      <c r="H2" t="str">
        <f t="shared" ref="H2:H35" si="1">TEXT(D2,"DDDD")</f>
        <v>Tuesday</v>
      </c>
    </row>
    <row r="3" spans="1:8" x14ac:dyDescent="0.35">
      <c r="A3" t="s">
        <v>1016</v>
      </c>
      <c r="B3">
        <v>1</v>
      </c>
      <c r="C3" t="b">
        <v>1</v>
      </c>
      <c r="D3" s="1">
        <v>45671</v>
      </c>
      <c r="E3" t="str">
        <f t="shared" ref="E3:E34" si="2">IF(AND(C3=TRUE,B3&gt;5),"Weekend Discount","No")</f>
        <v>No</v>
      </c>
      <c r="F3" s="15" t="s">
        <v>3973</v>
      </c>
      <c r="G3" t="str">
        <f t="shared" si="0"/>
        <v>January</v>
      </c>
      <c r="H3" t="str">
        <f t="shared" si="1"/>
        <v>Tuesday</v>
      </c>
    </row>
    <row r="4" spans="1:8" x14ac:dyDescent="0.35">
      <c r="A4" t="s">
        <v>1020</v>
      </c>
      <c r="B4">
        <v>3</v>
      </c>
      <c r="C4" t="b">
        <v>1</v>
      </c>
      <c r="D4" s="1">
        <v>45736</v>
      </c>
      <c r="E4" t="str">
        <f t="shared" si="2"/>
        <v>No</v>
      </c>
      <c r="F4" s="15">
        <f>COUNTIFS(A:A,"Clothing",C:C,"TRUE")</f>
        <v>7</v>
      </c>
      <c r="G4" t="str">
        <f t="shared" si="0"/>
        <v>March</v>
      </c>
      <c r="H4" t="str">
        <f t="shared" si="1"/>
        <v>Thursday</v>
      </c>
    </row>
    <row r="5" spans="1:8" x14ac:dyDescent="0.35">
      <c r="A5" t="s">
        <v>1016</v>
      </c>
      <c r="B5">
        <v>3</v>
      </c>
      <c r="C5" t="b">
        <v>1</v>
      </c>
      <c r="D5" s="1">
        <v>45743</v>
      </c>
      <c r="E5" t="str">
        <f t="shared" si="2"/>
        <v>No</v>
      </c>
      <c r="F5" s="16" t="s">
        <v>3974</v>
      </c>
      <c r="G5" t="str">
        <f t="shared" si="0"/>
        <v>March</v>
      </c>
      <c r="H5" t="str">
        <f t="shared" si="1"/>
        <v>Thursday</v>
      </c>
    </row>
    <row r="6" spans="1:8" x14ac:dyDescent="0.35">
      <c r="A6" t="s">
        <v>1020</v>
      </c>
      <c r="B6">
        <v>3</v>
      </c>
      <c r="C6" t="b">
        <v>0</v>
      </c>
      <c r="D6" s="1">
        <v>45659</v>
      </c>
      <c r="E6" t="str">
        <f t="shared" si="2"/>
        <v>No</v>
      </c>
      <c r="F6" s="16">
        <f>COUNTIFS(A:A,"Groceries",C:C,"TRUE")</f>
        <v>3</v>
      </c>
      <c r="G6" t="str">
        <f t="shared" si="0"/>
        <v>January</v>
      </c>
      <c r="H6" t="str">
        <f t="shared" si="1"/>
        <v>Thursday</v>
      </c>
    </row>
    <row r="7" spans="1:8" x14ac:dyDescent="0.35">
      <c r="A7" t="s">
        <v>1012</v>
      </c>
      <c r="B7">
        <v>5</v>
      </c>
      <c r="C7" t="b">
        <v>0</v>
      </c>
      <c r="D7" s="1">
        <v>45682</v>
      </c>
      <c r="E7" t="str">
        <f t="shared" si="2"/>
        <v>No</v>
      </c>
      <c r="F7" s="17" t="s">
        <v>3976</v>
      </c>
      <c r="G7" t="str">
        <f t="shared" si="0"/>
        <v>January</v>
      </c>
      <c r="H7" t="str">
        <f t="shared" si="1"/>
        <v>Saturday</v>
      </c>
    </row>
    <row r="8" spans="1:8" x14ac:dyDescent="0.35">
      <c r="A8" t="s">
        <v>1033</v>
      </c>
      <c r="B8">
        <v>3</v>
      </c>
      <c r="C8" t="b">
        <v>0</v>
      </c>
      <c r="D8" s="1">
        <v>45673</v>
      </c>
      <c r="E8" t="str">
        <f t="shared" si="2"/>
        <v>No</v>
      </c>
      <c r="F8" s="17">
        <f>COUNTIFS(A:A,"Electronics",C:C,"TRUE")</f>
        <v>4</v>
      </c>
      <c r="G8" t="str">
        <f t="shared" si="0"/>
        <v>January</v>
      </c>
      <c r="H8" t="str">
        <f t="shared" si="1"/>
        <v>Thursday</v>
      </c>
    </row>
    <row r="9" spans="1:8" x14ac:dyDescent="0.35">
      <c r="A9" t="s">
        <v>1012</v>
      </c>
      <c r="B9">
        <v>3</v>
      </c>
      <c r="C9" t="b">
        <v>0</v>
      </c>
      <c r="D9" s="1">
        <v>45771</v>
      </c>
      <c r="E9" t="str">
        <f t="shared" si="2"/>
        <v>No</v>
      </c>
      <c r="G9" t="str">
        <f t="shared" si="0"/>
        <v>April</v>
      </c>
      <c r="H9" t="str">
        <f t="shared" si="1"/>
        <v>Thursday</v>
      </c>
    </row>
    <row r="10" spans="1:8" x14ac:dyDescent="0.35">
      <c r="A10" t="s">
        <v>1033</v>
      </c>
      <c r="B10">
        <v>4</v>
      </c>
      <c r="C10" t="b">
        <v>1</v>
      </c>
      <c r="D10" s="1">
        <v>45744</v>
      </c>
      <c r="E10" t="str">
        <f t="shared" si="2"/>
        <v>No</v>
      </c>
      <c r="G10" t="str">
        <f t="shared" si="0"/>
        <v>March</v>
      </c>
      <c r="H10" t="str">
        <f t="shared" si="1"/>
        <v>Friday</v>
      </c>
    </row>
    <row r="11" spans="1:8" x14ac:dyDescent="0.35">
      <c r="A11" t="s">
        <v>1020</v>
      </c>
      <c r="B11">
        <v>1</v>
      </c>
      <c r="C11" t="b">
        <v>0</v>
      </c>
      <c r="D11" s="1">
        <v>45748</v>
      </c>
      <c r="E11" t="str">
        <f t="shared" si="2"/>
        <v>No</v>
      </c>
      <c r="G11" t="str">
        <f t="shared" si="0"/>
        <v>April</v>
      </c>
      <c r="H11" t="str">
        <f t="shared" si="1"/>
        <v>Tuesday</v>
      </c>
    </row>
    <row r="12" spans="1:8" x14ac:dyDescent="0.35">
      <c r="A12" t="s">
        <v>1012</v>
      </c>
      <c r="B12">
        <v>5</v>
      </c>
      <c r="C12" t="b">
        <v>0</v>
      </c>
      <c r="D12" s="1">
        <v>45703</v>
      </c>
      <c r="E12" t="str">
        <f t="shared" si="2"/>
        <v>No</v>
      </c>
      <c r="G12" t="str">
        <f t="shared" si="0"/>
        <v>February</v>
      </c>
      <c r="H12" t="str">
        <f t="shared" si="1"/>
        <v>Saturday</v>
      </c>
    </row>
    <row r="13" spans="1:8" x14ac:dyDescent="0.35">
      <c r="A13" t="s">
        <v>1016</v>
      </c>
      <c r="B13">
        <v>3</v>
      </c>
      <c r="C13" t="b">
        <v>1</v>
      </c>
      <c r="D13" s="1">
        <v>45701</v>
      </c>
      <c r="E13" t="str">
        <f t="shared" si="2"/>
        <v>No</v>
      </c>
      <c r="G13" t="str">
        <f t="shared" si="0"/>
        <v>February</v>
      </c>
      <c r="H13" t="str">
        <f t="shared" si="1"/>
        <v>Thursday</v>
      </c>
    </row>
    <row r="14" spans="1:8" x14ac:dyDescent="0.35">
      <c r="A14" t="s">
        <v>1033</v>
      </c>
      <c r="B14">
        <v>7</v>
      </c>
      <c r="C14" t="b">
        <v>1</v>
      </c>
      <c r="D14" s="1">
        <v>45690</v>
      </c>
      <c r="E14" t="str">
        <f t="shared" si="2"/>
        <v>Weekend Discount</v>
      </c>
      <c r="G14" t="str">
        <f t="shared" si="0"/>
        <v>February</v>
      </c>
      <c r="H14" t="str">
        <f t="shared" si="1"/>
        <v>Sunday</v>
      </c>
    </row>
    <row r="15" spans="1:8" x14ac:dyDescent="0.35">
      <c r="A15" t="s">
        <v>1020</v>
      </c>
      <c r="B15">
        <v>6</v>
      </c>
      <c r="C15" t="b">
        <v>0</v>
      </c>
      <c r="D15" s="1">
        <v>45753</v>
      </c>
      <c r="E15" t="str">
        <f t="shared" si="2"/>
        <v>No</v>
      </c>
      <c r="G15" t="str">
        <f t="shared" si="0"/>
        <v>April</v>
      </c>
      <c r="H15" t="str">
        <f t="shared" si="1"/>
        <v>Sunday</v>
      </c>
    </row>
    <row r="16" spans="1:8" x14ac:dyDescent="0.35">
      <c r="A16" t="s">
        <v>1016</v>
      </c>
      <c r="B16">
        <v>5</v>
      </c>
      <c r="C16" t="b">
        <v>0</v>
      </c>
      <c r="D16" s="1">
        <v>45717</v>
      </c>
      <c r="E16" t="str">
        <f t="shared" si="2"/>
        <v>No</v>
      </c>
      <c r="G16" t="str">
        <f t="shared" si="0"/>
        <v>March</v>
      </c>
      <c r="H16" t="str">
        <f t="shared" si="1"/>
        <v>Saturday</v>
      </c>
    </row>
    <row r="17" spans="1:8" x14ac:dyDescent="0.35">
      <c r="A17" t="s">
        <v>1012</v>
      </c>
      <c r="B17">
        <v>0</v>
      </c>
      <c r="C17" t="b">
        <v>1</v>
      </c>
      <c r="D17" s="1">
        <v>45789</v>
      </c>
      <c r="E17" t="str">
        <f>IF(AND(C17=TRUE,B17&gt;5),"Weekend Discount","No")</f>
        <v>No</v>
      </c>
      <c r="G17" t="str">
        <f t="shared" si="0"/>
        <v>May</v>
      </c>
      <c r="H17" t="str">
        <f t="shared" si="1"/>
        <v>Monday</v>
      </c>
    </row>
    <row r="18" spans="1:8" x14ac:dyDescent="0.35">
      <c r="A18" t="s">
        <v>1016</v>
      </c>
      <c r="B18">
        <v>2</v>
      </c>
      <c r="C18" t="b">
        <v>1</v>
      </c>
      <c r="D18" s="1">
        <v>45707</v>
      </c>
      <c r="E18" t="str">
        <f t="shared" si="2"/>
        <v>No</v>
      </c>
      <c r="G18" t="str">
        <f t="shared" si="0"/>
        <v>February</v>
      </c>
      <c r="H18" t="str">
        <f t="shared" si="1"/>
        <v>Wednesday</v>
      </c>
    </row>
    <row r="19" spans="1:8" x14ac:dyDescent="0.35">
      <c r="A19" t="s">
        <v>1033</v>
      </c>
      <c r="B19">
        <v>5</v>
      </c>
      <c r="C19" t="b">
        <v>1</v>
      </c>
      <c r="D19" s="1">
        <v>45794</v>
      </c>
      <c r="E19" t="str">
        <f t="shared" si="2"/>
        <v>No</v>
      </c>
      <c r="G19" t="str">
        <f t="shared" si="0"/>
        <v>May</v>
      </c>
      <c r="H19" t="str">
        <f t="shared" si="1"/>
        <v>Saturday</v>
      </c>
    </row>
    <row r="20" spans="1:8" x14ac:dyDescent="0.35">
      <c r="A20" t="s">
        <v>1033</v>
      </c>
      <c r="B20">
        <v>4</v>
      </c>
      <c r="C20" t="b">
        <v>1</v>
      </c>
      <c r="D20" s="1">
        <v>45800</v>
      </c>
      <c r="E20" t="str">
        <f t="shared" si="2"/>
        <v>No</v>
      </c>
      <c r="G20" t="str">
        <f t="shared" si="0"/>
        <v>May</v>
      </c>
      <c r="H20" t="str">
        <f t="shared" si="1"/>
        <v>Friday</v>
      </c>
    </row>
    <row r="21" spans="1:8" x14ac:dyDescent="0.35">
      <c r="A21" t="s">
        <v>1033</v>
      </c>
      <c r="B21">
        <v>5</v>
      </c>
      <c r="C21" t="b">
        <v>0</v>
      </c>
      <c r="D21" s="1">
        <v>45745</v>
      </c>
      <c r="E21" t="str">
        <f t="shared" si="2"/>
        <v>No</v>
      </c>
      <c r="G21" t="str">
        <f t="shared" si="0"/>
        <v>March</v>
      </c>
      <c r="H21" t="str">
        <f t="shared" si="1"/>
        <v>Saturday</v>
      </c>
    </row>
    <row r="22" spans="1:8" x14ac:dyDescent="0.35">
      <c r="A22" t="s">
        <v>1020</v>
      </c>
      <c r="B22">
        <v>1</v>
      </c>
      <c r="C22" t="b">
        <v>1</v>
      </c>
      <c r="D22" s="1">
        <v>45720</v>
      </c>
      <c r="E22" t="str">
        <f t="shared" si="2"/>
        <v>No</v>
      </c>
      <c r="G22" t="str">
        <f t="shared" si="0"/>
        <v>March</v>
      </c>
      <c r="H22" t="str">
        <f t="shared" si="1"/>
        <v>Tuesday</v>
      </c>
    </row>
    <row r="23" spans="1:8" x14ac:dyDescent="0.35">
      <c r="A23" t="s">
        <v>1033</v>
      </c>
      <c r="B23">
        <v>2</v>
      </c>
      <c r="C23" t="b">
        <v>0</v>
      </c>
      <c r="D23" s="1">
        <v>45672</v>
      </c>
      <c r="E23" t="str">
        <f t="shared" si="2"/>
        <v>No</v>
      </c>
      <c r="G23" t="str">
        <f t="shared" si="0"/>
        <v>January</v>
      </c>
      <c r="H23" t="str">
        <f t="shared" si="1"/>
        <v>Wednesday</v>
      </c>
    </row>
    <row r="24" spans="1:8" x14ac:dyDescent="0.35">
      <c r="A24" t="s">
        <v>1033</v>
      </c>
      <c r="B24">
        <v>6</v>
      </c>
      <c r="C24" t="b">
        <v>1</v>
      </c>
      <c r="D24" s="1">
        <v>45781</v>
      </c>
      <c r="E24" t="str">
        <f t="shared" si="2"/>
        <v>Weekend Discount</v>
      </c>
      <c r="G24" t="str">
        <f t="shared" si="0"/>
        <v>May</v>
      </c>
      <c r="H24" t="str">
        <f t="shared" si="1"/>
        <v>Sunday</v>
      </c>
    </row>
    <row r="25" spans="1:8" x14ac:dyDescent="0.35">
      <c r="A25" t="s">
        <v>1020</v>
      </c>
      <c r="B25">
        <v>3</v>
      </c>
      <c r="C25" t="b">
        <v>1</v>
      </c>
      <c r="D25" s="1">
        <v>45813</v>
      </c>
      <c r="E25" t="str">
        <f t="shared" si="2"/>
        <v>No</v>
      </c>
      <c r="G25" t="str">
        <f t="shared" si="0"/>
        <v>June</v>
      </c>
      <c r="H25" t="str">
        <f t="shared" si="1"/>
        <v>Thursday</v>
      </c>
    </row>
    <row r="26" spans="1:8" x14ac:dyDescent="0.35">
      <c r="A26" t="s">
        <v>1016</v>
      </c>
      <c r="B26">
        <v>3</v>
      </c>
      <c r="C26" t="b">
        <v>0</v>
      </c>
      <c r="D26" s="1">
        <v>45659</v>
      </c>
      <c r="E26" t="str">
        <f t="shared" si="2"/>
        <v>No</v>
      </c>
      <c r="G26" t="str">
        <f t="shared" si="0"/>
        <v>January</v>
      </c>
      <c r="H26" t="str">
        <f t="shared" si="1"/>
        <v>Thursday</v>
      </c>
    </row>
    <row r="27" spans="1:8" x14ac:dyDescent="0.35">
      <c r="A27" t="s">
        <v>1012</v>
      </c>
      <c r="B27">
        <v>1</v>
      </c>
      <c r="C27" t="b">
        <v>0</v>
      </c>
      <c r="D27" s="1">
        <v>45699</v>
      </c>
      <c r="E27" t="str">
        <f>IF(AND(C27=TRUE,B27&gt;5),"Weekend Discount","No")</f>
        <v>No</v>
      </c>
      <c r="G27" t="str">
        <f t="shared" si="0"/>
        <v>February</v>
      </c>
      <c r="H27" t="str">
        <f t="shared" si="1"/>
        <v>Tuesday</v>
      </c>
    </row>
    <row r="28" spans="1:8" x14ac:dyDescent="0.35">
      <c r="A28" t="s">
        <v>1033</v>
      </c>
      <c r="B28">
        <v>2</v>
      </c>
      <c r="C28" t="b">
        <v>1</v>
      </c>
      <c r="D28" s="1">
        <v>45728</v>
      </c>
      <c r="E28" t="str">
        <f t="shared" si="2"/>
        <v>No</v>
      </c>
      <c r="G28" t="str">
        <f t="shared" si="0"/>
        <v>March</v>
      </c>
      <c r="H28" t="str">
        <f t="shared" si="1"/>
        <v>Wednesday</v>
      </c>
    </row>
    <row r="29" spans="1:8" x14ac:dyDescent="0.35">
      <c r="A29" t="s">
        <v>1012</v>
      </c>
      <c r="B29">
        <v>3</v>
      </c>
      <c r="C29" t="b">
        <v>0</v>
      </c>
      <c r="D29" s="1">
        <v>45736</v>
      </c>
      <c r="E29" t="str">
        <f t="shared" si="2"/>
        <v>No</v>
      </c>
      <c r="G29" t="str">
        <f t="shared" si="0"/>
        <v>March</v>
      </c>
      <c r="H29" t="str">
        <f t="shared" si="1"/>
        <v>Thursday</v>
      </c>
    </row>
    <row r="30" spans="1:8" x14ac:dyDescent="0.35">
      <c r="A30" t="s">
        <v>1012</v>
      </c>
      <c r="B30">
        <v>6</v>
      </c>
      <c r="C30" t="b">
        <v>0</v>
      </c>
      <c r="D30" s="1">
        <v>45704</v>
      </c>
      <c r="E30" t="str">
        <f t="shared" si="2"/>
        <v>No</v>
      </c>
      <c r="G30" t="str">
        <f t="shared" si="0"/>
        <v>February</v>
      </c>
      <c r="H30" t="str">
        <f t="shared" si="1"/>
        <v>Sunday</v>
      </c>
    </row>
    <row r="31" spans="1:8" x14ac:dyDescent="0.35">
      <c r="A31" t="s">
        <v>1012</v>
      </c>
      <c r="B31">
        <v>2</v>
      </c>
      <c r="C31" t="b">
        <v>1</v>
      </c>
      <c r="D31" s="1">
        <v>45777</v>
      </c>
      <c r="E31" t="str">
        <f t="shared" si="2"/>
        <v>No</v>
      </c>
      <c r="G31" t="str">
        <f t="shared" si="0"/>
        <v>April</v>
      </c>
      <c r="H31" t="str">
        <f t="shared" si="1"/>
        <v>Wednesday</v>
      </c>
    </row>
    <row r="32" spans="1:8" x14ac:dyDescent="0.35">
      <c r="A32" t="s">
        <v>1012</v>
      </c>
      <c r="B32">
        <v>2</v>
      </c>
      <c r="C32" t="b">
        <v>1</v>
      </c>
      <c r="D32" s="1">
        <v>45658</v>
      </c>
      <c r="E32" t="str">
        <f t="shared" si="2"/>
        <v>No</v>
      </c>
      <c r="G32" t="str">
        <f t="shared" si="0"/>
        <v>January</v>
      </c>
      <c r="H32" t="str">
        <f t="shared" si="1"/>
        <v>Wednesday</v>
      </c>
    </row>
    <row r="33" spans="1:8" x14ac:dyDescent="0.35">
      <c r="A33" t="s">
        <v>1016</v>
      </c>
      <c r="B33">
        <v>6</v>
      </c>
      <c r="C33" t="b">
        <v>1</v>
      </c>
      <c r="D33" s="1">
        <v>45795</v>
      </c>
      <c r="E33" t="str">
        <f t="shared" si="2"/>
        <v>Weekend Discount</v>
      </c>
      <c r="G33" t="str">
        <f t="shared" si="0"/>
        <v>May</v>
      </c>
      <c r="H33" t="str">
        <f t="shared" si="1"/>
        <v>Sunday</v>
      </c>
    </row>
    <row r="34" spans="1:8" x14ac:dyDescent="0.35">
      <c r="A34" t="s">
        <v>1033</v>
      </c>
      <c r="B34">
        <v>6</v>
      </c>
      <c r="C34" t="b">
        <v>1</v>
      </c>
      <c r="D34" s="1">
        <v>45795</v>
      </c>
      <c r="E34" t="str">
        <f t="shared" si="2"/>
        <v>Weekend Discount</v>
      </c>
      <c r="G34" t="str">
        <f t="shared" si="0"/>
        <v>May</v>
      </c>
      <c r="H34" t="str">
        <f t="shared" si="1"/>
        <v>Sunday</v>
      </c>
    </row>
    <row r="35" spans="1:8" x14ac:dyDescent="0.35">
      <c r="G35" t="str">
        <f t="shared" si="0"/>
        <v>January</v>
      </c>
      <c r="H35" t="str">
        <f t="shared" si="1"/>
        <v>Saturday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E2A2-03A7-49D2-B067-FAA7ADEF29EF}">
  <dimension ref="A1:K1001"/>
  <sheetViews>
    <sheetView zoomScale="63" workbookViewId="0">
      <selection activeCell="F10" sqref="F10"/>
    </sheetView>
  </sheetViews>
  <sheetFormatPr defaultRowHeight="14.5" x14ac:dyDescent="0.35"/>
  <cols>
    <col min="1" max="1" width="23.1796875" customWidth="1"/>
    <col min="2" max="2" width="13.90625" style="18" customWidth="1"/>
    <col min="3" max="3" width="23.6328125" customWidth="1"/>
    <col min="4" max="4" width="12.7265625" customWidth="1"/>
    <col min="5" max="5" width="44" customWidth="1"/>
    <col min="6" max="6" width="33.26953125" customWidth="1"/>
    <col min="7" max="7" width="49.453125" customWidth="1"/>
    <col min="8" max="8" width="11.81640625" customWidth="1"/>
    <col min="9" max="9" width="14.08984375" customWidth="1"/>
    <col min="11" max="11" width="16.453125" customWidth="1"/>
  </cols>
  <sheetData>
    <row r="1" spans="1:11" x14ac:dyDescent="0.35">
      <c r="A1" t="s">
        <v>1001</v>
      </c>
      <c r="B1" s="18" t="s">
        <v>1004</v>
      </c>
      <c r="C1" t="s">
        <v>1003</v>
      </c>
      <c r="D1" t="s">
        <v>1005</v>
      </c>
      <c r="E1" t="s">
        <v>3977</v>
      </c>
      <c r="F1" t="s">
        <v>3980</v>
      </c>
      <c r="G1" t="s">
        <v>3978</v>
      </c>
      <c r="H1" t="s">
        <v>3979</v>
      </c>
    </row>
    <row r="2" spans="1:11" x14ac:dyDescent="0.35">
      <c r="A2" t="s">
        <v>2038</v>
      </c>
      <c r="B2" s="18">
        <v>499.99</v>
      </c>
      <c r="C2" t="s">
        <v>1012</v>
      </c>
      <c r="D2">
        <v>1</v>
      </c>
      <c r="E2">
        <f t="shared" ref="E2:E65" si="0">_xlfn.RANK.EQ(B2,B$2:B$1001)</f>
        <v>1</v>
      </c>
      <c r="F2" t="str" cm="1">
        <f t="array" ref="F2">_xlfn.IFS(D2&gt;8,"Platinum",D2&gt;5,"Gold",D2&gt;2,"Silver",TRUE,"BRONZE")</f>
        <v>BRONZE</v>
      </c>
      <c r="G2" t="str">
        <f t="shared" ref="G2:G65" si="1">IF(B2&gt;300,"High",IF(B2&gt;100,"Medium","Low"))</f>
        <v>High</v>
      </c>
      <c r="H2" s="15" t="s">
        <v>1016</v>
      </c>
      <c r="I2" s="15" t="s">
        <v>1012</v>
      </c>
      <c r="J2" s="15" t="s">
        <v>1033</v>
      </c>
      <c r="K2" s="15" t="s">
        <v>1020</v>
      </c>
    </row>
    <row r="3" spans="1:11" x14ac:dyDescent="0.35">
      <c r="A3" t="s">
        <v>2231</v>
      </c>
      <c r="B3" s="18">
        <v>499.8</v>
      </c>
      <c r="C3" t="s">
        <v>1016</v>
      </c>
      <c r="D3">
        <v>3</v>
      </c>
      <c r="E3">
        <f t="shared" si="0"/>
        <v>2</v>
      </c>
      <c r="F3" t="str" cm="1">
        <f t="array" ref="F3">_xlfn.IFS(D3&gt;8,"Platinum",D3&gt;5,"Gold",D3&gt;2,"Silver",TRUE,"BRONZE")</f>
        <v>Silver</v>
      </c>
      <c r="G3" t="str">
        <f t="shared" si="1"/>
        <v>High</v>
      </c>
      <c r="H3" s="14">
        <f>SUMIFS(B2:B1001,C2:C1001,"Books")</f>
        <v>67143.889999999985</v>
      </c>
      <c r="I3" s="14">
        <f>SUMIFS(B2:B1001,C2:C1001,"Electronics")</f>
        <v>59169.360000000015</v>
      </c>
      <c r="J3" s="14">
        <f>SUMIFS(B2:B1001,C2:C1001,"Clothing")</f>
        <v>65064.419999999991</v>
      </c>
      <c r="K3" s="14">
        <f>SUMIFS(B2:B1001,C2:C1001,"Groceries")</f>
        <v>59786.289999999964</v>
      </c>
    </row>
    <row r="4" spans="1:11" x14ac:dyDescent="0.35">
      <c r="A4" t="s">
        <v>2172</v>
      </c>
      <c r="B4" s="18">
        <v>499.08</v>
      </c>
      <c r="C4" t="s">
        <v>1020</v>
      </c>
      <c r="D4">
        <v>1</v>
      </c>
      <c r="E4">
        <f t="shared" si="0"/>
        <v>3</v>
      </c>
      <c r="F4" t="str" cm="1">
        <f t="array" ref="F4">_xlfn.IFS(D4&gt;8,"Platinum",D4&gt;5,"Gold",D4&gt;2,"Silver",TRUE,"BRONZE")</f>
        <v>BRONZE</v>
      </c>
      <c r="G4" t="str">
        <f t="shared" si="1"/>
        <v>High</v>
      </c>
    </row>
    <row r="5" spans="1:11" x14ac:dyDescent="0.35">
      <c r="A5" t="s">
        <v>1677</v>
      </c>
      <c r="B5" s="18">
        <v>498.73</v>
      </c>
      <c r="C5" t="s">
        <v>1016</v>
      </c>
      <c r="D5">
        <v>9</v>
      </c>
      <c r="E5">
        <f t="shared" si="0"/>
        <v>4</v>
      </c>
      <c r="F5" t="str" cm="1">
        <f t="array" ref="F5">_xlfn.IFS(D5&gt;8,"Platinum",D5&gt;5,"Gold",D5&gt;2,"Silver",TRUE,"BRONZE")</f>
        <v>Platinum</v>
      </c>
      <c r="G5" t="str">
        <f t="shared" si="1"/>
        <v>High</v>
      </c>
    </row>
    <row r="6" spans="1:11" x14ac:dyDescent="0.35">
      <c r="A6" t="s">
        <v>1080</v>
      </c>
      <c r="B6" s="18">
        <v>498.68</v>
      </c>
      <c r="C6" t="s">
        <v>1020</v>
      </c>
      <c r="D6">
        <v>4</v>
      </c>
      <c r="E6">
        <f t="shared" si="0"/>
        <v>5</v>
      </c>
      <c r="F6" t="str" cm="1">
        <f t="array" ref="F6">_xlfn.IFS(D6&gt;8,"Platinum",D6&gt;5,"Gold",D6&gt;2,"Silver",TRUE,"BRONZE")</f>
        <v>Silver</v>
      </c>
      <c r="G6" t="str">
        <f t="shared" si="1"/>
        <v>High</v>
      </c>
    </row>
    <row r="7" spans="1:11" x14ac:dyDescent="0.35">
      <c r="A7" t="s">
        <v>2205</v>
      </c>
      <c r="B7" s="18">
        <v>498.2</v>
      </c>
      <c r="C7" t="s">
        <v>1012</v>
      </c>
      <c r="D7">
        <v>3</v>
      </c>
      <c r="E7">
        <f t="shared" si="0"/>
        <v>6</v>
      </c>
      <c r="F7" t="str" cm="1">
        <f t="array" ref="F7">_xlfn.IFS(D7&gt;8,"Platinum",D7&gt;5,"Gold",D7&gt;2,"Silver",TRUE,"BRONZE")</f>
        <v>Silver</v>
      </c>
      <c r="G7" t="str">
        <f t="shared" si="1"/>
        <v>High</v>
      </c>
    </row>
    <row r="8" spans="1:11" x14ac:dyDescent="0.35">
      <c r="A8" t="s">
        <v>2306</v>
      </c>
      <c r="B8" s="18">
        <v>498</v>
      </c>
      <c r="C8" t="s">
        <v>1033</v>
      </c>
      <c r="D8">
        <v>3</v>
      </c>
      <c r="E8">
        <f t="shared" si="0"/>
        <v>7</v>
      </c>
      <c r="F8" t="str" cm="1">
        <f t="array" ref="F8">_xlfn.IFS(D8&gt;8,"Platinum",D8&gt;5,"Gold",D8&gt;2,"Silver",TRUE,"BRONZE")</f>
        <v>Silver</v>
      </c>
      <c r="G8" t="str">
        <f t="shared" si="1"/>
        <v>High</v>
      </c>
    </row>
    <row r="9" spans="1:11" x14ac:dyDescent="0.35">
      <c r="A9" t="s">
        <v>1769</v>
      </c>
      <c r="B9" s="18">
        <v>497.98</v>
      </c>
      <c r="C9" t="s">
        <v>1012</v>
      </c>
      <c r="D9">
        <v>2</v>
      </c>
      <c r="E9">
        <f t="shared" si="0"/>
        <v>8</v>
      </c>
      <c r="F9" t="str" cm="1">
        <f t="array" ref="F9">_xlfn.IFS(D9&gt;8,"Platinum",D9&gt;5,"Gold",D9&gt;2,"Silver",TRUE,"BRONZE")</f>
        <v>BRONZE</v>
      </c>
      <c r="G9" t="str">
        <f t="shared" si="1"/>
        <v>High</v>
      </c>
    </row>
    <row r="10" spans="1:11" x14ac:dyDescent="0.35">
      <c r="A10" t="s">
        <v>1128</v>
      </c>
      <c r="B10" s="18">
        <v>497.6</v>
      </c>
      <c r="C10" t="s">
        <v>1033</v>
      </c>
      <c r="D10">
        <v>10</v>
      </c>
      <c r="E10">
        <f t="shared" si="0"/>
        <v>9</v>
      </c>
      <c r="F10" t="str" cm="1">
        <f t="array" ref="F10">_xlfn.IFS(D10&gt;8,"Platinum",D10&gt;5,"Gold",D10&gt;2,"Silver",TRUE,"BRONZE")</f>
        <v>Platinum</v>
      </c>
      <c r="G10" t="str">
        <f t="shared" si="1"/>
        <v>High</v>
      </c>
    </row>
    <row r="11" spans="1:11" x14ac:dyDescent="0.35">
      <c r="A11" t="s">
        <v>1614</v>
      </c>
      <c r="B11" s="18">
        <v>496.17</v>
      </c>
      <c r="C11" t="s">
        <v>1020</v>
      </c>
      <c r="D11">
        <v>9</v>
      </c>
      <c r="E11">
        <f t="shared" si="0"/>
        <v>10</v>
      </c>
      <c r="F11" t="str" cm="1">
        <f t="array" ref="F11">_xlfn.IFS(D11&gt;8,"Platinum",D11&gt;5,"Gold",D11&gt;2,"Silver",TRUE,"BRONZE")</f>
        <v>Platinum</v>
      </c>
      <c r="G11" t="str">
        <f t="shared" si="1"/>
        <v>High</v>
      </c>
    </row>
    <row r="12" spans="1:11" x14ac:dyDescent="0.35">
      <c r="A12" t="s">
        <v>2002</v>
      </c>
      <c r="B12" s="18">
        <v>495.54</v>
      </c>
      <c r="C12" t="s">
        <v>1012</v>
      </c>
      <c r="D12">
        <v>9</v>
      </c>
      <c r="E12">
        <f t="shared" si="0"/>
        <v>11</v>
      </c>
      <c r="F12" t="str" cm="1">
        <f t="array" ref="F12">_xlfn.IFS(D12&gt;8,"Platinum",D12&gt;5,"Gold",D12&gt;2,"Silver",TRUE,"BRONZE")</f>
        <v>Platinum</v>
      </c>
      <c r="G12" t="str">
        <f t="shared" si="1"/>
        <v>High</v>
      </c>
    </row>
    <row r="13" spans="1:11" x14ac:dyDescent="0.35">
      <c r="A13" t="s">
        <v>2652</v>
      </c>
      <c r="B13" s="18">
        <v>495.21</v>
      </c>
      <c r="C13" t="s">
        <v>1016</v>
      </c>
      <c r="D13">
        <v>2</v>
      </c>
      <c r="E13">
        <f t="shared" si="0"/>
        <v>12</v>
      </c>
      <c r="F13" t="str" cm="1">
        <f t="array" ref="F13">_xlfn.IFS(D13&gt;8,"Platinum",D13&gt;5,"Gold",D13&gt;2,"Silver",TRUE,"BRONZE")</f>
        <v>BRONZE</v>
      </c>
      <c r="G13" t="str">
        <f t="shared" si="1"/>
        <v>High</v>
      </c>
    </row>
    <row r="14" spans="1:11" x14ac:dyDescent="0.35">
      <c r="A14" t="s">
        <v>1527</v>
      </c>
      <c r="B14" s="18">
        <v>495.07</v>
      </c>
      <c r="C14" t="s">
        <v>1033</v>
      </c>
      <c r="D14">
        <v>2</v>
      </c>
      <c r="E14">
        <f t="shared" si="0"/>
        <v>13</v>
      </c>
      <c r="F14" t="str" cm="1">
        <f t="array" ref="F14">_xlfn.IFS(D14&gt;8,"Platinum",D14&gt;5,"Gold",D14&gt;2,"Silver",TRUE,"BRONZE")</f>
        <v>BRONZE</v>
      </c>
      <c r="G14" t="str">
        <f t="shared" si="1"/>
        <v>High</v>
      </c>
    </row>
    <row r="15" spans="1:11" x14ac:dyDescent="0.35">
      <c r="A15" t="s">
        <v>3515</v>
      </c>
      <c r="B15" s="18">
        <v>494.24</v>
      </c>
      <c r="C15" t="s">
        <v>1020</v>
      </c>
      <c r="D15">
        <v>5</v>
      </c>
      <c r="E15">
        <f t="shared" si="0"/>
        <v>14</v>
      </c>
      <c r="F15" t="str" cm="1">
        <f t="array" ref="F15">_xlfn.IFS(D15&gt;8,"Platinum",D15&gt;5,"Gold",D15&gt;2,"Silver",TRUE,"BRONZE")</f>
        <v>Silver</v>
      </c>
      <c r="G15" t="str">
        <f t="shared" si="1"/>
        <v>High</v>
      </c>
    </row>
    <row r="16" spans="1:11" x14ac:dyDescent="0.35">
      <c r="A16" t="s">
        <v>1178</v>
      </c>
      <c r="B16" s="18">
        <v>492.73</v>
      </c>
      <c r="C16" t="s">
        <v>1016</v>
      </c>
      <c r="D16">
        <v>6</v>
      </c>
      <c r="E16">
        <f t="shared" si="0"/>
        <v>15</v>
      </c>
      <c r="F16" t="str" cm="1">
        <f t="array" ref="F16">_xlfn.IFS(D16&gt;8,"Platinum",D16&gt;5,"Gold",D16&gt;2,"Silver",TRUE,"BRONZE")</f>
        <v>Gold</v>
      </c>
      <c r="G16" t="str">
        <f t="shared" si="1"/>
        <v>High</v>
      </c>
    </row>
    <row r="17" spans="1:7" x14ac:dyDescent="0.35">
      <c r="A17" t="s">
        <v>3350</v>
      </c>
      <c r="B17" s="18">
        <v>492.71</v>
      </c>
      <c r="C17" t="s">
        <v>1012</v>
      </c>
      <c r="D17">
        <v>10</v>
      </c>
      <c r="E17">
        <f t="shared" si="0"/>
        <v>16</v>
      </c>
      <c r="F17" t="str" cm="1">
        <f t="array" ref="F17">_xlfn.IFS(D17&gt;8,"Platinum",D17&gt;5,"Gold",D17&gt;2,"Silver",TRUE,"BRONZE")</f>
        <v>Platinum</v>
      </c>
      <c r="G17" t="str">
        <f t="shared" si="1"/>
        <v>High</v>
      </c>
    </row>
    <row r="18" spans="1:7" x14ac:dyDescent="0.35">
      <c r="A18" t="s">
        <v>3318</v>
      </c>
      <c r="B18" s="18">
        <v>491.28</v>
      </c>
      <c r="C18" t="s">
        <v>1016</v>
      </c>
      <c r="D18">
        <v>8</v>
      </c>
      <c r="E18">
        <f t="shared" si="0"/>
        <v>17</v>
      </c>
      <c r="F18" t="str" cm="1">
        <f t="array" ref="F18">_xlfn.IFS(D18&gt;8,"Platinum",D18&gt;5,"Gold",D18&gt;2,"Silver",TRUE,"BRONZE")</f>
        <v>Gold</v>
      </c>
      <c r="G18" t="str">
        <f t="shared" si="1"/>
        <v>High</v>
      </c>
    </row>
    <row r="19" spans="1:7" x14ac:dyDescent="0.35">
      <c r="A19" t="s">
        <v>2465</v>
      </c>
      <c r="B19" s="18">
        <v>490.93</v>
      </c>
      <c r="C19" t="s">
        <v>1033</v>
      </c>
      <c r="D19">
        <v>1</v>
      </c>
      <c r="E19">
        <f t="shared" si="0"/>
        <v>18</v>
      </c>
      <c r="F19" t="str" cm="1">
        <f t="array" ref="F19">_xlfn.IFS(D19&gt;8,"Platinum",D19&gt;5,"Gold",D19&gt;2,"Silver",TRUE,"BRONZE")</f>
        <v>BRONZE</v>
      </c>
      <c r="G19" t="str">
        <f t="shared" si="1"/>
        <v>High</v>
      </c>
    </row>
    <row r="20" spans="1:7" x14ac:dyDescent="0.35">
      <c r="A20" t="s">
        <v>1787</v>
      </c>
      <c r="B20" s="18">
        <v>490.56</v>
      </c>
      <c r="C20" t="s">
        <v>1033</v>
      </c>
      <c r="D20">
        <v>7</v>
      </c>
      <c r="E20">
        <f t="shared" si="0"/>
        <v>19</v>
      </c>
      <c r="F20" t="str" cm="1">
        <f t="array" ref="F20">_xlfn.IFS(D20&gt;8,"Platinum",D20&gt;5,"Gold",D20&gt;2,"Silver",TRUE,"BRONZE")</f>
        <v>Gold</v>
      </c>
      <c r="G20" t="str">
        <f t="shared" si="1"/>
        <v>High</v>
      </c>
    </row>
    <row r="21" spans="1:7" x14ac:dyDescent="0.35">
      <c r="A21" t="s">
        <v>2130</v>
      </c>
      <c r="B21" s="18">
        <v>490.51</v>
      </c>
      <c r="C21" t="s">
        <v>1033</v>
      </c>
      <c r="D21">
        <v>4</v>
      </c>
      <c r="E21">
        <f t="shared" si="0"/>
        <v>20</v>
      </c>
      <c r="F21" t="str" cm="1">
        <f t="array" ref="F21">_xlfn.IFS(D21&gt;8,"Platinum",D21&gt;5,"Gold",D21&gt;2,"Silver",TRUE,"BRONZE")</f>
        <v>Silver</v>
      </c>
      <c r="G21" t="str">
        <f t="shared" si="1"/>
        <v>High</v>
      </c>
    </row>
    <row r="22" spans="1:7" x14ac:dyDescent="0.35">
      <c r="A22" t="s">
        <v>3728</v>
      </c>
      <c r="B22" s="18">
        <v>490.43</v>
      </c>
      <c r="C22" t="s">
        <v>1020</v>
      </c>
      <c r="D22">
        <v>3</v>
      </c>
      <c r="E22">
        <f t="shared" si="0"/>
        <v>21</v>
      </c>
      <c r="F22" t="str" cm="1">
        <f t="array" ref="F22">_xlfn.IFS(D22&gt;8,"Platinum",D22&gt;5,"Gold",D22&gt;2,"Silver",TRUE,"BRONZE")</f>
        <v>Silver</v>
      </c>
      <c r="G22" t="str">
        <f t="shared" si="1"/>
        <v>High</v>
      </c>
    </row>
    <row r="23" spans="1:7" x14ac:dyDescent="0.35">
      <c r="A23" t="s">
        <v>1623</v>
      </c>
      <c r="B23" s="18">
        <v>490.22</v>
      </c>
      <c r="C23" t="s">
        <v>1033</v>
      </c>
      <c r="D23">
        <v>10</v>
      </c>
      <c r="E23">
        <f t="shared" si="0"/>
        <v>22</v>
      </c>
      <c r="F23" t="str" cm="1">
        <f t="array" ref="F23">_xlfn.IFS(D23&gt;8,"Platinum",D23&gt;5,"Gold",D23&gt;2,"Silver",TRUE,"BRONZE")</f>
        <v>Platinum</v>
      </c>
      <c r="G23" t="str">
        <f t="shared" si="1"/>
        <v>High</v>
      </c>
    </row>
    <row r="24" spans="1:7" x14ac:dyDescent="0.35">
      <c r="A24" t="s">
        <v>2359</v>
      </c>
      <c r="B24" s="18">
        <v>490.05</v>
      </c>
      <c r="C24" t="s">
        <v>1033</v>
      </c>
      <c r="D24">
        <v>4</v>
      </c>
      <c r="E24">
        <f t="shared" si="0"/>
        <v>23</v>
      </c>
      <c r="F24" t="str" cm="1">
        <f t="array" ref="F24">_xlfn.IFS(D24&gt;8,"Platinum",D24&gt;5,"Gold",D24&gt;2,"Silver",TRUE,"BRONZE")</f>
        <v>Silver</v>
      </c>
      <c r="G24" t="str">
        <f t="shared" si="1"/>
        <v>High</v>
      </c>
    </row>
    <row r="25" spans="1:7" x14ac:dyDescent="0.35">
      <c r="A25" t="s">
        <v>3776</v>
      </c>
      <c r="B25" s="18">
        <v>489.85</v>
      </c>
      <c r="C25" t="s">
        <v>1020</v>
      </c>
      <c r="D25">
        <v>2</v>
      </c>
      <c r="E25">
        <f t="shared" si="0"/>
        <v>24</v>
      </c>
      <c r="F25" t="str" cm="1">
        <f t="array" ref="F25">_xlfn.IFS(D25&gt;8,"Platinum",D25&gt;5,"Gold",D25&gt;2,"Silver",TRUE,"BRONZE")</f>
        <v>BRONZE</v>
      </c>
      <c r="G25" t="str">
        <f t="shared" si="1"/>
        <v>High</v>
      </c>
    </row>
    <row r="26" spans="1:7" x14ac:dyDescent="0.35">
      <c r="A26" t="s">
        <v>2941</v>
      </c>
      <c r="B26" s="18">
        <v>489.61</v>
      </c>
      <c r="C26" t="s">
        <v>1016</v>
      </c>
      <c r="D26">
        <v>3</v>
      </c>
      <c r="E26">
        <f t="shared" si="0"/>
        <v>25</v>
      </c>
      <c r="F26" t="str" cm="1">
        <f t="array" ref="F26">_xlfn.IFS(D26&gt;8,"Platinum",D26&gt;5,"Gold",D26&gt;2,"Silver",TRUE,"BRONZE")</f>
        <v>Silver</v>
      </c>
      <c r="G26" t="str">
        <f t="shared" si="1"/>
        <v>High</v>
      </c>
    </row>
    <row r="27" spans="1:7" x14ac:dyDescent="0.35">
      <c r="A27" t="s">
        <v>2423</v>
      </c>
      <c r="B27" s="18">
        <v>489.07</v>
      </c>
      <c r="C27" t="s">
        <v>1012</v>
      </c>
      <c r="D27">
        <v>7</v>
      </c>
      <c r="E27">
        <f t="shared" si="0"/>
        <v>26</v>
      </c>
      <c r="F27" t="str" cm="1">
        <f t="array" ref="F27">_xlfn.IFS(D27&gt;8,"Platinum",D27&gt;5,"Gold",D27&gt;2,"Silver",TRUE,"BRONZE")</f>
        <v>Gold</v>
      </c>
      <c r="G27" t="str">
        <f t="shared" si="1"/>
        <v>High</v>
      </c>
    </row>
    <row r="28" spans="1:7" x14ac:dyDescent="0.35">
      <c r="A28" t="s">
        <v>2288</v>
      </c>
      <c r="B28" s="18">
        <v>487.81</v>
      </c>
      <c r="C28" t="s">
        <v>1033</v>
      </c>
      <c r="D28">
        <v>9</v>
      </c>
      <c r="E28">
        <f t="shared" si="0"/>
        <v>27</v>
      </c>
      <c r="F28" t="str" cm="1">
        <f t="array" ref="F28">_xlfn.IFS(D28&gt;8,"Platinum",D28&gt;5,"Gold",D28&gt;2,"Silver",TRUE,"BRONZE")</f>
        <v>Platinum</v>
      </c>
      <c r="G28" t="str">
        <f t="shared" si="1"/>
        <v>High</v>
      </c>
    </row>
    <row r="29" spans="1:7" x14ac:dyDescent="0.35">
      <c r="A29" t="s">
        <v>2335</v>
      </c>
      <c r="B29" s="18">
        <v>487.67</v>
      </c>
      <c r="C29" t="s">
        <v>1012</v>
      </c>
      <c r="D29">
        <v>9</v>
      </c>
      <c r="E29">
        <f t="shared" si="0"/>
        <v>28</v>
      </c>
      <c r="F29" t="str" cm="1">
        <f t="array" ref="F29">_xlfn.IFS(D29&gt;8,"Platinum",D29&gt;5,"Gold",D29&gt;2,"Silver",TRUE,"BRONZE")</f>
        <v>Platinum</v>
      </c>
      <c r="G29" t="str">
        <f t="shared" si="1"/>
        <v>High</v>
      </c>
    </row>
    <row r="30" spans="1:7" x14ac:dyDescent="0.35">
      <c r="A30" t="s">
        <v>1883</v>
      </c>
      <c r="B30" s="18">
        <v>487.4</v>
      </c>
      <c r="C30" t="s">
        <v>1012</v>
      </c>
      <c r="D30">
        <v>5</v>
      </c>
      <c r="E30">
        <f t="shared" si="0"/>
        <v>29</v>
      </c>
      <c r="F30" t="str" cm="1">
        <f t="array" ref="F30">_xlfn.IFS(D30&gt;8,"Platinum",D30&gt;5,"Gold",D30&gt;2,"Silver",TRUE,"BRONZE")</f>
        <v>Silver</v>
      </c>
      <c r="G30" t="str">
        <f t="shared" si="1"/>
        <v>High</v>
      </c>
    </row>
    <row r="31" spans="1:7" x14ac:dyDescent="0.35">
      <c r="A31" t="s">
        <v>1608</v>
      </c>
      <c r="B31" s="18">
        <v>486.71</v>
      </c>
      <c r="C31" t="s">
        <v>1012</v>
      </c>
      <c r="D31">
        <v>5</v>
      </c>
      <c r="E31">
        <f t="shared" si="0"/>
        <v>30</v>
      </c>
      <c r="F31" t="str" cm="1">
        <f t="array" ref="F31">_xlfn.IFS(D31&gt;8,"Platinum",D31&gt;5,"Gold",D31&gt;2,"Silver",TRUE,"BRONZE")</f>
        <v>Silver</v>
      </c>
      <c r="G31" t="str">
        <f t="shared" si="1"/>
        <v>High</v>
      </c>
    </row>
    <row r="32" spans="1:7" x14ac:dyDescent="0.35">
      <c r="A32" t="s">
        <v>1101</v>
      </c>
      <c r="B32" s="18">
        <v>486.08</v>
      </c>
      <c r="C32" t="s">
        <v>1012</v>
      </c>
      <c r="D32">
        <v>5</v>
      </c>
      <c r="E32">
        <f t="shared" si="0"/>
        <v>31</v>
      </c>
      <c r="F32" t="str" cm="1">
        <f t="array" ref="F32">_xlfn.IFS(D32&gt;8,"Platinum",D32&gt;5,"Gold",D32&gt;2,"Silver",TRUE,"BRONZE")</f>
        <v>Silver</v>
      </c>
      <c r="G32" t="str">
        <f t="shared" si="1"/>
        <v>High</v>
      </c>
    </row>
    <row r="33" spans="1:7" x14ac:dyDescent="0.35">
      <c r="A33" t="s">
        <v>1593</v>
      </c>
      <c r="B33" s="18">
        <v>485.24</v>
      </c>
      <c r="C33" t="s">
        <v>1016</v>
      </c>
      <c r="D33">
        <v>6</v>
      </c>
      <c r="E33">
        <f t="shared" si="0"/>
        <v>32</v>
      </c>
      <c r="F33" t="str" cm="1">
        <f t="array" ref="F33">_xlfn.IFS(D33&gt;8,"Platinum",D33&gt;5,"Gold",D33&gt;2,"Silver",TRUE,"BRONZE")</f>
        <v>Gold</v>
      </c>
      <c r="G33" t="str">
        <f t="shared" si="1"/>
        <v>High</v>
      </c>
    </row>
    <row r="34" spans="1:7" x14ac:dyDescent="0.35">
      <c r="A34" t="s">
        <v>2020</v>
      </c>
      <c r="B34" s="18">
        <v>484.01</v>
      </c>
      <c r="C34" t="s">
        <v>1033</v>
      </c>
      <c r="D34">
        <v>8</v>
      </c>
      <c r="E34">
        <f t="shared" si="0"/>
        <v>33</v>
      </c>
      <c r="F34" t="str" cm="1">
        <f t="array" ref="F34">_xlfn.IFS(D34&gt;8,"Platinum",D34&gt;5,"Gold",D34&gt;2,"Silver",TRUE,"BRONZE")</f>
        <v>Gold</v>
      </c>
      <c r="G34" t="str">
        <f t="shared" si="1"/>
        <v>High</v>
      </c>
    </row>
    <row r="35" spans="1:7" x14ac:dyDescent="0.35">
      <c r="A35" t="s">
        <v>1656</v>
      </c>
      <c r="B35" s="18">
        <v>482.85</v>
      </c>
      <c r="C35" t="s">
        <v>1033</v>
      </c>
      <c r="D35">
        <v>4</v>
      </c>
      <c r="E35">
        <f t="shared" si="0"/>
        <v>34</v>
      </c>
      <c r="F35" t="str" cm="1">
        <f t="array" ref="F35">_xlfn.IFS(D35&gt;8,"Platinum",D35&gt;5,"Gold",D35&gt;2,"Silver",TRUE,"BRONZE")</f>
        <v>Silver</v>
      </c>
      <c r="G35" t="str">
        <f t="shared" si="1"/>
        <v>High</v>
      </c>
    </row>
    <row r="36" spans="1:7" x14ac:dyDescent="0.35">
      <c r="A36" t="s">
        <v>3779</v>
      </c>
      <c r="B36" s="18">
        <v>481.98</v>
      </c>
      <c r="C36" t="s">
        <v>1012</v>
      </c>
      <c r="D36">
        <v>8</v>
      </c>
      <c r="E36">
        <f t="shared" si="0"/>
        <v>35</v>
      </c>
      <c r="F36" t="str" cm="1">
        <f t="array" ref="F36">_xlfn.IFS(D36&gt;8,"Platinum",D36&gt;5,"Gold",D36&gt;2,"Silver",TRUE,"BRONZE")</f>
        <v>Gold</v>
      </c>
      <c r="G36" t="str">
        <f t="shared" si="1"/>
        <v>High</v>
      </c>
    </row>
    <row r="37" spans="1:7" x14ac:dyDescent="0.35">
      <c r="A37" t="s">
        <v>3734</v>
      </c>
      <c r="B37" s="18">
        <v>481.77</v>
      </c>
      <c r="C37" t="s">
        <v>1016</v>
      </c>
      <c r="D37">
        <v>8</v>
      </c>
      <c r="E37">
        <f t="shared" si="0"/>
        <v>36</v>
      </c>
      <c r="F37" t="str" cm="1">
        <f t="array" ref="F37">_xlfn.IFS(D37&gt;8,"Platinum",D37&gt;5,"Gold",D37&gt;2,"Silver",TRUE,"BRONZE")</f>
        <v>Gold</v>
      </c>
      <c r="G37" t="str">
        <f t="shared" si="1"/>
        <v>High</v>
      </c>
    </row>
    <row r="38" spans="1:7" x14ac:dyDescent="0.35">
      <c r="A38" t="s">
        <v>1288</v>
      </c>
      <c r="B38" s="18">
        <v>481.45</v>
      </c>
      <c r="C38" t="s">
        <v>1033</v>
      </c>
      <c r="D38">
        <v>9</v>
      </c>
      <c r="E38">
        <f t="shared" si="0"/>
        <v>37</v>
      </c>
      <c r="F38" t="str" cm="1">
        <f t="array" ref="F38">_xlfn.IFS(D38&gt;8,"Platinum",D38&gt;5,"Gold",D38&gt;2,"Silver",TRUE,"BRONZE")</f>
        <v>Platinum</v>
      </c>
      <c r="G38" t="str">
        <f t="shared" si="1"/>
        <v>High</v>
      </c>
    </row>
    <row r="39" spans="1:7" x14ac:dyDescent="0.35">
      <c r="A39" t="s">
        <v>3828</v>
      </c>
      <c r="B39" s="18">
        <v>481.43</v>
      </c>
      <c r="C39" t="s">
        <v>1016</v>
      </c>
      <c r="D39">
        <v>9</v>
      </c>
      <c r="E39">
        <f t="shared" si="0"/>
        <v>38</v>
      </c>
      <c r="F39" t="str" cm="1">
        <f t="array" ref="F39">_xlfn.IFS(D39&gt;8,"Platinum",D39&gt;5,"Gold",D39&gt;2,"Silver",TRUE,"BRONZE")</f>
        <v>Platinum</v>
      </c>
      <c r="G39" t="str">
        <f t="shared" si="1"/>
        <v>High</v>
      </c>
    </row>
    <row r="40" spans="1:7" x14ac:dyDescent="0.35">
      <c r="A40" t="s">
        <v>3152</v>
      </c>
      <c r="B40" s="18">
        <v>480.79</v>
      </c>
      <c r="C40" t="s">
        <v>1033</v>
      </c>
      <c r="D40">
        <v>7</v>
      </c>
      <c r="E40">
        <f t="shared" si="0"/>
        <v>39</v>
      </c>
      <c r="F40" t="str" cm="1">
        <f t="array" ref="F40">_xlfn.IFS(D40&gt;8,"Platinum",D40&gt;5,"Gold",D40&gt;2,"Silver",TRUE,"BRONZE")</f>
        <v>Gold</v>
      </c>
      <c r="G40" t="str">
        <f t="shared" si="1"/>
        <v>High</v>
      </c>
    </row>
    <row r="41" spans="1:7" x14ac:dyDescent="0.35">
      <c r="A41" t="s">
        <v>1190</v>
      </c>
      <c r="B41" s="18">
        <v>480.59</v>
      </c>
      <c r="C41" t="s">
        <v>1020</v>
      </c>
      <c r="D41">
        <v>9</v>
      </c>
      <c r="E41">
        <f t="shared" si="0"/>
        <v>40</v>
      </c>
      <c r="F41" t="str" cm="1">
        <f t="array" ref="F41">_xlfn.IFS(D41&gt;8,"Platinum",D41&gt;5,"Gold",D41&gt;2,"Silver",TRUE,"BRONZE")</f>
        <v>Platinum</v>
      </c>
      <c r="G41" t="str">
        <f t="shared" si="1"/>
        <v>High</v>
      </c>
    </row>
    <row r="42" spans="1:7" x14ac:dyDescent="0.35">
      <c r="A42" t="s">
        <v>1530</v>
      </c>
      <c r="B42" s="18">
        <v>480.25</v>
      </c>
      <c r="C42" t="s">
        <v>1016</v>
      </c>
      <c r="D42">
        <v>2</v>
      </c>
      <c r="E42">
        <f t="shared" si="0"/>
        <v>41</v>
      </c>
      <c r="F42" t="str" cm="1">
        <f t="array" ref="F42">_xlfn.IFS(D42&gt;8,"Platinum",D42&gt;5,"Gold",D42&gt;2,"Silver",TRUE,"BRONZE")</f>
        <v>BRONZE</v>
      </c>
      <c r="G42" t="str">
        <f t="shared" si="1"/>
        <v>High</v>
      </c>
    </row>
    <row r="43" spans="1:7" x14ac:dyDescent="0.35">
      <c r="A43" t="s">
        <v>3916</v>
      </c>
      <c r="B43" s="18">
        <v>478.91</v>
      </c>
      <c r="C43" t="s">
        <v>1016</v>
      </c>
      <c r="D43">
        <v>1</v>
      </c>
      <c r="E43">
        <f t="shared" si="0"/>
        <v>42</v>
      </c>
      <c r="F43" t="str" cm="1">
        <f t="array" ref="F43">_xlfn.IFS(D43&gt;8,"Platinum",D43&gt;5,"Gold",D43&gt;2,"Silver",TRUE,"BRONZE")</f>
        <v>BRONZE</v>
      </c>
      <c r="G43" t="str">
        <f t="shared" si="1"/>
        <v>High</v>
      </c>
    </row>
    <row r="44" spans="1:7" x14ac:dyDescent="0.35">
      <c r="A44" t="s">
        <v>2399</v>
      </c>
      <c r="B44" s="18">
        <v>477.53</v>
      </c>
      <c r="C44" t="s">
        <v>1016</v>
      </c>
      <c r="D44">
        <v>2</v>
      </c>
      <c r="E44">
        <f t="shared" si="0"/>
        <v>43</v>
      </c>
      <c r="F44" t="str" cm="1">
        <f t="array" ref="F44">_xlfn.IFS(D44&gt;8,"Platinum",D44&gt;5,"Gold",D44&gt;2,"Silver",TRUE,"BRONZE")</f>
        <v>BRONZE</v>
      </c>
      <c r="G44" t="str">
        <f t="shared" si="1"/>
        <v>High</v>
      </c>
    </row>
    <row r="45" spans="1:7" x14ac:dyDescent="0.35">
      <c r="A45" t="s">
        <v>1856</v>
      </c>
      <c r="B45" s="18">
        <v>477.03</v>
      </c>
      <c r="C45" t="s">
        <v>1012</v>
      </c>
      <c r="D45">
        <v>9</v>
      </c>
      <c r="E45">
        <f t="shared" si="0"/>
        <v>44</v>
      </c>
      <c r="F45" t="str" cm="1">
        <f t="array" ref="F45">_xlfn.IFS(D45&gt;8,"Platinum",D45&gt;5,"Gold",D45&gt;2,"Silver",TRUE,"BRONZE")</f>
        <v>Platinum</v>
      </c>
      <c r="G45" t="str">
        <f t="shared" si="1"/>
        <v>High</v>
      </c>
    </row>
    <row r="46" spans="1:7" x14ac:dyDescent="0.35">
      <c r="A46" t="s">
        <v>2116</v>
      </c>
      <c r="B46" s="18">
        <v>476.93</v>
      </c>
      <c r="C46" t="s">
        <v>1016</v>
      </c>
      <c r="D46">
        <v>9</v>
      </c>
      <c r="E46">
        <f t="shared" si="0"/>
        <v>45</v>
      </c>
      <c r="F46" t="str" cm="1">
        <f t="array" ref="F46">_xlfn.IFS(D46&gt;8,"Platinum",D46&gt;5,"Gold",D46&gt;2,"Silver",TRUE,"BRONZE")</f>
        <v>Platinum</v>
      </c>
      <c r="G46" t="str">
        <f t="shared" si="1"/>
        <v>High</v>
      </c>
    </row>
    <row r="47" spans="1:7" x14ac:dyDescent="0.35">
      <c r="A47" t="s">
        <v>3737</v>
      </c>
      <c r="B47" s="18">
        <v>475.43</v>
      </c>
      <c r="C47" t="s">
        <v>1016</v>
      </c>
      <c r="D47">
        <v>8</v>
      </c>
      <c r="E47">
        <f t="shared" si="0"/>
        <v>46</v>
      </c>
      <c r="F47" t="str" cm="1">
        <f t="array" ref="F47">_xlfn.IFS(D47&gt;8,"Platinum",D47&gt;5,"Gold",D47&gt;2,"Silver",TRUE,"BRONZE")</f>
        <v>Gold</v>
      </c>
      <c r="G47" t="str">
        <f t="shared" si="1"/>
        <v>High</v>
      </c>
    </row>
    <row r="48" spans="1:7" x14ac:dyDescent="0.35">
      <c r="A48" t="s">
        <v>2187</v>
      </c>
      <c r="B48" s="18">
        <v>474.99</v>
      </c>
      <c r="C48" t="s">
        <v>1012</v>
      </c>
      <c r="D48">
        <v>2</v>
      </c>
      <c r="E48">
        <f t="shared" si="0"/>
        <v>47</v>
      </c>
      <c r="F48" t="str" cm="1">
        <f t="array" ref="F48">_xlfn.IFS(D48&gt;8,"Platinum",D48&gt;5,"Gold",D48&gt;2,"Silver",TRUE,"BRONZE")</f>
        <v>BRONZE</v>
      </c>
      <c r="G48" t="str">
        <f t="shared" si="1"/>
        <v>High</v>
      </c>
    </row>
    <row r="49" spans="1:7" x14ac:dyDescent="0.35">
      <c r="A49" t="s">
        <v>2190</v>
      </c>
      <c r="B49" s="18">
        <v>474.67</v>
      </c>
      <c r="C49" t="s">
        <v>1020</v>
      </c>
      <c r="D49">
        <v>7</v>
      </c>
      <c r="E49">
        <f t="shared" si="0"/>
        <v>48</v>
      </c>
      <c r="F49" t="str" cm="1">
        <f t="array" ref="F49">_xlfn.IFS(D49&gt;8,"Platinum",D49&gt;5,"Gold",D49&gt;2,"Silver",TRUE,"BRONZE")</f>
        <v>Gold</v>
      </c>
      <c r="G49" t="str">
        <f t="shared" si="1"/>
        <v>High</v>
      </c>
    </row>
    <row r="50" spans="1:7" x14ac:dyDescent="0.35">
      <c r="A50" t="s">
        <v>3274</v>
      </c>
      <c r="B50" s="18">
        <v>474.44</v>
      </c>
      <c r="C50" t="s">
        <v>1012</v>
      </c>
      <c r="D50">
        <v>1</v>
      </c>
      <c r="E50">
        <f t="shared" si="0"/>
        <v>49</v>
      </c>
      <c r="F50" t="str" cm="1">
        <f t="array" ref="F50">_xlfn.IFS(D50&gt;8,"Platinum",D50&gt;5,"Gold",D50&gt;2,"Silver",TRUE,"BRONZE")</f>
        <v>BRONZE</v>
      </c>
      <c r="G50" t="str">
        <f t="shared" si="1"/>
        <v>High</v>
      </c>
    </row>
    <row r="51" spans="1:7" x14ac:dyDescent="0.35">
      <c r="A51" t="s">
        <v>1467</v>
      </c>
      <c r="B51" s="18">
        <v>474.29</v>
      </c>
      <c r="C51" t="s">
        <v>1012</v>
      </c>
      <c r="D51">
        <v>4</v>
      </c>
      <c r="E51">
        <f t="shared" si="0"/>
        <v>50</v>
      </c>
      <c r="F51" t="str" cm="1">
        <f t="array" ref="F51">_xlfn.IFS(D51&gt;8,"Platinum",D51&gt;5,"Gold",D51&gt;2,"Silver",TRUE,"BRONZE")</f>
        <v>Silver</v>
      </c>
      <c r="G51" t="str">
        <f t="shared" si="1"/>
        <v>High</v>
      </c>
    </row>
    <row r="52" spans="1:7" x14ac:dyDescent="0.35">
      <c r="A52" t="s">
        <v>2035</v>
      </c>
      <c r="B52" s="18">
        <v>474.1</v>
      </c>
      <c r="C52" t="s">
        <v>1016</v>
      </c>
      <c r="D52">
        <v>7</v>
      </c>
      <c r="E52">
        <f t="shared" si="0"/>
        <v>51</v>
      </c>
      <c r="F52" t="str" cm="1">
        <f t="array" ref="F52">_xlfn.IFS(D52&gt;8,"Platinum",D52&gt;5,"Gold",D52&gt;2,"Silver",TRUE,"BRONZE")</f>
        <v>Gold</v>
      </c>
      <c r="G52" t="str">
        <f t="shared" si="1"/>
        <v>High</v>
      </c>
    </row>
    <row r="53" spans="1:7" x14ac:dyDescent="0.35">
      <c r="A53" t="s">
        <v>1119</v>
      </c>
      <c r="B53" s="18">
        <v>473.69</v>
      </c>
      <c r="C53" t="s">
        <v>1016</v>
      </c>
      <c r="D53">
        <v>2</v>
      </c>
      <c r="E53">
        <f t="shared" si="0"/>
        <v>52</v>
      </c>
      <c r="F53" t="str" cm="1">
        <f t="array" ref="F53">_xlfn.IFS(D53&gt;8,"Platinum",D53&gt;5,"Gold",D53&gt;2,"Silver",TRUE,"BRONZE")</f>
        <v>BRONZE</v>
      </c>
      <c r="G53" t="str">
        <f t="shared" si="1"/>
        <v>High</v>
      </c>
    </row>
    <row r="54" spans="1:7" x14ac:dyDescent="0.35">
      <c r="A54" t="s">
        <v>2076</v>
      </c>
      <c r="B54" s="18">
        <v>473.47</v>
      </c>
      <c r="C54" t="s">
        <v>1012</v>
      </c>
      <c r="D54">
        <v>9</v>
      </c>
      <c r="E54">
        <f t="shared" si="0"/>
        <v>53</v>
      </c>
      <c r="F54" t="str" cm="1">
        <f t="array" ref="F54">_xlfn.IFS(D54&gt;8,"Platinum",D54&gt;5,"Gold",D54&gt;2,"Silver",TRUE,"BRONZE")</f>
        <v>Platinum</v>
      </c>
      <c r="G54" t="str">
        <f t="shared" si="1"/>
        <v>High</v>
      </c>
    </row>
    <row r="55" spans="1:7" x14ac:dyDescent="0.35">
      <c r="A55" t="s">
        <v>2655</v>
      </c>
      <c r="B55" s="18">
        <v>472.87</v>
      </c>
      <c r="C55" t="s">
        <v>1016</v>
      </c>
      <c r="D55">
        <v>3</v>
      </c>
      <c r="E55">
        <f t="shared" si="0"/>
        <v>54</v>
      </c>
      <c r="F55" t="str" cm="1">
        <f t="array" ref="F55">_xlfn.IFS(D55&gt;8,"Platinum",D55&gt;5,"Gold",D55&gt;2,"Silver",TRUE,"BRONZE")</f>
        <v>Silver</v>
      </c>
      <c r="G55" t="str">
        <f t="shared" si="1"/>
        <v>High</v>
      </c>
    </row>
    <row r="56" spans="1:7" x14ac:dyDescent="0.35">
      <c r="A56" t="s">
        <v>3173</v>
      </c>
      <c r="B56" s="18">
        <v>472.06</v>
      </c>
      <c r="C56" t="s">
        <v>1016</v>
      </c>
      <c r="D56">
        <v>7</v>
      </c>
      <c r="E56">
        <f t="shared" si="0"/>
        <v>55</v>
      </c>
      <c r="F56" t="str" cm="1">
        <f t="array" ref="F56">_xlfn.IFS(D56&gt;8,"Platinum",D56&gt;5,"Gold",D56&gt;2,"Silver",TRUE,"BRONZE")</f>
        <v>Gold</v>
      </c>
      <c r="G56" t="str">
        <f t="shared" si="1"/>
        <v>High</v>
      </c>
    </row>
    <row r="57" spans="1:7" x14ac:dyDescent="0.35">
      <c r="A57" t="s">
        <v>2747</v>
      </c>
      <c r="B57" s="18">
        <v>471.77</v>
      </c>
      <c r="C57" t="s">
        <v>1020</v>
      </c>
      <c r="D57">
        <v>1</v>
      </c>
      <c r="E57">
        <f t="shared" si="0"/>
        <v>56</v>
      </c>
      <c r="F57" t="str" cm="1">
        <f t="array" ref="F57">_xlfn.IFS(D57&gt;8,"Platinum",D57&gt;5,"Gold",D57&gt;2,"Silver",TRUE,"BRONZE")</f>
        <v>BRONZE</v>
      </c>
      <c r="G57" t="str">
        <f t="shared" si="1"/>
        <v>High</v>
      </c>
    </row>
    <row r="58" spans="1:7" x14ac:dyDescent="0.35">
      <c r="A58" t="s">
        <v>3353</v>
      </c>
      <c r="B58" s="18">
        <v>471.51</v>
      </c>
      <c r="C58" t="s">
        <v>1020</v>
      </c>
      <c r="D58">
        <v>5</v>
      </c>
      <c r="E58">
        <f t="shared" si="0"/>
        <v>57</v>
      </c>
      <c r="F58" t="str" cm="1">
        <f t="array" ref="F58">_xlfn.IFS(D58&gt;8,"Platinum",D58&gt;5,"Gold",D58&gt;2,"Silver",TRUE,"BRONZE")</f>
        <v>Silver</v>
      </c>
      <c r="G58" t="str">
        <f t="shared" si="1"/>
        <v>High</v>
      </c>
    </row>
    <row r="59" spans="1:7" x14ac:dyDescent="0.35">
      <c r="A59" t="s">
        <v>3219</v>
      </c>
      <c r="B59" s="18">
        <v>471.43</v>
      </c>
      <c r="C59" t="s">
        <v>1016</v>
      </c>
      <c r="D59">
        <v>4</v>
      </c>
      <c r="E59">
        <f t="shared" si="0"/>
        <v>58</v>
      </c>
      <c r="F59" t="str" cm="1">
        <f t="array" ref="F59">_xlfn.IFS(D59&gt;8,"Platinum",D59&gt;5,"Gold",D59&gt;2,"Silver",TRUE,"BRONZE")</f>
        <v>Silver</v>
      </c>
      <c r="G59" t="str">
        <f t="shared" si="1"/>
        <v>High</v>
      </c>
    </row>
    <row r="60" spans="1:7" x14ac:dyDescent="0.35">
      <c r="A60" t="s">
        <v>2261</v>
      </c>
      <c r="B60" s="18">
        <v>471.1</v>
      </c>
      <c r="C60" t="s">
        <v>1012</v>
      </c>
      <c r="D60">
        <v>6</v>
      </c>
      <c r="E60">
        <f t="shared" si="0"/>
        <v>59</v>
      </c>
      <c r="F60" t="str" cm="1">
        <f t="array" ref="F60">_xlfn.IFS(D60&gt;8,"Platinum",D60&gt;5,"Gold",D60&gt;2,"Silver",TRUE,"BRONZE")</f>
        <v>Gold</v>
      </c>
      <c r="G60" t="str">
        <f t="shared" si="1"/>
        <v>High</v>
      </c>
    </row>
    <row r="61" spans="1:7" x14ac:dyDescent="0.35">
      <c r="A61" t="s">
        <v>1196</v>
      </c>
      <c r="B61" s="18">
        <v>471.09</v>
      </c>
      <c r="C61" t="s">
        <v>1016</v>
      </c>
      <c r="D61">
        <v>1</v>
      </c>
      <c r="E61">
        <f t="shared" si="0"/>
        <v>60</v>
      </c>
      <c r="F61" t="str" cm="1">
        <f t="array" ref="F61">_xlfn.IFS(D61&gt;8,"Platinum",D61&gt;5,"Gold",D61&gt;2,"Silver",TRUE,"BRONZE")</f>
        <v>BRONZE</v>
      </c>
      <c r="G61" t="str">
        <f t="shared" si="1"/>
        <v>High</v>
      </c>
    </row>
    <row r="62" spans="1:7" x14ac:dyDescent="0.35">
      <c r="A62" t="s">
        <v>2249</v>
      </c>
      <c r="B62" s="18">
        <v>467.7</v>
      </c>
      <c r="C62" t="s">
        <v>1016</v>
      </c>
      <c r="D62">
        <v>2</v>
      </c>
      <c r="E62">
        <f t="shared" si="0"/>
        <v>61</v>
      </c>
      <c r="F62" t="str" cm="1">
        <f t="array" ref="F62">_xlfn.IFS(D62&gt;8,"Platinum",D62&gt;5,"Gold",D62&gt;2,"Silver",TRUE,"BRONZE")</f>
        <v>BRONZE</v>
      </c>
      <c r="G62" t="str">
        <f t="shared" si="1"/>
        <v>High</v>
      </c>
    </row>
    <row r="63" spans="1:7" x14ac:dyDescent="0.35">
      <c r="A63" t="s">
        <v>2139</v>
      </c>
      <c r="B63" s="18">
        <v>467.02</v>
      </c>
      <c r="C63" t="s">
        <v>1020</v>
      </c>
      <c r="D63">
        <v>2</v>
      </c>
      <c r="E63">
        <f t="shared" si="0"/>
        <v>62</v>
      </c>
      <c r="F63" t="str" cm="1">
        <f t="array" ref="F63">_xlfn.IFS(D63&gt;8,"Platinum",D63&gt;5,"Gold",D63&gt;2,"Silver",TRUE,"BRONZE")</f>
        <v>BRONZE</v>
      </c>
      <c r="G63" t="str">
        <f t="shared" si="1"/>
        <v>High</v>
      </c>
    </row>
    <row r="64" spans="1:7" x14ac:dyDescent="0.35">
      <c r="A64" t="s">
        <v>3140</v>
      </c>
      <c r="B64" s="18">
        <v>466.54</v>
      </c>
      <c r="C64" t="s">
        <v>1012</v>
      </c>
      <c r="D64">
        <v>10</v>
      </c>
      <c r="E64">
        <f t="shared" si="0"/>
        <v>63</v>
      </c>
      <c r="F64" t="str" cm="1">
        <f t="array" ref="F64">_xlfn.IFS(D64&gt;8,"Platinum",D64&gt;5,"Gold",D64&gt;2,"Silver",TRUE,"BRONZE")</f>
        <v>Platinum</v>
      </c>
      <c r="G64" t="str">
        <f t="shared" si="1"/>
        <v>High</v>
      </c>
    </row>
    <row r="65" spans="1:7" x14ac:dyDescent="0.35">
      <c r="A65" t="s">
        <v>2796</v>
      </c>
      <c r="B65" s="18">
        <v>466.37</v>
      </c>
      <c r="C65" t="s">
        <v>1033</v>
      </c>
      <c r="D65">
        <v>4</v>
      </c>
      <c r="E65">
        <f t="shared" si="0"/>
        <v>64</v>
      </c>
      <c r="F65" t="str" cm="1">
        <f t="array" ref="F65">_xlfn.IFS(D65&gt;8,"Platinum",D65&gt;5,"Gold",D65&gt;2,"Silver",TRUE,"BRONZE")</f>
        <v>Silver</v>
      </c>
      <c r="G65" t="str">
        <f t="shared" si="1"/>
        <v>High</v>
      </c>
    </row>
    <row r="66" spans="1:7" x14ac:dyDescent="0.35">
      <c r="A66" t="s">
        <v>3111</v>
      </c>
      <c r="B66" s="18">
        <v>465.92</v>
      </c>
      <c r="C66" t="s">
        <v>1016</v>
      </c>
      <c r="D66">
        <v>5</v>
      </c>
      <c r="E66">
        <f t="shared" ref="E66:E129" si="2">_xlfn.RANK.EQ(B66,B$2:B$1001)</f>
        <v>65</v>
      </c>
      <c r="F66" t="str" cm="1">
        <f t="array" ref="F66">_xlfn.IFS(D66&gt;8,"Platinum",D66&gt;5,"Gold",D66&gt;2,"Silver",TRUE,"BRONZE")</f>
        <v>Silver</v>
      </c>
      <c r="G66" t="str">
        <f t="shared" ref="G66:G129" si="3">IF(B66&gt;300,"High",IF(B66&gt;100,"Medium","Low"))</f>
        <v>High</v>
      </c>
    </row>
    <row r="67" spans="1:7" x14ac:dyDescent="0.35">
      <c r="A67" t="s">
        <v>2079</v>
      </c>
      <c r="B67" s="18">
        <v>465.58</v>
      </c>
      <c r="C67" t="s">
        <v>1020</v>
      </c>
      <c r="D67">
        <v>6</v>
      </c>
      <c r="E67">
        <f t="shared" si="2"/>
        <v>66</v>
      </c>
      <c r="F67" t="str" cm="1">
        <f t="array" ref="F67">_xlfn.IFS(D67&gt;8,"Platinum",D67&gt;5,"Gold",D67&gt;2,"Silver",TRUE,"BRONZE")</f>
        <v>Gold</v>
      </c>
      <c r="G67" t="str">
        <f t="shared" si="3"/>
        <v>High</v>
      </c>
    </row>
    <row r="68" spans="1:7" x14ac:dyDescent="0.35">
      <c r="A68" t="s">
        <v>2980</v>
      </c>
      <c r="B68" s="18">
        <v>465.07</v>
      </c>
      <c r="C68" t="s">
        <v>1012</v>
      </c>
      <c r="D68">
        <v>8</v>
      </c>
      <c r="E68">
        <f t="shared" si="2"/>
        <v>67</v>
      </c>
      <c r="F68" t="str" cm="1">
        <f t="array" ref="F68">_xlfn.IFS(D68&gt;8,"Platinum",D68&gt;5,"Gold",D68&gt;2,"Silver",TRUE,"BRONZE")</f>
        <v>Gold</v>
      </c>
      <c r="G68" t="str">
        <f t="shared" si="3"/>
        <v>High</v>
      </c>
    </row>
    <row r="69" spans="1:7" x14ac:dyDescent="0.35">
      <c r="A69" t="s">
        <v>1207</v>
      </c>
      <c r="B69" s="18">
        <v>464.86</v>
      </c>
      <c r="C69" t="s">
        <v>1012</v>
      </c>
      <c r="D69">
        <v>9</v>
      </c>
      <c r="E69">
        <f t="shared" si="2"/>
        <v>68</v>
      </c>
      <c r="F69" t="str" cm="1">
        <f t="array" ref="F69">_xlfn.IFS(D69&gt;8,"Platinum",D69&gt;5,"Gold",D69&gt;2,"Silver",TRUE,"BRONZE")</f>
        <v>Platinum</v>
      </c>
      <c r="G69" t="str">
        <f t="shared" si="3"/>
        <v>High</v>
      </c>
    </row>
    <row r="70" spans="1:7" x14ac:dyDescent="0.35">
      <c r="A70" t="s">
        <v>2711</v>
      </c>
      <c r="B70" s="18">
        <v>464.79</v>
      </c>
      <c r="C70" t="s">
        <v>1016</v>
      </c>
      <c r="D70">
        <v>6</v>
      </c>
      <c r="E70">
        <f t="shared" si="2"/>
        <v>69</v>
      </c>
      <c r="F70" t="str" cm="1">
        <f t="array" ref="F70">_xlfn.IFS(D70&gt;8,"Platinum",D70&gt;5,"Gold",D70&gt;2,"Silver",TRUE,"BRONZE")</f>
        <v>Gold</v>
      </c>
      <c r="G70" t="str">
        <f t="shared" si="3"/>
        <v>High</v>
      </c>
    </row>
    <row r="71" spans="1:7" x14ac:dyDescent="0.35">
      <c r="A71" t="s">
        <v>3840</v>
      </c>
      <c r="B71" s="18">
        <v>464.67</v>
      </c>
      <c r="C71" t="s">
        <v>1033</v>
      </c>
      <c r="D71">
        <v>5</v>
      </c>
      <c r="E71">
        <f t="shared" si="2"/>
        <v>70</v>
      </c>
      <c r="F71" t="str" cm="1">
        <f t="array" ref="F71">_xlfn.IFS(D71&gt;8,"Platinum",D71&gt;5,"Gold",D71&gt;2,"Silver",TRUE,"BRONZE")</f>
        <v>Silver</v>
      </c>
      <c r="G71" t="str">
        <f t="shared" si="3"/>
        <v>High</v>
      </c>
    </row>
    <row r="72" spans="1:7" x14ac:dyDescent="0.35">
      <c r="A72" t="s">
        <v>3901</v>
      </c>
      <c r="B72" s="18">
        <v>464.38</v>
      </c>
      <c r="C72" t="s">
        <v>1012</v>
      </c>
      <c r="D72">
        <v>9</v>
      </c>
      <c r="E72">
        <f t="shared" si="2"/>
        <v>71</v>
      </c>
      <c r="F72" t="str" cm="1">
        <f t="array" ref="F72">_xlfn.IFS(D72&gt;8,"Platinum",D72&gt;5,"Gold",D72&gt;2,"Silver",TRUE,"BRONZE")</f>
        <v>Platinum</v>
      </c>
      <c r="G72" t="str">
        <f t="shared" si="3"/>
        <v>High</v>
      </c>
    </row>
    <row r="73" spans="1:7" x14ac:dyDescent="0.35">
      <c r="A73" t="s">
        <v>1390</v>
      </c>
      <c r="B73" s="18">
        <v>460.17</v>
      </c>
      <c r="C73" t="s">
        <v>1016</v>
      </c>
      <c r="D73">
        <v>5</v>
      </c>
      <c r="E73">
        <f t="shared" si="2"/>
        <v>72</v>
      </c>
      <c r="F73" t="str" cm="1">
        <f t="array" ref="F73">_xlfn.IFS(D73&gt;8,"Platinum",D73&gt;5,"Gold",D73&gt;2,"Silver",TRUE,"BRONZE")</f>
        <v>Silver</v>
      </c>
      <c r="G73" t="str">
        <f t="shared" si="3"/>
        <v>High</v>
      </c>
    </row>
    <row r="74" spans="1:7" x14ac:dyDescent="0.35">
      <c r="A74" t="s">
        <v>2699</v>
      </c>
      <c r="B74" s="18">
        <v>459.98</v>
      </c>
      <c r="C74" t="s">
        <v>1016</v>
      </c>
      <c r="D74">
        <v>5</v>
      </c>
      <c r="E74">
        <f t="shared" si="2"/>
        <v>73</v>
      </c>
      <c r="F74" t="str" cm="1">
        <f t="array" ref="F74">_xlfn.IFS(D74&gt;8,"Platinum",D74&gt;5,"Gold",D74&gt;2,"Silver",TRUE,"BRONZE")</f>
        <v>Silver</v>
      </c>
      <c r="G74" t="str">
        <f t="shared" si="3"/>
        <v>High</v>
      </c>
    </row>
    <row r="75" spans="1:7" x14ac:dyDescent="0.35">
      <c r="A75" t="s">
        <v>2947</v>
      </c>
      <c r="B75" s="18">
        <v>459.79</v>
      </c>
      <c r="C75" t="s">
        <v>1033</v>
      </c>
      <c r="D75">
        <v>4</v>
      </c>
      <c r="E75">
        <f t="shared" si="2"/>
        <v>74</v>
      </c>
      <c r="F75" t="str" cm="1">
        <f t="array" ref="F75">_xlfn.IFS(D75&gt;8,"Platinum",D75&gt;5,"Gold",D75&gt;2,"Silver",TRUE,"BRONZE")</f>
        <v>Silver</v>
      </c>
      <c r="G75" t="str">
        <f t="shared" si="3"/>
        <v>High</v>
      </c>
    </row>
    <row r="76" spans="1:7" x14ac:dyDescent="0.35">
      <c r="A76" t="s">
        <v>2882</v>
      </c>
      <c r="B76" s="18">
        <v>459.75</v>
      </c>
      <c r="C76" t="s">
        <v>1020</v>
      </c>
      <c r="D76">
        <v>5</v>
      </c>
      <c r="E76">
        <f t="shared" si="2"/>
        <v>75</v>
      </c>
      <c r="F76" t="str" cm="1">
        <f t="array" ref="F76">_xlfn.IFS(D76&gt;8,"Platinum",D76&gt;5,"Gold",D76&gt;2,"Silver",TRUE,"BRONZE")</f>
        <v>Silver</v>
      </c>
      <c r="G76" t="str">
        <f t="shared" si="3"/>
        <v>High</v>
      </c>
    </row>
    <row r="77" spans="1:7" x14ac:dyDescent="0.35">
      <c r="A77" t="s">
        <v>2675</v>
      </c>
      <c r="B77" s="18">
        <v>459.43</v>
      </c>
      <c r="C77" t="s">
        <v>1012</v>
      </c>
      <c r="D77">
        <v>7</v>
      </c>
      <c r="E77">
        <f t="shared" si="2"/>
        <v>76</v>
      </c>
      <c r="F77" t="str" cm="1">
        <f t="array" ref="F77">_xlfn.IFS(D77&gt;8,"Platinum",D77&gt;5,"Gold",D77&gt;2,"Silver",TRUE,"BRONZE")</f>
        <v>Gold</v>
      </c>
      <c r="G77" t="str">
        <f t="shared" si="3"/>
        <v>High</v>
      </c>
    </row>
    <row r="78" spans="1:7" x14ac:dyDescent="0.35">
      <c r="A78" t="s">
        <v>2005</v>
      </c>
      <c r="B78" s="18">
        <v>459.38</v>
      </c>
      <c r="C78" t="s">
        <v>1012</v>
      </c>
      <c r="D78">
        <v>6</v>
      </c>
      <c r="E78">
        <f t="shared" si="2"/>
        <v>77</v>
      </c>
      <c r="F78" t="str" cm="1">
        <f t="array" ref="F78">_xlfn.IFS(D78&gt;8,"Platinum",D78&gt;5,"Gold",D78&gt;2,"Silver",TRUE,"BRONZE")</f>
        <v>Gold</v>
      </c>
      <c r="G78" t="str">
        <f t="shared" si="3"/>
        <v>High</v>
      </c>
    </row>
    <row r="79" spans="1:7" x14ac:dyDescent="0.35">
      <c r="A79" t="s">
        <v>2589</v>
      </c>
      <c r="B79" s="18">
        <v>457.8</v>
      </c>
      <c r="C79" t="s">
        <v>1016</v>
      </c>
      <c r="D79">
        <v>8</v>
      </c>
      <c r="E79">
        <f t="shared" si="2"/>
        <v>78</v>
      </c>
      <c r="F79" t="str" cm="1">
        <f t="array" ref="F79">_xlfn.IFS(D79&gt;8,"Platinum",D79&gt;5,"Gold",D79&gt;2,"Silver",TRUE,"BRONZE")</f>
        <v>Gold</v>
      </c>
      <c r="G79" t="str">
        <f t="shared" si="3"/>
        <v>High</v>
      </c>
    </row>
    <row r="80" spans="1:7" x14ac:dyDescent="0.35">
      <c r="A80" t="s">
        <v>2613</v>
      </c>
      <c r="B80" s="18">
        <v>457.65</v>
      </c>
      <c r="C80" t="s">
        <v>1012</v>
      </c>
      <c r="D80">
        <v>2</v>
      </c>
      <c r="E80">
        <f t="shared" si="2"/>
        <v>79</v>
      </c>
      <c r="F80" t="str" cm="1">
        <f t="array" ref="F80">_xlfn.IFS(D80&gt;8,"Platinum",D80&gt;5,"Gold",D80&gt;2,"Silver",TRUE,"BRONZE")</f>
        <v>BRONZE</v>
      </c>
      <c r="G80" t="str">
        <f t="shared" si="3"/>
        <v>High</v>
      </c>
    </row>
    <row r="81" spans="1:7" x14ac:dyDescent="0.35">
      <c r="A81" t="s">
        <v>1698</v>
      </c>
      <c r="B81" s="18">
        <v>456.85</v>
      </c>
      <c r="C81" t="s">
        <v>1012</v>
      </c>
      <c r="D81">
        <v>6</v>
      </c>
      <c r="E81">
        <f t="shared" si="2"/>
        <v>80</v>
      </c>
      <c r="F81" t="str" cm="1">
        <f t="array" ref="F81">_xlfn.IFS(D81&gt;8,"Platinum",D81&gt;5,"Gold",D81&gt;2,"Silver",TRUE,"BRONZE")</f>
        <v>Gold</v>
      </c>
      <c r="G81" t="str">
        <f t="shared" si="3"/>
        <v>High</v>
      </c>
    </row>
    <row r="82" spans="1:7" x14ac:dyDescent="0.35">
      <c r="A82" t="s">
        <v>2492</v>
      </c>
      <c r="B82" s="18">
        <v>456.83</v>
      </c>
      <c r="C82" t="s">
        <v>1020</v>
      </c>
      <c r="D82">
        <v>3</v>
      </c>
      <c r="E82">
        <f t="shared" si="2"/>
        <v>81</v>
      </c>
      <c r="F82" t="str" cm="1">
        <f t="array" ref="F82">_xlfn.IFS(D82&gt;8,"Platinum",D82&gt;5,"Gold",D82&gt;2,"Silver",TRUE,"BRONZE")</f>
        <v>Silver</v>
      </c>
      <c r="G82" t="str">
        <f t="shared" si="3"/>
        <v>High</v>
      </c>
    </row>
    <row r="83" spans="1:7" x14ac:dyDescent="0.35">
      <c r="A83" t="s">
        <v>2381</v>
      </c>
      <c r="B83" s="18">
        <v>456.5</v>
      </c>
      <c r="C83" t="s">
        <v>1012</v>
      </c>
      <c r="D83">
        <v>6</v>
      </c>
      <c r="E83">
        <f t="shared" si="2"/>
        <v>82</v>
      </c>
      <c r="F83" t="str" cm="1">
        <f t="array" ref="F83">_xlfn.IFS(D83&gt;8,"Platinum",D83&gt;5,"Gold",D83&gt;2,"Silver",TRUE,"BRONZE")</f>
        <v>Gold</v>
      </c>
      <c r="G83" t="str">
        <f t="shared" si="3"/>
        <v>High</v>
      </c>
    </row>
    <row r="84" spans="1:7" x14ac:dyDescent="0.35">
      <c r="A84" t="s">
        <v>3822</v>
      </c>
      <c r="B84" s="18">
        <v>456.19</v>
      </c>
      <c r="C84" t="s">
        <v>1012</v>
      </c>
      <c r="D84">
        <v>6</v>
      </c>
      <c r="E84">
        <f t="shared" si="2"/>
        <v>83</v>
      </c>
      <c r="F84" t="str" cm="1">
        <f t="array" ref="F84">_xlfn.IFS(D84&gt;8,"Platinum",D84&gt;5,"Gold",D84&gt;2,"Silver",TRUE,"BRONZE")</f>
        <v>Gold</v>
      </c>
      <c r="G84" t="str">
        <f t="shared" si="3"/>
        <v>High</v>
      </c>
    </row>
    <row r="85" spans="1:7" x14ac:dyDescent="0.35">
      <c r="A85" t="s">
        <v>3418</v>
      </c>
      <c r="B85" s="18">
        <v>455.85</v>
      </c>
      <c r="C85" t="s">
        <v>1016</v>
      </c>
      <c r="D85">
        <v>4</v>
      </c>
      <c r="E85">
        <f t="shared" si="2"/>
        <v>84</v>
      </c>
      <c r="F85" t="str" cm="1">
        <f t="array" ref="F85">_xlfn.IFS(D85&gt;8,"Platinum",D85&gt;5,"Gold",D85&gt;2,"Silver",TRUE,"BRONZE")</f>
        <v>Silver</v>
      </c>
      <c r="G85" t="str">
        <f t="shared" si="3"/>
        <v>High</v>
      </c>
    </row>
    <row r="86" spans="1:7" x14ac:dyDescent="0.35">
      <c r="A86" t="s">
        <v>1736</v>
      </c>
      <c r="B86" s="18">
        <v>455.27</v>
      </c>
      <c r="C86" t="s">
        <v>1020</v>
      </c>
      <c r="D86">
        <v>1</v>
      </c>
      <c r="E86">
        <f t="shared" si="2"/>
        <v>85</v>
      </c>
      <c r="F86" t="str" cm="1">
        <f t="array" ref="F86">_xlfn.IFS(D86&gt;8,"Platinum",D86&gt;5,"Gold",D86&gt;2,"Silver",TRUE,"BRONZE")</f>
        <v>BRONZE</v>
      </c>
      <c r="G86" t="str">
        <f t="shared" si="3"/>
        <v>High</v>
      </c>
    </row>
    <row r="87" spans="1:7" x14ac:dyDescent="0.35">
      <c r="A87" t="s">
        <v>3925</v>
      </c>
      <c r="B87" s="18">
        <v>453.29</v>
      </c>
      <c r="C87" t="s">
        <v>1020</v>
      </c>
      <c r="D87">
        <v>4</v>
      </c>
      <c r="E87">
        <f t="shared" si="2"/>
        <v>86</v>
      </c>
      <c r="F87" t="str" cm="1">
        <f t="array" ref="F87">_xlfn.IFS(D87&gt;8,"Platinum",D87&gt;5,"Gold",D87&gt;2,"Silver",TRUE,"BRONZE")</f>
        <v>Silver</v>
      </c>
      <c r="G87" t="str">
        <f t="shared" si="3"/>
        <v>High</v>
      </c>
    </row>
    <row r="88" spans="1:7" x14ac:dyDescent="0.35">
      <c r="A88" t="s">
        <v>1140</v>
      </c>
      <c r="B88" s="18">
        <v>453.18</v>
      </c>
      <c r="C88" t="s">
        <v>1020</v>
      </c>
      <c r="D88">
        <v>1</v>
      </c>
      <c r="E88">
        <f t="shared" si="2"/>
        <v>87</v>
      </c>
      <c r="F88" t="str" cm="1">
        <f t="array" ref="F88">_xlfn.IFS(D88&gt;8,"Platinum",D88&gt;5,"Gold",D88&gt;2,"Silver",TRUE,"BRONZE")</f>
        <v>BRONZE</v>
      </c>
      <c r="G88" t="str">
        <f t="shared" si="3"/>
        <v>High</v>
      </c>
    </row>
    <row r="89" spans="1:7" x14ac:dyDescent="0.35">
      <c r="A89" t="s">
        <v>1234</v>
      </c>
      <c r="B89" s="18">
        <v>453.14</v>
      </c>
      <c r="C89" t="s">
        <v>1016</v>
      </c>
      <c r="D89">
        <v>8</v>
      </c>
      <c r="E89">
        <f t="shared" si="2"/>
        <v>88</v>
      </c>
      <c r="F89" t="str" cm="1">
        <f t="array" ref="F89">_xlfn.IFS(D89&gt;8,"Platinum",D89&gt;5,"Gold",D89&gt;2,"Silver",TRUE,"BRONZE")</f>
        <v>Gold</v>
      </c>
      <c r="G89" t="str">
        <f t="shared" si="3"/>
        <v>High</v>
      </c>
    </row>
    <row r="90" spans="1:7" x14ac:dyDescent="0.35">
      <c r="A90" t="s">
        <v>3216</v>
      </c>
      <c r="B90" s="18">
        <v>453.01</v>
      </c>
      <c r="C90" t="s">
        <v>1016</v>
      </c>
      <c r="D90">
        <v>1</v>
      </c>
      <c r="E90">
        <f t="shared" si="2"/>
        <v>89</v>
      </c>
      <c r="F90" t="str" cm="1">
        <f t="array" ref="F90">_xlfn.IFS(D90&gt;8,"Platinum",D90&gt;5,"Gold",D90&gt;2,"Silver",TRUE,"BRONZE")</f>
        <v>BRONZE</v>
      </c>
      <c r="G90" t="str">
        <f t="shared" si="3"/>
        <v>High</v>
      </c>
    </row>
    <row r="91" spans="1:7" x14ac:dyDescent="0.35">
      <c r="A91" t="s">
        <v>1730</v>
      </c>
      <c r="B91" s="18">
        <v>452.18</v>
      </c>
      <c r="C91" t="s">
        <v>1033</v>
      </c>
      <c r="D91">
        <v>5</v>
      </c>
      <c r="E91">
        <f t="shared" si="2"/>
        <v>90</v>
      </c>
      <c r="F91" t="str" cm="1">
        <f t="array" ref="F91">_xlfn.IFS(D91&gt;8,"Platinum",D91&gt;5,"Gold",D91&gt;2,"Silver",TRUE,"BRONZE")</f>
        <v>Silver</v>
      </c>
      <c r="G91" t="str">
        <f t="shared" si="3"/>
        <v>High</v>
      </c>
    </row>
    <row r="92" spans="1:7" x14ac:dyDescent="0.35">
      <c r="A92" t="s">
        <v>1175</v>
      </c>
      <c r="B92" s="18">
        <v>451.71</v>
      </c>
      <c r="C92" t="s">
        <v>1033</v>
      </c>
      <c r="D92">
        <v>9</v>
      </c>
      <c r="E92">
        <f t="shared" si="2"/>
        <v>91</v>
      </c>
      <c r="F92" t="str" cm="1">
        <f t="array" ref="F92">_xlfn.IFS(D92&gt;8,"Platinum",D92&gt;5,"Gold",D92&gt;2,"Silver",TRUE,"BRONZE")</f>
        <v>Platinum</v>
      </c>
      <c r="G92" t="str">
        <f t="shared" si="3"/>
        <v>High</v>
      </c>
    </row>
    <row r="93" spans="1:7" x14ac:dyDescent="0.35">
      <c r="A93" t="s">
        <v>2705</v>
      </c>
      <c r="B93" s="18">
        <v>450.16</v>
      </c>
      <c r="C93" t="s">
        <v>1012</v>
      </c>
      <c r="D93">
        <v>2</v>
      </c>
      <c r="E93">
        <f t="shared" si="2"/>
        <v>92</v>
      </c>
      <c r="F93" t="str" cm="1">
        <f t="array" ref="F93">_xlfn.IFS(D93&gt;8,"Platinum",D93&gt;5,"Gold",D93&gt;2,"Silver",TRUE,"BRONZE")</f>
        <v>BRONZE</v>
      </c>
      <c r="G93" t="str">
        <f t="shared" si="3"/>
        <v>High</v>
      </c>
    </row>
    <row r="94" spans="1:7" x14ac:dyDescent="0.35">
      <c r="A94" t="s">
        <v>1704</v>
      </c>
      <c r="B94" s="18">
        <v>449.96</v>
      </c>
      <c r="C94" t="s">
        <v>1016</v>
      </c>
      <c r="D94">
        <v>10</v>
      </c>
      <c r="E94">
        <f t="shared" si="2"/>
        <v>93</v>
      </c>
      <c r="F94" t="str" cm="1">
        <f t="array" ref="F94">_xlfn.IFS(D94&gt;8,"Platinum",D94&gt;5,"Gold",D94&gt;2,"Silver",TRUE,"BRONZE")</f>
        <v>Platinum</v>
      </c>
      <c r="G94" t="str">
        <f t="shared" si="3"/>
        <v>High</v>
      </c>
    </row>
    <row r="95" spans="1:7" x14ac:dyDescent="0.35">
      <c r="A95" t="s">
        <v>2210</v>
      </c>
      <c r="B95" s="18">
        <v>449.85</v>
      </c>
      <c r="C95" t="s">
        <v>1012</v>
      </c>
      <c r="D95">
        <v>2</v>
      </c>
      <c r="E95">
        <f t="shared" si="2"/>
        <v>94</v>
      </c>
      <c r="F95" t="str" cm="1">
        <f t="array" ref="F95">_xlfn.IFS(D95&gt;8,"Platinum",D95&gt;5,"Gold",D95&gt;2,"Silver",TRUE,"BRONZE")</f>
        <v>BRONZE</v>
      </c>
      <c r="G95" t="str">
        <f t="shared" si="3"/>
        <v>High</v>
      </c>
    </row>
    <row r="96" spans="1:7" x14ac:dyDescent="0.35">
      <c r="A96" t="s">
        <v>3025</v>
      </c>
      <c r="B96" s="18">
        <v>448.81</v>
      </c>
      <c r="C96" t="s">
        <v>1033</v>
      </c>
      <c r="D96">
        <v>7</v>
      </c>
      <c r="E96">
        <f t="shared" si="2"/>
        <v>95</v>
      </c>
      <c r="F96" t="str" cm="1">
        <f t="array" ref="F96">_xlfn.IFS(D96&gt;8,"Platinum",D96&gt;5,"Gold",D96&gt;2,"Silver",TRUE,"BRONZE")</f>
        <v>Gold</v>
      </c>
      <c r="G96" t="str">
        <f t="shared" si="3"/>
        <v>High</v>
      </c>
    </row>
    <row r="97" spans="1:7" x14ac:dyDescent="0.35">
      <c r="A97" t="s">
        <v>3503</v>
      </c>
      <c r="B97" s="18">
        <v>448.26</v>
      </c>
      <c r="C97" t="s">
        <v>1020</v>
      </c>
      <c r="D97">
        <v>10</v>
      </c>
      <c r="E97">
        <f t="shared" si="2"/>
        <v>96</v>
      </c>
      <c r="F97" t="str" cm="1">
        <f t="array" ref="F97">_xlfn.IFS(D97&gt;8,"Platinum",D97&gt;5,"Gold",D97&gt;2,"Silver",TRUE,"BRONZE")</f>
        <v>Platinum</v>
      </c>
      <c r="G97" t="str">
        <f t="shared" si="3"/>
        <v>High</v>
      </c>
    </row>
    <row r="98" spans="1:7" x14ac:dyDescent="0.35">
      <c r="A98" t="s">
        <v>2252</v>
      </c>
      <c r="B98" s="18">
        <v>447.99</v>
      </c>
      <c r="C98" t="s">
        <v>1020</v>
      </c>
      <c r="D98">
        <v>1</v>
      </c>
      <c r="E98">
        <f t="shared" si="2"/>
        <v>97</v>
      </c>
      <c r="F98" t="str" cm="1">
        <f t="array" ref="F98">_xlfn.IFS(D98&gt;8,"Platinum",D98&gt;5,"Gold",D98&gt;2,"Silver",TRUE,"BRONZE")</f>
        <v>BRONZE</v>
      </c>
      <c r="G98" t="str">
        <f t="shared" si="3"/>
        <v>High</v>
      </c>
    </row>
    <row r="99" spans="1:7" x14ac:dyDescent="0.35">
      <c r="A99" t="s">
        <v>3672</v>
      </c>
      <c r="B99" s="18">
        <v>447.79</v>
      </c>
      <c r="C99" t="s">
        <v>1033</v>
      </c>
      <c r="D99">
        <v>7</v>
      </c>
      <c r="E99">
        <f t="shared" si="2"/>
        <v>98</v>
      </c>
      <c r="F99" t="str" cm="1">
        <f t="array" ref="F99">_xlfn.IFS(D99&gt;8,"Platinum",D99&gt;5,"Gold",D99&gt;2,"Silver",TRUE,"BRONZE")</f>
        <v>Gold</v>
      </c>
      <c r="G99" t="str">
        <f t="shared" si="3"/>
        <v>High</v>
      </c>
    </row>
    <row r="100" spans="1:7" x14ac:dyDescent="0.35">
      <c r="A100" t="s">
        <v>3102</v>
      </c>
      <c r="B100" s="18">
        <v>447.66</v>
      </c>
      <c r="C100" t="s">
        <v>1033</v>
      </c>
      <c r="D100">
        <v>2</v>
      </c>
      <c r="E100">
        <f t="shared" si="2"/>
        <v>99</v>
      </c>
      <c r="F100" t="str" cm="1">
        <f t="array" ref="F100">_xlfn.IFS(D100&gt;8,"Platinum",D100&gt;5,"Gold",D100&gt;2,"Silver",TRUE,"BRONZE")</f>
        <v>BRONZE</v>
      </c>
      <c r="G100" t="str">
        <f t="shared" si="3"/>
        <v>High</v>
      </c>
    </row>
    <row r="101" spans="1:7" x14ac:dyDescent="0.35">
      <c r="A101" t="s">
        <v>3707</v>
      </c>
      <c r="B101" s="18">
        <v>446.57</v>
      </c>
      <c r="C101" t="s">
        <v>1033</v>
      </c>
      <c r="D101">
        <v>7</v>
      </c>
      <c r="E101">
        <f t="shared" si="2"/>
        <v>100</v>
      </c>
      <c r="F101" t="str" cm="1">
        <f t="array" ref="F101">_xlfn.IFS(D101&gt;8,"Platinum",D101&gt;5,"Gold",D101&gt;2,"Silver",TRUE,"BRONZE")</f>
        <v>Gold</v>
      </c>
      <c r="G101" t="str">
        <f t="shared" si="3"/>
        <v>High</v>
      </c>
    </row>
    <row r="102" spans="1:7" x14ac:dyDescent="0.35">
      <c r="A102" t="s">
        <v>3584</v>
      </c>
      <c r="B102" s="18">
        <v>446.54</v>
      </c>
      <c r="C102" t="s">
        <v>1016</v>
      </c>
      <c r="D102">
        <v>4</v>
      </c>
      <c r="E102">
        <f t="shared" si="2"/>
        <v>101</v>
      </c>
      <c r="F102" t="str" cm="1">
        <f t="array" ref="F102">_xlfn.IFS(D102&gt;8,"Platinum",D102&gt;5,"Gold",D102&gt;2,"Silver",TRUE,"BRONZE")</f>
        <v>Silver</v>
      </c>
      <c r="G102" t="str">
        <f t="shared" si="3"/>
        <v>High</v>
      </c>
    </row>
    <row r="103" spans="1:7" x14ac:dyDescent="0.35">
      <c r="A103" t="s">
        <v>3045</v>
      </c>
      <c r="B103" s="18">
        <v>444.92</v>
      </c>
      <c r="C103" t="s">
        <v>1016</v>
      </c>
      <c r="D103">
        <v>10</v>
      </c>
      <c r="E103">
        <f t="shared" si="2"/>
        <v>102</v>
      </c>
      <c r="F103" t="str" cm="1">
        <f t="array" ref="F103">_xlfn.IFS(D103&gt;8,"Platinum",D103&gt;5,"Gold",D103&gt;2,"Silver",TRUE,"BRONZE")</f>
        <v>Platinum</v>
      </c>
      <c r="G103" t="str">
        <f t="shared" si="3"/>
        <v>High</v>
      </c>
    </row>
    <row r="104" spans="1:7" x14ac:dyDescent="0.35">
      <c r="A104" t="s">
        <v>1772</v>
      </c>
      <c r="B104" s="18">
        <v>444.19</v>
      </c>
      <c r="C104" t="s">
        <v>1012</v>
      </c>
      <c r="D104">
        <v>5</v>
      </c>
      <c r="E104">
        <f t="shared" si="2"/>
        <v>103</v>
      </c>
      <c r="F104" t="str" cm="1">
        <f t="array" ref="F104">_xlfn.IFS(D104&gt;8,"Platinum",D104&gt;5,"Gold",D104&gt;2,"Silver",TRUE,"BRONZE")</f>
        <v>Silver</v>
      </c>
      <c r="G104" t="str">
        <f t="shared" si="3"/>
        <v>High</v>
      </c>
    </row>
    <row r="105" spans="1:7" x14ac:dyDescent="0.35">
      <c r="A105" t="s">
        <v>2228</v>
      </c>
      <c r="B105" s="18">
        <v>442.7</v>
      </c>
      <c r="C105" t="s">
        <v>1033</v>
      </c>
      <c r="D105">
        <v>8</v>
      </c>
      <c r="E105">
        <f t="shared" si="2"/>
        <v>104</v>
      </c>
      <c r="F105" t="str" cm="1">
        <f t="array" ref="F105">_xlfn.IFS(D105&gt;8,"Platinum",D105&gt;5,"Gold",D105&gt;2,"Silver",TRUE,"BRONZE")</f>
        <v>Gold</v>
      </c>
      <c r="G105" t="str">
        <f t="shared" si="3"/>
        <v>High</v>
      </c>
    </row>
    <row r="106" spans="1:7" x14ac:dyDescent="0.35">
      <c r="A106" t="s">
        <v>2324</v>
      </c>
      <c r="B106" s="18">
        <v>441.82</v>
      </c>
      <c r="C106" t="s">
        <v>1020</v>
      </c>
      <c r="D106">
        <v>3</v>
      </c>
      <c r="E106">
        <f t="shared" si="2"/>
        <v>105</v>
      </c>
      <c r="F106" t="str" cm="1">
        <f t="array" ref="F106">_xlfn.IFS(D106&gt;8,"Platinum",D106&gt;5,"Gold",D106&gt;2,"Silver",TRUE,"BRONZE")</f>
        <v>Silver</v>
      </c>
      <c r="G106" t="str">
        <f t="shared" si="3"/>
        <v>High</v>
      </c>
    </row>
    <row r="107" spans="1:7" x14ac:dyDescent="0.35">
      <c r="A107" t="s">
        <v>2435</v>
      </c>
      <c r="B107" s="18">
        <v>441.71</v>
      </c>
      <c r="C107" t="s">
        <v>1033</v>
      </c>
      <c r="D107">
        <v>2</v>
      </c>
      <c r="E107">
        <f t="shared" si="2"/>
        <v>106</v>
      </c>
      <c r="F107" t="str" cm="1">
        <f t="array" ref="F107">_xlfn.IFS(D107&gt;8,"Platinum",D107&gt;5,"Gold",D107&gt;2,"Silver",TRUE,"BRONZE")</f>
        <v>BRONZE</v>
      </c>
      <c r="G107" t="str">
        <f t="shared" si="3"/>
        <v>High</v>
      </c>
    </row>
    <row r="108" spans="1:7" x14ac:dyDescent="0.35">
      <c r="A108" t="s">
        <v>2986</v>
      </c>
      <c r="B108" s="18">
        <v>441.66</v>
      </c>
      <c r="C108" t="s">
        <v>1033</v>
      </c>
      <c r="D108">
        <v>4</v>
      </c>
      <c r="E108">
        <f t="shared" si="2"/>
        <v>107</v>
      </c>
      <c r="F108" t="str" cm="1">
        <f t="array" ref="F108">_xlfn.IFS(D108&gt;8,"Platinum",D108&gt;5,"Gold",D108&gt;2,"Silver",TRUE,"BRONZE")</f>
        <v>Silver</v>
      </c>
      <c r="G108" t="str">
        <f t="shared" si="3"/>
        <v>High</v>
      </c>
    </row>
    <row r="109" spans="1:7" x14ac:dyDescent="0.35">
      <c r="A109" t="s">
        <v>3333</v>
      </c>
      <c r="B109" s="18">
        <v>441.48</v>
      </c>
      <c r="C109" t="s">
        <v>1012</v>
      </c>
      <c r="D109">
        <v>1</v>
      </c>
      <c r="E109">
        <f t="shared" si="2"/>
        <v>108</v>
      </c>
      <c r="F109" t="str" cm="1">
        <f t="array" ref="F109">_xlfn.IFS(D109&gt;8,"Platinum",D109&gt;5,"Gold",D109&gt;2,"Silver",TRUE,"BRONZE")</f>
        <v>BRONZE</v>
      </c>
      <c r="G109" t="str">
        <f t="shared" si="3"/>
        <v>High</v>
      </c>
    </row>
    <row r="110" spans="1:7" x14ac:dyDescent="0.35">
      <c r="A110" t="s">
        <v>1216</v>
      </c>
      <c r="B110" s="18">
        <v>441.03</v>
      </c>
      <c r="C110" t="s">
        <v>1012</v>
      </c>
      <c r="D110">
        <v>8</v>
      </c>
      <c r="E110">
        <f t="shared" si="2"/>
        <v>109</v>
      </c>
      <c r="F110" t="str" cm="1">
        <f t="array" ref="F110">_xlfn.IFS(D110&gt;8,"Platinum",D110&gt;5,"Gold",D110&gt;2,"Silver",TRUE,"BRONZE")</f>
        <v>Gold</v>
      </c>
      <c r="G110" t="str">
        <f t="shared" si="3"/>
        <v>High</v>
      </c>
    </row>
    <row r="111" spans="1:7" x14ac:dyDescent="0.35">
      <c r="A111" t="s">
        <v>1605</v>
      </c>
      <c r="B111" s="18">
        <v>441.02</v>
      </c>
      <c r="C111" t="s">
        <v>1020</v>
      </c>
      <c r="D111">
        <v>8</v>
      </c>
      <c r="E111">
        <f t="shared" si="2"/>
        <v>110</v>
      </c>
      <c r="F111" t="str" cm="1">
        <f t="array" ref="F111">_xlfn.IFS(D111&gt;8,"Platinum",D111&gt;5,"Gold",D111&gt;2,"Silver",TRUE,"BRONZE")</f>
        <v>Gold</v>
      </c>
      <c r="G111" t="str">
        <f t="shared" si="3"/>
        <v>High</v>
      </c>
    </row>
    <row r="112" spans="1:7" x14ac:dyDescent="0.35">
      <c r="A112" t="s">
        <v>1464</v>
      </c>
      <c r="B112" s="18">
        <v>440.76</v>
      </c>
      <c r="C112" t="s">
        <v>1012</v>
      </c>
      <c r="D112">
        <v>2</v>
      </c>
      <c r="E112">
        <f t="shared" si="2"/>
        <v>111</v>
      </c>
      <c r="F112" t="str" cm="1">
        <f t="array" ref="F112">_xlfn.IFS(D112&gt;8,"Platinum",D112&gt;5,"Gold",D112&gt;2,"Silver",TRUE,"BRONZE")</f>
        <v>BRONZE</v>
      </c>
      <c r="G112" t="str">
        <f t="shared" si="3"/>
        <v>High</v>
      </c>
    </row>
    <row r="113" spans="1:7" x14ac:dyDescent="0.35">
      <c r="A113" t="s">
        <v>3432</v>
      </c>
      <c r="B113" s="18">
        <v>440.67</v>
      </c>
      <c r="C113" t="s">
        <v>1016</v>
      </c>
      <c r="D113">
        <v>9</v>
      </c>
      <c r="E113">
        <f t="shared" si="2"/>
        <v>112</v>
      </c>
      <c r="F113" t="str" cm="1">
        <f t="array" ref="F113">_xlfn.IFS(D113&gt;8,"Platinum",D113&gt;5,"Gold",D113&gt;2,"Silver",TRUE,"BRONZE")</f>
        <v>Platinum</v>
      </c>
      <c r="G113" t="str">
        <f t="shared" si="3"/>
        <v>High</v>
      </c>
    </row>
    <row r="114" spans="1:7" x14ac:dyDescent="0.35">
      <c r="A114" t="s">
        <v>3467</v>
      </c>
      <c r="B114" s="18">
        <v>440.27</v>
      </c>
      <c r="C114" t="s">
        <v>1012</v>
      </c>
      <c r="D114">
        <v>8</v>
      </c>
      <c r="E114">
        <f t="shared" si="2"/>
        <v>113</v>
      </c>
      <c r="F114" t="str" cm="1">
        <f t="array" ref="F114">_xlfn.IFS(D114&gt;8,"Platinum",D114&gt;5,"Gold",D114&gt;2,"Silver",TRUE,"BRONZE")</f>
        <v>Gold</v>
      </c>
      <c r="G114" t="str">
        <f t="shared" si="3"/>
        <v>High</v>
      </c>
    </row>
    <row r="115" spans="1:7" x14ac:dyDescent="0.35">
      <c r="A115" t="s">
        <v>3957</v>
      </c>
      <c r="B115" s="18">
        <v>439.55</v>
      </c>
      <c r="C115" t="s">
        <v>1033</v>
      </c>
      <c r="D115">
        <v>8</v>
      </c>
      <c r="E115">
        <f t="shared" si="2"/>
        <v>114</v>
      </c>
      <c r="F115" t="str" cm="1">
        <f t="array" ref="F115">_xlfn.IFS(D115&gt;8,"Platinum",D115&gt;5,"Gold",D115&gt;2,"Silver",TRUE,"BRONZE")</f>
        <v>Gold</v>
      </c>
      <c r="G115" t="str">
        <f t="shared" si="3"/>
        <v>High</v>
      </c>
    </row>
    <row r="116" spans="1:7" x14ac:dyDescent="0.35">
      <c r="A116" t="s">
        <v>1285</v>
      </c>
      <c r="B116" s="18">
        <v>439.13</v>
      </c>
      <c r="C116" t="s">
        <v>1020</v>
      </c>
      <c r="D116">
        <v>3</v>
      </c>
      <c r="E116">
        <f t="shared" si="2"/>
        <v>115</v>
      </c>
      <c r="F116" t="str" cm="1">
        <f t="array" ref="F116">_xlfn.IFS(D116&gt;8,"Platinum",D116&gt;5,"Gold",D116&gt;2,"Silver",TRUE,"BRONZE")</f>
        <v>Silver</v>
      </c>
      <c r="G116" t="str">
        <f t="shared" si="3"/>
        <v>High</v>
      </c>
    </row>
    <row r="117" spans="1:7" x14ac:dyDescent="0.35">
      <c r="A117" t="s">
        <v>3126</v>
      </c>
      <c r="B117" s="18">
        <v>439.11</v>
      </c>
      <c r="C117" t="s">
        <v>1020</v>
      </c>
      <c r="D117">
        <v>5</v>
      </c>
      <c r="E117">
        <f t="shared" si="2"/>
        <v>116</v>
      </c>
      <c r="F117" t="str" cm="1">
        <f t="array" ref="F117">_xlfn.IFS(D117&gt;8,"Platinum",D117&gt;5,"Gold",D117&gt;2,"Silver",TRUE,"BRONZE")</f>
        <v>Silver</v>
      </c>
      <c r="G117" t="str">
        <f t="shared" si="3"/>
        <v>High</v>
      </c>
    </row>
    <row r="118" spans="1:7" x14ac:dyDescent="0.35">
      <c r="A118" t="s">
        <v>2044</v>
      </c>
      <c r="B118" s="18">
        <v>438.81</v>
      </c>
      <c r="C118" t="s">
        <v>1020</v>
      </c>
      <c r="D118">
        <v>4</v>
      </c>
      <c r="E118">
        <f t="shared" si="2"/>
        <v>117</v>
      </c>
      <c r="F118" t="str" cm="1">
        <f t="array" ref="F118">_xlfn.IFS(D118&gt;8,"Platinum",D118&gt;5,"Gold",D118&gt;2,"Silver",TRUE,"BRONZE")</f>
        <v>Silver</v>
      </c>
      <c r="G118" t="str">
        <f t="shared" si="3"/>
        <v>High</v>
      </c>
    </row>
    <row r="119" spans="1:7" x14ac:dyDescent="0.35">
      <c r="A119" t="s">
        <v>2571</v>
      </c>
      <c r="B119" s="18">
        <v>438.75</v>
      </c>
      <c r="C119" t="s">
        <v>1033</v>
      </c>
      <c r="D119">
        <v>4</v>
      </c>
      <c r="E119">
        <f t="shared" si="2"/>
        <v>118</v>
      </c>
      <c r="F119" t="str" cm="1">
        <f t="array" ref="F119">_xlfn.IFS(D119&gt;8,"Platinum",D119&gt;5,"Gold",D119&gt;2,"Silver",TRUE,"BRONZE")</f>
        <v>Silver</v>
      </c>
      <c r="G119" t="str">
        <f t="shared" si="3"/>
        <v>High</v>
      </c>
    </row>
    <row r="120" spans="1:7" x14ac:dyDescent="0.35">
      <c r="A120" t="s">
        <v>3470</v>
      </c>
      <c r="B120" s="18">
        <v>438.21</v>
      </c>
      <c r="C120" t="s">
        <v>1012</v>
      </c>
      <c r="D120">
        <v>3</v>
      </c>
      <c r="E120">
        <f t="shared" si="2"/>
        <v>119</v>
      </c>
      <c r="F120" t="str" cm="1">
        <f t="array" ref="F120">_xlfn.IFS(D120&gt;8,"Platinum",D120&gt;5,"Gold",D120&gt;2,"Silver",TRUE,"BRONZE")</f>
        <v>Silver</v>
      </c>
      <c r="G120" t="str">
        <f t="shared" si="3"/>
        <v>High</v>
      </c>
    </row>
    <row r="121" spans="1:7" x14ac:dyDescent="0.35">
      <c r="A121" t="s">
        <v>2495</v>
      </c>
      <c r="B121" s="18">
        <v>437.2</v>
      </c>
      <c r="C121" t="s">
        <v>1016</v>
      </c>
      <c r="D121">
        <v>4</v>
      </c>
      <c r="E121">
        <f t="shared" si="2"/>
        <v>120</v>
      </c>
      <c r="F121" t="str" cm="1">
        <f t="array" ref="F121">_xlfn.IFS(D121&gt;8,"Platinum",D121&gt;5,"Gold",D121&gt;2,"Silver",TRUE,"BRONZE")</f>
        <v>Silver</v>
      </c>
      <c r="G121" t="str">
        <f t="shared" si="3"/>
        <v>High</v>
      </c>
    </row>
    <row r="122" spans="1:7" x14ac:dyDescent="0.35">
      <c r="A122" t="s">
        <v>1122</v>
      </c>
      <c r="B122" s="18">
        <v>436.85</v>
      </c>
      <c r="C122" t="s">
        <v>1033</v>
      </c>
      <c r="D122">
        <v>9</v>
      </c>
      <c r="E122">
        <f t="shared" si="2"/>
        <v>121</v>
      </c>
      <c r="F122" t="str" cm="1">
        <f t="array" ref="F122">_xlfn.IFS(D122&gt;8,"Platinum",D122&gt;5,"Gold",D122&gt;2,"Silver",TRUE,"BRONZE")</f>
        <v>Platinum</v>
      </c>
      <c r="G122" t="str">
        <f t="shared" si="3"/>
        <v>High</v>
      </c>
    </row>
    <row r="123" spans="1:7" x14ac:dyDescent="0.35">
      <c r="A123" t="s">
        <v>1644</v>
      </c>
      <c r="B123" s="18">
        <v>435.45</v>
      </c>
      <c r="C123" t="s">
        <v>1016</v>
      </c>
      <c r="D123">
        <v>7</v>
      </c>
      <c r="E123">
        <f t="shared" si="2"/>
        <v>122</v>
      </c>
      <c r="F123" t="str" cm="1">
        <f t="array" ref="F123">_xlfn.IFS(D123&gt;8,"Platinum",D123&gt;5,"Gold",D123&gt;2,"Silver",TRUE,"BRONZE")</f>
        <v>Gold</v>
      </c>
      <c r="G123" t="str">
        <f t="shared" si="3"/>
        <v>High</v>
      </c>
    </row>
    <row r="124" spans="1:7" x14ac:dyDescent="0.35">
      <c r="A124" t="s">
        <v>2607</v>
      </c>
      <c r="B124" s="18">
        <v>435.39</v>
      </c>
      <c r="C124" t="s">
        <v>1020</v>
      </c>
      <c r="D124">
        <v>8</v>
      </c>
      <c r="E124">
        <f t="shared" si="2"/>
        <v>123</v>
      </c>
      <c r="F124" t="str" cm="1">
        <f t="array" ref="F124">_xlfn.IFS(D124&gt;8,"Platinum",D124&gt;5,"Gold",D124&gt;2,"Silver",TRUE,"BRONZE")</f>
        <v>Gold</v>
      </c>
      <c r="G124" t="str">
        <f t="shared" si="3"/>
        <v>High</v>
      </c>
    </row>
    <row r="125" spans="1:7" x14ac:dyDescent="0.35">
      <c r="A125" t="s">
        <v>3461</v>
      </c>
      <c r="B125" s="18">
        <v>434.26</v>
      </c>
      <c r="C125" t="s">
        <v>1033</v>
      </c>
      <c r="D125">
        <v>7</v>
      </c>
      <c r="E125">
        <f t="shared" si="2"/>
        <v>124</v>
      </c>
      <c r="F125" t="str" cm="1">
        <f t="array" ref="F125">_xlfn.IFS(D125&gt;8,"Platinum",D125&gt;5,"Gold",D125&gt;2,"Silver",TRUE,"BRONZE")</f>
        <v>Gold</v>
      </c>
      <c r="G125" t="str">
        <f t="shared" si="3"/>
        <v>High</v>
      </c>
    </row>
    <row r="126" spans="1:7" x14ac:dyDescent="0.35">
      <c r="A126" t="s">
        <v>3880</v>
      </c>
      <c r="B126" s="18">
        <v>433.15</v>
      </c>
      <c r="C126" t="s">
        <v>1016</v>
      </c>
      <c r="D126">
        <v>8</v>
      </c>
      <c r="E126">
        <f t="shared" si="2"/>
        <v>125</v>
      </c>
      <c r="F126" t="str" cm="1">
        <f t="array" ref="F126">_xlfn.IFS(D126&gt;8,"Platinum",D126&gt;5,"Gold",D126&gt;2,"Silver",TRUE,"BRONZE")</f>
        <v>Gold</v>
      </c>
      <c r="G126" t="str">
        <f t="shared" si="3"/>
        <v>High</v>
      </c>
    </row>
    <row r="127" spans="1:7" x14ac:dyDescent="0.35">
      <c r="A127" t="s">
        <v>1261</v>
      </c>
      <c r="B127" s="18">
        <v>432.98</v>
      </c>
      <c r="C127" t="s">
        <v>1020</v>
      </c>
      <c r="D127">
        <v>1</v>
      </c>
      <c r="E127">
        <f t="shared" si="2"/>
        <v>126</v>
      </c>
      <c r="F127" t="str" cm="1">
        <f t="array" ref="F127">_xlfn.IFS(D127&gt;8,"Platinum",D127&gt;5,"Gold",D127&gt;2,"Silver",TRUE,"BRONZE")</f>
        <v>BRONZE</v>
      </c>
      <c r="G127" t="str">
        <f t="shared" si="3"/>
        <v>High</v>
      </c>
    </row>
    <row r="128" spans="1:7" x14ac:dyDescent="0.35">
      <c r="A128" t="s">
        <v>1279</v>
      </c>
      <c r="B128" s="18">
        <v>432.85</v>
      </c>
      <c r="C128" t="s">
        <v>1016</v>
      </c>
      <c r="D128">
        <v>8</v>
      </c>
      <c r="E128">
        <f t="shared" si="2"/>
        <v>127</v>
      </c>
      <c r="F128" t="str" cm="1">
        <f t="array" ref="F128">_xlfn.IFS(D128&gt;8,"Platinum",D128&gt;5,"Gold",D128&gt;2,"Silver",TRUE,"BRONZE")</f>
        <v>Gold</v>
      </c>
      <c r="G128" t="str">
        <f t="shared" si="3"/>
        <v>High</v>
      </c>
    </row>
    <row r="129" spans="1:7" x14ac:dyDescent="0.35">
      <c r="A129" t="s">
        <v>2631</v>
      </c>
      <c r="B129" s="18">
        <v>432.72</v>
      </c>
      <c r="C129" t="s">
        <v>1020</v>
      </c>
      <c r="D129">
        <v>10</v>
      </c>
      <c r="E129">
        <f t="shared" si="2"/>
        <v>128</v>
      </c>
      <c r="F129" t="str" cm="1">
        <f t="array" ref="F129">_xlfn.IFS(D129&gt;8,"Platinum",D129&gt;5,"Gold",D129&gt;2,"Silver",TRUE,"BRONZE")</f>
        <v>Platinum</v>
      </c>
      <c r="G129" t="str">
        <f t="shared" si="3"/>
        <v>High</v>
      </c>
    </row>
    <row r="130" spans="1:7" x14ac:dyDescent="0.35">
      <c r="A130" t="s">
        <v>3564</v>
      </c>
      <c r="B130" s="18">
        <v>431.89</v>
      </c>
      <c r="C130" t="s">
        <v>1012</v>
      </c>
      <c r="D130">
        <v>7</v>
      </c>
      <c r="E130">
        <f t="shared" ref="E130:E193" si="4">_xlfn.RANK.EQ(B130,B$2:B$1001)</f>
        <v>129</v>
      </c>
      <c r="F130" t="str" cm="1">
        <f t="array" ref="F130">_xlfn.IFS(D130&gt;8,"Platinum",D130&gt;5,"Gold",D130&gt;2,"Silver",TRUE,"BRONZE")</f>
        <v>Gold</v>
      </c>
      <c r="G130" t="str">
        <f t="shared" ref="G130:G193" si="5">IF(B130&gt;300,"High",IF(B130&gt;100,"Medium","Low"))</f>
        <v>High</v>
      </c>
    </row>
    <row r="131" spans="1:7" x14ac:dyDescent="0.35">
      <c r="A131" t="s">
        <v>2145</v>
      </c>
      <c r="B131" s="18">
        <v>431.76</v>
      </c>
      <c r="C131" t="s">
        <v>1016</v>
      </c>
      <c r="D131">
        <v>1</v>
      </c>
      <c r="E131">
        <f t="shared" si="4"/>
        <v>130</v>
      </c>
      <c r="F131" t="str" cm="1">
        <f t="array" ref="F131">_xlfn.IFS(D131&gt;8,"Platinum",D131&gt;5,"Gold",D131&gt;2,"Silver",TRUE,"BRONZE")</f>
        <v>BRONZE</v>
      </c>
      <c r="G131" t="str">
        <f t="shared" si="5"/>
        <v>High</v>
      </c>
    </row>
    <row r="132" spans="1:7" x14ac:dyDescent="0.35">
      <c r="A132" t="s">
        <v>1092</v>
      </c>
      <c r="B132" s="18">
        <v>431.09</v>
      </c>
      <c r="C132" t="s">
        <v>1016</v>
      </c>
      <c r="D132">
        <v>8</v>
      </c>
      <c r="E132">
        <f t="shared" si="4"/>
        <v>131</v>
      </c>
      <c r="F132" t="str" cm="1">
        <f t="array" ref="F132">_xlfn.IFS(D132&gt;8,"Platinum",D132&gt;5,"Gold",D132&gt;2,"Silver",TRUE,"BRONZE")</f>
        <v>Gold</v>
      </c>
      <c r="G132" t="str">
        <f t="shared" si="5"/>
        <v>High</v>
      </c>
    </row>
    <row r="133" spans="1:7" x14ac:dyDescent="0.35">
      <c r="A133" t="s">
        <v>3291</v>
      </c>
      <c r="B133" s="18">
        <v>431.03</v>
      </c>
      <c r="C133" t="s">
        <v>1033</v>
      </c>
      <c r="D133">
        <v>7</v>
      </c>
      <c r="E133">
        <f t="shared" si="4"/>
        <v>132</v>
      </c>
      <c r="F133" t="str" cm="1">
        <f t="array" ref="F133">_xlfn.IFS(D133&gt;8,"Platinum",D133&gt;5,"Gold",D133&gt;2,"Silver",TRUE,"BRONZE")</f>
        <v>Gold</v>
      </c>
      <c r="G133" t="str">
        <f t="shared" si="5"/>
        <v>High</v>
      </c>
    </row>
    <row r="134" spans="1:7" x14ac:dyDescent="0.35">
      <c r="A134" t="s">
        <v>1270</v>
      </c>
      <c r="B134" s="18">
        <v>430</v>
      </c>
      <c r="C134" t="s">
        <v>1020</v>
      </c>
      <c r="D134">
        <v>1</v>
      </c>
      <c r="E134">
        <f t="shared" si="4"/>
        <v>133</v>
      </c>
      <c r="F134" t="str" cm="1">
        <f t="array" ref="F134">_xlfn.IFS(D134&gt;8,"Platinum",D134&gt;5,"Gold",D134&gt;2,"Silver",TRUE,"BRONZE")</f>
        <v>BRONZE</v>
      </c>
      <c r="G134" t="str">
        <f t="shared" si="5"/>
        <v>High</v>
      </c>
    </row>
    <row r="135" spans="1:7" x14ac:dyDescent="0.35">
      <c r="A135" t="s">
        <v>1805</v>
      </c>
      <c r="B135" s="18">
        <v>429.91</v>
      </c>
      <c r="C135" t="s">
        <v>1033</v>
      </c>
      <c r="D135">
        <v>4</v>
      </c>
      <c r="E135">
        <f t="shared" si="4"/>
        <v>134</v>
      </c>
      <c r="F135" t="str" cm="1">
        <f t="array" ref="F135">_xlfn.IFS(D135&gt;8,"Platinum",D135&gt;5,"Gold",D135&gt;2,"Silver",TRUE,"BRONZE")</f>
        <v>Silver</v>
      </c>
      <c r="G135" t="str">
        <f t="shared" si="5"/>
        <v>High</v>
      </c>
    </row>
    <row r="136" spans="1:7" x14ac:dyDescent="0.35">
      <c r="A136" t="s">
        <v>1584</v>
      </c>
      <c r="B136" s="18">
        <v>429.58</v>
      </c>
      <c r="C136" t="s">
        <v>1012</v>
      </c>
      <c r="D136">
        <v>4</v>
      </c>
      <c r="E136">
        <f t="shared" si="4"/>
        <v>135</v>
      </c>
      <c r="F136" t="str" cm="1">
        <f t="array" ref="F136">_xlfn.IFS(D136&gt;8,"Platinum",D136&gt;5,"Gold",D136&gt;2,"Silver",TRUE,"BRONZE")</f>
        <v>Silver</v>
      </c>
      <c r="G136" t="str">
        <f t="shared" si="5"/>
        <v>High</v>
      </c>
    </row>
    <row r="137" spans="1:7" x14ac:dyDescent="0.35">
      <c r="A137" t="s">
        <v>3725</v>
      </c>
      <c r="B137" s="18">
        <v>429.01</v>
      </c>
      <c r="C137" t="s">
        <v>1016</v>
      </c>
      <c r="D137">
        <v>4</v>
      </c>
      <c r="E137">
        <f t="shared" si="4"/>
        <v>136</v>
      </c>
      <c r="F137" t="str" cm="1">
        <f t="array" ref="F137">_xlfn.IFS(D137&gt;8,"Platinum",D137&gt;5,"Gold",D137&gt;2,"Silver",TRUE,"BRONZE")</f>
        <v>Silver</v>
      </c>
      <c r="G137" t="str">
        <f t="shared" si="5"/>
        <v>High</v>
      </c>
    </row>
    <row r="138" spans="1:7" x14ac:dyDescent="0.35">
      <c r="A138" t="s">
        <v>2459</v>
      </c>
      <c r="B138" s="18">
        <v>428.79</v>
      </c>
      <c r="C138" t="s">
        <v>1016</v>
      </c>
      <c r="D138">
        <v>8</v>
      </c>
      <c r="E138">
        <f t="shared" si="4"/>
        <v>137</v>
      </c>
      <c r="F138" t="str" cm="1">
        <f t="array" ref="F138">_xlfn.IFS(D138&gt;8,"Platinum",D138&gt;5,"Gold",D138&gt;2,"Silver",TRUE,"BRONZE")</f>
        <v>Gold</v>
      </c>
      <c r="G138" t="str">
        <f t="shared" si="5"/>
        <v>High</v>
      </c>
    </row>
    <row r="139" spans="1:7" x14ac:dyDescent="0.35">
      <c r="A139" t="s">
        <v>1647</v>
      </c>
      <c r="B139" s="18">
        <v>428.73</v>
      </c>
      <c r="C139" t="s">
        <v>1016</v>
      </c>
      <c r="D139">
        <v>10</v>
      </c>
      <c r="E139">
        <f t="shared" si="4"/>
        <v>138</v>
      </c>
      <c r="F139" t="str" cm="1">
        <f t="array" ref="F139">_xlfn.IFS(D139&gt;8,"Platinum",D139&gt;5,"Gold",D139&gt;2,"Silver",TRUE,"BRONZE")</f>
        <v>Platinum</v>
      </c>
      <c r="G139" t="str">
        <f t="shared" si="5"/>
        <v>High</v>
      </c>
    </row>
    <row r="140" spans="1:7" x14ac:dyDescent="0.35">
      <c r="A140" t="s">
        <v>1051</v>
      </c>
      <c r="B140" s="18">
        <v>428.38</v>
      </c>
      <c r="C140" t="s">
        <v>1016</v>
      </c>
      <c r="D140">
        <v>5</v>
      </c>
      <c r="E140">
        <f t="shared" si="4"/>
        <v>139</v>
      </c>
      <c r="F140" t="str" cm="1">
        <f t="array" ref="F140">_xlfn.IFS(D140&gt;8,"Platinum",D140&gt;5,"Gold",D140&gt;2,"Silver",TRUE,"BRONZE")</f>
        <v>Silver</v>
      </c>
      <c r="G140" t="str">
        <f t="shared" si="5"/>
        <v>High</v>
      </c>
    </row>
    <row r="141" spans="1:7" x14ac:dyDescent="0.35">
      <c r="A141" t="s">
        <v>1381</v>
      </c>
      <c r="B141" s="18">
        <v>427.46</v>
      </c>
      <c r="C141" t="s">
        <v>1033</v>
      </c>
      <c r="D141">
        <v>10</v>
      </c>
      <c r="E141">
        <f t="shared" si="4"/>
        <v>140</v>
      </c>
      <c r="F141" t="str" cm="1">
        <f t="array" ref="F141">_xlfn.IFS(D141&gt;8,"Platinum",D141&gt;5,"Gold",D141&gt;2,"Silver",TRUE,"BRONZE")</f>
        <v>Platinum</v>
      </c>
      <c r="G141" t="str">
        <f t="shared" si="5"/>
        <v>High</v>
      </c>
    </row>
    <row r="142" spans="1:7" x14ac:dyDescent="0.35">
      <c r="A142" t="s">
        <v>3663</v>
      </c>
      <c r="B142" s="18">
        <v>426.86</v>
      </c>
      <c r="C142" t="s">
        <v>1020</v>
      </c>
      <c r="D142">
        <v>4</v>
      </c>
      <c r="E142">
        <f t="shared" si="4"/>
        <v>141</v>
      </c>
      <c r="F142" t="str" cm="1">
        <f t="array" ref="F142">_xlfn.IFS(D142&gt;8,"Platinum",D142&gt;5,"Gold",D142&gt;2,"Silver",TRUE,"BRONZE")</f>
        <v>Silver</v>
      </c>
      <c r="G142" t="str">
        <f t="shared" si="5"/>
        <v>High</v>
      </c>
    </row>
    <row r="143" spans="1:7" x14ac:dyDescent="0.35">
      <c r="A143" t="s">
        <v>3669</v>
      </c>
      <c r="B143" s="18">
        <v>426.74</v>
      </c>
      <c r="C143" t="s">
        <v>1012</v>
      </c>
      <c r="D143">
        <v>5</v>
      </c>
      <c r="E143">
        <f t="shared" si="4"/>
        <v>142</v>
      </c>
      <c r="F143" t="str" cm="1">
        <f t="array" ref="F143">_xlfn.IFS(D143&gt;8,"Platinum",D143&gt;5,"Gold",D143&gt;2,"Silver",TRUE,"BRONZE")</f>
        <v>Silver</v>
      </c>
      <c r="G143" t="str">
        <f t="shared" si="5"/>
        <v>High</v>
      </c>
    </row>
    <row r="144" spans="1:7" x14ac:dyDescent="0.35">
      <c r="A144" t="s">
        <v>2216</v>
      </c>
      <c r="B144" s="18">
        <v>426.42</v>
      </c>
      <c r="C144" t="s">
        <v>1012</v>
      </c>
      <c r="D144">
        <v>6</v>
      </c>
      <c r="E144">
        <f t="shared" si="4"/>
        <v>143</v>
      </c>
      <c r="F144" t="str" cm="1">
        <f t="array" ref="F144">_xlfn.IFS(D144&gt;8,"Platinum",D144&gt;5,"Gold",D144&gt;2,"Silver",TRUE,"BRONZE")</f>
        <v>Gold</v>
      </c>
      <c r="G144" t="str">
        <f t="shared" si="5"/>
        <v>High</v>
      </c>
    </row>
    <row r="145" spans="1:7" x14ac:dyDescent="0.35">
      <c r="A145" t="s">
        <v>2070</v>
      </c>
      <c r="B145" s="18">
        <v>426.33</v>
      </c>
      <c r="C145" t="s">
        <v>1012</v>
      </c>
      <c r="D145">
        <v>9</v>
      </c>
      <c r="E145">
        <f t="shared" si="4"/>
        <v>144</v>
      </c>
      <c r="F145" t="str" cm="1">
        <f t="array" ref="F145">_xlfn.IFS(D145&gt;8,"Platinum",D145&gt;5,"Gold",D145&gt;2,"Silver",TRUE,"BRONZE")</f>
        <v>Platinum</v>
      </c>
      <c r="G145" t="str">
        <f t="shared" si="5"/>
        <v>High</v>
      </c>
    </row>
    <row r="146" spans="1:7" x14ac:dyDescent="0.35">
      <c r="A146" t="s">
        <v>1434</v>
      </c>
      <c r="B146" s="18">
        <v>425.9</v>
      </c>
      <c r="C146" t="s">
        <v>1020</v>
      </c>
      <c r="D146">
        <v>8</v>
      </c>
      <c r="E146">
        <f t="shared" si="4"/>
        <v>145</v>
      </c>
      <c r="F146" t="str" cm="1">
        <f t="array" ref="F146">_xlfn.IFS(D146&gt;8,"Platinum",D146&gt;5,"Gold",D146&gt;2,"Silver",TRUE,"BRONZE")</f>
        <v>Gold</v>
      </c>
      <c r="G146" t="str">
        <f t="shared" si="5"/>
        <v>High</v>
      </c>
    </row>
    <row r="147" spans="1:7" x14ac:dyDescent="0.35">
      <c r="A147" t="s">
        <v>2586</v>
      </c>
      <c r="B147" s="18">
        <v>425.42</v>
      </c>
      <c r="C147" t="s">
        <v>1020</v>
      </c>
      <c r="D147">
        <v>3</v>
      </c>
      <c r="E147">
        <f t="shared" si="4"/>
        <v>146</v>
      </c>
      <c r="F147" t="str" cm="1">
        <f t="array" ref="F147">_xlfn.IFS(D147&gt;8,"Platinum",D147&gt;5,"Gold",D147&gt;2,"Silver",TRUE,"BRONZE")</f>
        <v>Silver</v>
      </c>
      <c r="G147" t="str">
        <f t="shared" si="5"/>
        <v>High</v>
      </c>
    </row>
    <row r="148" spans="1:7" x14ac:dyDescent="0.35">
      <c r="A148" t="s">
        <v>2849</v>
      </c>
      <c r="B148" s="18">
        <v>425.34</v>
      </c>
      <c r="C148" t="s">
        <v>1020</v>
      </c>
      <c r="D148">
        <v>8</v>
      </c>
      <c r="E148">
        <f t="shared" si="4"/>
        <v>147</v>
      </c>
      <c r="F148" t="str" cm="1">
        <f t="array" ref="F148">_xlfn.IFS(D148&gt;8,"Platinum",D148&gt;5,"Gold",D148&gt;2,"Silver",TRUE,"BRONZE")</f>
        <v>Gold</v>
      </c>
      <c r="G148" t="str">
        <f t="shared" si="5"/>
        <v>High</v>
      </c>
    </row>
    <row r="149" spans="1:7" x14ac:dyDescent="0.35">
      <c r="A149" t="s">
        <v>2181</v>
      </c>
      <c r="B149" s="18">
        <v>425.09</v>
      </c>
      <c r="C149" t="s">
        <v>1033</v>
      </c>
      <c r="D149">
        <v>4</v>
      </c>
      <c r="E149">
        <f t="shared" si="4"/>
        <v>148</v>
      </c>
      <c r="F149" t="str" cm="1">
        <f t="array" ref="F149">_xlfn.IFS(D149&gt;8,"Platinum",D149&gt;5,"Gold",D149&gt;2,"Silver",TRUE,"BRONZE")</f>
        <v>Silver</v>
      </c>
      <c r="G149" t="str">
        <f t="shared" si="5"/>
        <v>High</v>
      </c>
    </row>
    <row r="150" spans="1:7" x14ac:dyDescent="0.35">
      <c r="A150" t="s">
        <v>1829</v>
      </c>
      <c r="B150" s="18">
        <v>424.41</v>
      </c>
      <c r="C150" t="s">
        <v>1033</v>
      </c>
      <c r="D150">
        <v>8</v>
      </c>
      <c r="E150">
        <f t="shared" si="4"/>
        <v>149</v>
      </c>
      <c r="F150" t="str" cm="1">
        <f t="array" ref="F150">_xlfn.IFS(D150&gt;8,"Platinum",D150&gt;5,"Gold",D150&gt;2,"Silver",TRUE,"BRONZE")</f>
        <v>Gold</v>
      </c>
      <c r="G150" t="str">
        <f t="shared" si="5"/>
        <v>High</v>
      </c>
    </row>
    <row r="151" spans="1:7" x14ac:dyDescent="0.35">
      <c r="A151" t="s">
        <v>1877</v>
      </c>
      <c r="B151" s="18">
        <v>424.4</v>
      </c>
      <c r="C151" t="s">
        <v>1020</v>
      </c>
      <c r="D151">
        <v>6</v>
      </c>
      <c r="E151">
        <f t="shared" si="4"/>
        <v>150</v>
      </c>
      <c r="F151" t="str" cm="1">
        <f t="array" ref="F151">_xlfn.IFS(D151&gt;8,"Platinum",D151&gt;5,"Gold",D151&gt;2,"Silver",TRUE,"BRONZE")</f>
        <v>Gold</v>
      </c>
      <c r="G151" t="str">
        <f t="shared" si="5"/>
        <v>High</v>
      </c>
    </row>
    <row r="152" spans="1:7" x14ac:dyDescent="0.35">
      <c r="A152" t="s">
        <v>3265</v>
      </c>
      <c r="B152" s="18">
        <v>424.02</v>
      </c>
      <c r="C152" t="s">
        <v>1016</v>
      </c>
      <c r="D152">
        <v>8</v>
      </c>
      <c r="E152">
        <f t="shared" si="4"/>
        <v>151</v>
      </c>
      <c r="F152" t="str" cm="1">
        <f t="array" ref="F152">_xlfn.IFS(D152&gt;8,"Platinum",D152&gt;5,"Gold",D152&gt;2,"Silver",TRUE,"BRONZE")</f>
        <v>Gold</v>
      </c>
      <c r="G152" t="str">
        <f t="shared" si="5"/>
        <v>High</v>
      </c>
    </row>
    <row r="153" spans="1:7" x14ac:dyDescent="0.35">
      <c r="A153" t="s">
        <v>2696</v>
      </c>
      <c r="B153" s="18">
        <v>423.44</v>
      </c>
      <c r="C153" t="s">
        <v>1033</v>
      </c>
      <c r="D153">
        <v>5</v>
      </c>
      <c r="E153">
        <f t="shared" si="4"/>
        <v>152</v>
      </c>
      <c r="F153" t="str" cm="1">
        <f t="array" ref="F153">_xlfn.IFS(D153&gt;8,"Platinum",D153&gt;5,"Gold",D153&gt;2,"Silver",TRUE,"BRONZE")</f>
        <v>Silver</v>
      </c>
      <c r="G153" t="str">
        <f t="shared" si="5"/>
        <v>High</v>
      </c>
    </row>
    <row r="154" spans="1:7" x14ac:dyDescent="0.35">
      <c r="A154" t="s">
        <v>1713</v>
      </c>
      <c r="B154" s="18">
        <v>423.43</v>
      </c>
      <c r="C154" t="s">
        <v>1012</v>
      </c>
      <c r="D154">
        <v>9</v>
      </c>
      <c r="E154">
        <f t="shared" si="4"/>
        <v>153</v>
      </c>
      <c r="F154" t="str" cm="1">
        <f t="array" ref="F154">_xlfn.IFS(D154&gt;8,"Platinum",D154&gt;5,"Gold",D154&gt;2,"Silver",TRUE,"BRONZE")</f>
        <v>Platinum</v>
      </c>
      <c r="G154" t="str">
        <f t="shared" si="5"/>
        <v>High</v>
      </c>
    </row>
    <row r="155" spans="1:7" x14ac:dyDescent="0.35">
      <c r="A155" t="s">
        <v>2041</v>
      </c>
      <c r="B155" s="18">
        <v>422.99</v>
      </c>
      <c r="C155" t="s">
        <v>1016</v>
      </c>
      <c r="D155">
        <v>7</v>
      </c>
      <c r="E155">
        <f t="shared" si="4"/>
        <v>154</v>
      </c>
      <c r="F155" t="str" cm="1">
        <f t="array" ref="F155">_xlfn.IFS(D155&gt;8,"Platinum",D155&gt;5,"Gold",D155&gt;2,"Silver",TRUE,"BRONZE")</f>
        <v>Gold</v>
      </c>
      <c r="G155" t="str">
        <f t="shared" si="5"/>
        <v>High</v>
      </c>
    </row>
    <row r="156" spans="1:7" x14ac:dyDescent="0.35">
      <c r="A156" t="s">
        <v>3740</v>
      </c>
      <c r="B156" s="18">
        <v>422.94</v>
      </c>
      <c r="C156" t="s">
        <v>1020</v>
      </c>
      <c r="D156">
        <v>8</v>
      </c>
      <c r="E156">
        <f t="shared" si="4"/>
        <v>155</v>
      </c>
      <c r="F156" t="str" cm="1">
        <f t="array" ref="F156">_xlfn.IFS(D156&gt;8,"Platinum",D156&gt;5,"Gold",D156&gt;2,"Silver",TRUE,"BRONZE")</f>
        <v>Gold</v>
      </c>
      <c r="G156" t="str">
        <f t="shared" si="5"/>
        <v>High</v>
      </c>
    </row>
    <row r="157" spans="1:7" x14ac:dyDescent="0.35">
      <c r="A157" t="s">
        <v>3449</v>
      </c>
      <c r="B157" s="18">
        <v>422.21</v>
      </c>
      <c r="C157" t="s">
        <v>1012</v>
      </c>
      <c r="D157">
        <v>5</v>
      </c>
      <c r="E157">
        <f t="shared" si="4"/>
        <v>156</v>
      </c>
      <c r="F157" t="str" cm="1">
        <f t="array" ref="F157">_xlfn.IFS(D157&gt;8,"Platinum",D157&gt;5,"Gold",D157&gt;2,"Silver",TRUE,"BRONZE")</f>
        <v>Silver</v>
      </c>
      <c r="G157" t="str">
        <f t="shared" si="5"/>
        <v>High</v>
      </c>
    </row>
    <row r="158" spans="1:7" x14ac:dyDescent="0.35">
      <c r="A158" t="s">
        <v>1104</v>
      </c>
      <c r="B158" s="18">
        <v>421.63</v>
      </c>
      <c r="C158" t="s">
        <v>1033</v>
      </c>
      <c r="D158">
        <v>10</v>
      </c>
      <c r="E158">
        <f t="shared" si="4"/>
        <v>157</v>
      </c>
      <c r="F158" t="str" cm="1">
        <f t="array" ref="F158">_xlfn.IFS(D158&gt;8,"Platinum",D158&gt;5,"Gold",D158&gt;2,"Silver",TRUE,"BRONZE")</f>
        <v>Platinum</v>
      </c>
      <c r="G158" t="str">
        <f t="shared" si="5"/>
        <v>High</v>
      </c>
    </row>
    <row r="159" spans="1:7" x14ac:dyDescent="0.35">
      <c r="A159" t="s">
        <v>2087</v>
      </c>
      <c r="B159" s="18">
        <v>420.39</v>
      </c>
      <c r="C159" t="s">
        <v>1020</v>
      </c>
      <c r="D159">
        <v>9</v>
      </c>
      <c r="E159">
        <f t="shared" si="4"/>
        <v>158</v>
      </c>
      <c r="F159" t="str" cm="1">
        <f t="array" ref="F159">_xlfn.IFS(D159&gt;8,"Platinum",D159&gt;5,"Gold",D159&gt;2,"Silver",TRUE,"BRONZE")</f>
        <v>Platinum</v>
      </c>
      <c r="G159" t="str">
        <f t="shared" si="5"/>
        <v>High</v>
      </c>
    </row>
    <row r="160" spans="1:7" x14ac:dyDescent="0.35">
      <c r="A160" t="s">
        <v>1635</v>
      </c>
      <c r="B160" s="18">
        <v>419.55</v>
      </c>
      <c r="C160" t="s">
        <v>1033</v>
      </c>
      <c r="D160">
        <v>5</v>
      </c>
      <c r="E160">
        <f t="shared" si="4"/>
        <v>159</v>
      </c>
      <c r="F160" t="str" cm="1">
        <f t="array" ref="F160">_xlfn.IFS(D160&gt;8,"Platinum",D160&gt;5,"Gold",D160&gt;2,"Silver",TRUE,"BRONZE")</f>
        <v>Silver</v>
      </c>
      <c r="G160" t="str">
        <f t="shared" si="5"/>
        <v>High</v>
      </c>
    </row>
    <row r="161" spans="1:7" x14ac:dyDescent="0.35">
      <c r="A161" t="s">
        <v>1169</v>
      </c>
      <c r="B161" s="18">
        <v>418.83</v>
      </c>
      <c r="C161" t="s">
        <v>1016</v>
      </c>
      <c r="D161">
        <v>6</v>
      </c>
      <c r="E161">
        <f t="shared" si="4"/>
        <v>160</v>
      </c>
      <c r="F161" t="str" cm="1">
        <f t="array" ref="F161">_xlfn.IFS(D161&gt;8,"Platinum",D161&gt;5,"Gold",D161&gt;2,"Silver",TRUE,"BRONZE")</f>
        <v>Gold</v>
      </c>
      <c r="G161" t="str">
        <f t="shared" si="5"/>
        <v>High</v>
      </c>
    </row>
    <row r="162" spans="1:7" x14ac:dyDescent="0.35">
      <c r="A162" t="s">
        <v>3188</v>
      </c>
      <c r="B162" s="18">
        <v>418.78</v>
      </c>
      <c r="C162" t="s">
        <v>1016</v>
      </c>
      <c r="D162">
        <v>4</v>
      </c>
      <c r="E162">
        <f t="shared" si="4"/>
        <v>161</v>
      </c>
      <c r="F162" t="str" cm="1">
        <f t="array" ref="F162">_xlfn.IFS(D162&gt;8,"Platinum",D162&gt;5,"Gold",D162&gt;2,"Silver",TRUE,"BRONZE")</f>
        <v>Silver</v>
      </c>
      <c r="G162" t="str">
        <f t="shared" si="5"/>
        <v>High</v>
      </c>
    </row>
    <row r="163" spans="1:7" x14ac:dyDescent="0.35">
      <c r="A163" t="s">
        <v>3651</v>
      </c>
      <c r="B163" s="18">
        <v>418.44</v>
      </c>
      <c r="C163" t="s">
        <v>1033</v>
      </c>
      <c r="D163">
        <v>2</v>
      </c>
      <c r="E163">
        <f t="shared" si="4"/>
        <v>162</v>
      </c>
      <c r="F163" t="str" cm="1">
        <f t="array" ref="F163">_xlfn.IFS(D163&gt;8,"Platinum",D163&gt;5,"Gold",D163&gt;2,"Silver",TRUE,"BRONZE")</f>
        <v>BRONZE</v>
      </c>
      <c r="G163" t="str">
        <f t="shared" si="5"/>
        <v>High</v>
      </c>
    </row>
    <row r="164" spans="1:7" x14ac:dyDescent="0.35">
      <c r="A164" t="s">
        <v>2543</v>
      </c>
      <c r="B164" s="18">
        <v>418.24</v>
      </c>
      <c r="C164" t="s">
        <v>1016</v>
      </c>
      <c r="D164">
        <v>6</v>
      </c>
      <c r="E164">
        <f t="shared" si="4"/>
        <v>163</v>
      </c>
      <c r="F164" t="str" cm="1">
        <f t="array" ref="F164">_xlfn.IFS(D164&gt;8,"Platinum",D164&gt;5,"Gold",D164&gt;2,"Silver",TRUE,"BRONZE")</f>
        <v>Gold</v>
      </c>
      <c r="G164" t="str">
        <f t="shared" si="5"/>
        <v>High</v>
      </c>
    </row>
    <row r="165" spans="1:7" x14ac:dyDescent="0.35">
      <c r="A165" t="s">
        <v>2640</v>
      </c>
      <c r="B165" s="18">
        <v>417.51</v>
      </c>
      <c r="C165" t="s">
        <v>1016</v>
      </c>
      <c r="D165">
        <v>5</v>
      </c>
      <c r="E165">
        <f t="shared" si="4"/>
        <v>164</v>
      </c>
      <c r="F165" t="str" cm="1">
        <f t="array" ref="F165">_xlfn.IFS(D165&gt;8,"Platinum",D165&gt;5,"Gold",D165&gt;2,"Silver",TRUE,"BRONZE")</f>
        <v>Silver</v>
      </c>
      <c r="G165" t="str">
        <f t="shared" si="5"/>
        <v>High</v>
      </c>
    </row>
    <row r="166" spans="1:7" x14ac:dyDescent="0.35">
      <c r="A166" t="s">
        <v>1494</v>
      </c>
      <c r="B166" s="18">
        <v>417.15</v>
      </c>
      <c r="C166" t="s">
        <v>1033</v>
      </c>
      <c r="D166">
        <v>3</v>
      </c>
      <c r="E166">
        <f t="shared" si="4"/>
        <v>165</v>
      </c>
      <c r="F166" t="str" cm="1">
        <f t="array" ref="F166">_xlfn.IFS(D166&gt;8,"Platinum",D166&gt;5,"Gold",D166&gt;2,"Silver",TRUE,"BRONZE")</f>
        <v>Silver</v>
      </c>
      <c r="G166" t="str">
        <f t="shared" si="5"/>
        <v>High</v>
      </c>
    </row>
    <row r="167" spans="1:7" x14ac:dyDescent="0.35">
      <c r="A167" t="s">
        <v>1859</v>
      </c>
      <c r="B167" s="18">
        <v>416.73</v>
      </c>
      <c r="C167" t="s">
        <v>1012</v>
      </c>
      <c r="D167">
        <v>1</v>
      </c>
      <c r="E167">
        <f t="shared" si="4"/>
        <v>166</v>
      </c>
      <c r="F167" t="str" cm="1">
        <f t="array" ref="F167">_xlfn.IFS(D167&gt;8,"Platinum",D167&gt;5,"Gold",D167&gt;2,"Silver",TRUE,"BRONZE")</f>
        <v>BRONZE</v>
      </c>
      <c r="G167" t="str">
        <f t="shared" si="5"/>
        <v>High</v>
      </c>
    </row>
    <row r="168" spans="1:7" x14ac:dyDescent="0.35">
      <c r="A168" t="s">
        <v>1452</v>
      </c>
      <c r="B168" s="18">
        <v>416.21</v>
      </c>
      <c r="C168" t="s">
        <v>1020</v>
      </c>
      <c r="D168">
        <v>8</v>
      </c>
      <c r="E168">
        <f t="shared" si="4"/>
        <v>167</v>
      </c>
      <c r="F168" t="str" cm="1">
        <f t="array" ref="F168">_xlfn.IFS(D168&gt;8,"Platinum",D168&gt;5,"Gold",D168&gt;2,"Silver",TRUE,"BRONZE")</f>
        <v>Gold</v>
      </c>
      <c r="G168" t="str">
        <f t="shared" si="5"/>
        <v>High</v>
      </c>
    </row>
    <row r="169" spans="1:7" x14ac:dyDescent="0.35">
      <c r="A169" t="s">
        <v>1237</v>
      </c>
      <c r="B169" s="18">
        <v>415.53</v>
      </c>
      <c r="C169" t="s">
        <v>1033</v>
      </c>
      <c r="D169">
        <v>8</v>
      </c>
      <c r="E169">
        <f t="shared" si="4"/>
        <v>168</v>
      </c>
      <c r="F169" t="str" cm="1">
        <f t="array" ref="F169">_xlfn.IFS(D169&gt;8,"Platinum",D169&gt;5,"Gold",D169&gt;2,"Silver",TRUE,"BRONZE")</f>
        <v>Gold</v>
      </c>
      <c r="G169" t="str">
        <f t="shared" si="5"/>
        <v>High</v>
      </c>
    </row>
    <row r="170" spans="1:7" x14ac:dyDescent="0.35">
      <c r="A170" t="s">
        <v>3336</v>
      </c>
      <c r="B170" s="18">
        <v>415.26</v>
      </c>
      <c r="C170" t="s">
        <v>1020</v>
      </c>
      <c r="D170">
        <v>8</v>
      </c>
      <c r="E170">
        <f t="shared" si="4"/>
        <v>169</v>
      </c>
      <c r="F170" t="str" cm="1">
        <f t="array" ref="F170">_xlfn.IFS(D170&gt;8,"Platinum",D170&gt;5,"Gold",D170&gt;2,"Silver",TRUE,"BRONZE")</f>
        <v>Gold</v>
      </c>
      <c r="G170" t="str">
        <f t="shared" si="5"/>
        <v>High</v>
      </c>
    </row>
    <row r="171" spans="1:7" x14ac:dyDescent="0.35">
      <c r="A171" t="s">
        <v>2501</v>
      </c>
      <c r="B171" s="18">
        <v>415.24</v>
      </c>
      <c r="C171" t="s">
        <v>1016</v>
      </c>
      <c r="D171">
        <v>3</v>
      </c>
      <c r="E171">
        <f t="shared" si="4"/>
        <v>170</v>
      </c>
      <c r="F171" t="str" cm="1">
        <f t="array" ref="F171">_xlfn.IFS(D171&gt;8,"Platinum",D171&gt;5,"Gold",D171&gt;2,"Silver",TRUE,"BRONZE")</f>
        <v>Silver</v>
      </c>
      <c r="G171" t="str">
        <f t="shared" si="5"/>
        <v>High</v>
      </c>
    </row>
    <row r="172" spans="1:7" x14ac:dyDescent="0.35">
      <c r="A172" t="s">
        <v>2408</v>
      </c>
      <c r="B172" s="18">
        <v>414.84</v>
      </c>
      <c r="C172" t="s">
        <v>1012</v>
      </c>
      <c r="D172">
        <v>4</v>
      </c>
      <c r="E172">
        <f t="shared" si="4"/>
        <v>171</v>
      </c>
      <c r="F172" t="str" cm="1">
        <f t="array" ref="F172">_xlfn.IFS(D172&gt;8,"Platinum",D172&gt;5,"Gold",D172&gt;2,"Silver",TRUE,"BRONZE")</f>
        <v>Silver</v>
      </c>
      <c r="G172" t="str">
        <f t="shared" si="5"/>
        <v>High</v>
      </c>
    </row>
    <row r="173" spans="1:7" x14ac:dyDescent="0.35">
      <c r="A173" t="s">
        <v>1850</v>
      </c>
      <c r="B173" s="18">
        <v>414.57</v>
      </c>
      <c r="C173" t="s">
        <v>1016</v>
      </c>
      <c r="D173">
        <v>9</v>
      </c>
      <c r="E173">
        <f t="shared" si="4"/>
        <v>172</v>
      </c>
      <c r="F173" t="str" cm="1">
        <f t="array" ref="F173">_xlfn.IFS(D173&gt;8,"Platinum",D173&gt;5,"Gold",D173&gt;2,"Silver",TRUE,"BRONZE")</f>
        <v>Platinum</v>
      </c>
      <c r="G173" t="str">
        <f t="shared" si="5"/>
        <v>High</v>
      </c>
    </row>
    <row r="174" spans="1:7" x14ac:dyDescent="0.35">
      <c r="A174" t="s">
        <v>1551</v>
      </c>
      <c r="B174" s="18">
        <v>414.18</v>
      </c>
      <c r="C174" t="s">
        <v>1033</v>
      </c>
      <c r="D174">
        <v>10</v>
      </c>
      <c r="E174">
        <f t="shared" si="4"/>
        <v>173</v>
      </c>
      <c r="F174" t="str" cm="1">
        <f t="array" ref="F174">_xlfn.IFS(D174&gt;8,"Platinum",D174&gt;5,"Gold",D174&gt;2,"Silver",TRUE,"BRONZE")</f>
        <v>Platinum</v>
      </c>
      <c r="G174" t="str">
        <f t="shared" si="5"/>
        <v>High</v>
      </c>
    </row>
    <row r="175" spans="1:7" x14ac:dyDescent="0.35">
      <c r="A175" t="s">
        <v>3117</v>
      </c>
      <c r="B175" s="18">
        <v>413.87</v>
      </c>
      <c r="C175" t="s">
        <v>1012</v>
      </c>
      <c r="D175">
        <v>10</v>
      </c>
      <c r="E175">
        <f t="shared" si="4"/>
        <v>174</v>
      </c>
      <c r="F175" t="str" cm="1">
        <f t="array" ref="F175">_xlfn.IFS(D175&gt;8,"Platinum",D175&gt;5,"Gold",D175&gt;2,"Silver",TRUE,"BRONZE")</f>
        <v>Platinum</v>
      </c>
      <c r="G175" t="str">
        <f t="shared" si="5"/>
        <v>High</v>
      </c>
    </row>
    <row r="176" spans="1:7" x14ac:dyDescent="0.35">
      <c r="A176" t="s">
        <v>3371</v>
      </c>
      <c r="B176" s="18">
        <v>412.83</v>
      </c>
      <c r="C176" t="s">
        <v>1016</v>
      </c>
      <c r="D176">
        <v>4</v>
      </c>
      <c r="E176">
        <f t="shared" si="4"/>
        <v>175</v>
      </c>
      <c r="F176" t="str" cm="1">
        <f t="array" ref="F176">_xlfn.IFS(D176&gt;8,"Platinum",D176&gt;5,"Gold",D176&gt;2,"Silver",TRUE,"BRONZE")</f>
        <v>Silver</v>
      </c>
      <c r="G176" t="str">
        <f t="shared" si="5"/>
        <v>High</v>
      </c>
    </row>
    <row r="177" spans="1:7" x14ac:dyDescent="0.35">
      <c r="A177" t="s">
        <v>3170</v>
      </c>
      <c r="B177" s="18">
        <v>412.73</v>
      </c>
      <c r="C177" t="s">
        <v>1016</v>
      </c>
      <c r="D177">
        <v>4</v>
      </c>
      <c r="E177">
        <f t="shared" si="4"/>
        <v>176</v>
      </c>
      <c r="F177" t="str" cm="1">
        <f t="array" ref="F177">_xlfn.IFS(D177&gt;8,"Platinum",D177&gt;5,"Gold",D177&gt;2,"Silver",TRUE,"BRONZE")</f>
        <v>Silver</v>
      </c>
      <c r="G177" t="str">
        <f t="shared" si="5"/>
        <v>High</v>
      </c>
    </row>
    <row r="178" spans="1:7" x14ac:dyDescent="0.35">
      <c r="A178" t="s">
        <v>3207</v>
      </c>
      <c r="B178" s="18">
        <v>412.72</v>
      </c>
      <c r="C178" t="s">
        <v>1016</v>
      </c>
      <c r="D178">
        <v>1</v>
      </c>
      <c r="E178">
        <f t="shared" si="4"/>
        <v>177</v>
      </c>
      <c r="F178" t="str" cm="1">
        <f t="array" ref="F178">_xlfn.IFS(D178&gt;8,"Platinum",D178&gt;5,"Gold",D178&gt;2,"Silver",TRUE,"BRONZE")</f>
        <v>BRONZE</v>
      </c>
      <c r="G178" t="str">
        <f t="shared" si="5"/>
        <v>High</v>
      </c>
    </row>
    <row r="179" spans="1:7" x14ac:dyDescent="0.35">
      <c r="A179" t="s">
        <v>2234</v>
      </c>
      <c r="B179" s="18">
        <v>412.55</v>
      </c>
      <c r="C179" t="s">
        <v>1033</v>
      </c>
      <c r="D179">
        <v>1</v>
      </c>
      <c r="E179">
        <f t="shared" si="4"/>
        <v>178</v>
      </c>
      <c r="F179" t="str" cm="1">
        <f t="array" ref="F179">_xlfn.IFS(D179&gt;8,"Platinum",D179&gt;5,"Gold",D179&gt;2,"Silver",TRUE,"BRONZE")</f>
        <v>BRONZE</v>
      </c>
      <c r="G179" t="str">
        <f t="shared" si="5"/>
        <v>High</v>
      </c>
    </row>
    <row r="180" spans="1:7" x14ac:dyDescent="0.35">
      <c r="A180" t="s">
        <v>3869</v>
      </c>
      <c r="B180" s="18">
        <v>411.94</v>
      </c>
      <c r="C180" t="s">
        <v>1020</v>
      </c>
      <c r="D180">
        <v>2</v>
      </c>
      <c r="E180">
        <f t="shared" si="4"/>
        <v>179</v>
      </c>
      <c r="F180" t="str" cm="1">
        <f t="array" ref="F180">_xlfn.IFS(D180&gt;8,"Platinum",D180&gt;5,"Gold",D180&gt;2,"Silver",TRUE,"BRONZE")</f>
        <v>BRONZE</v>
      </c>
      <c r="G180" t="str">
        <f t="shared" si="5"/>
        <v>High</v>
      </c>
    </row>
    <row r="181" spans="1:7" x14ac:dyDescent="0.35">
      <c r="A181" t="s">
        <v>1327</v>
      </c>
      <c r="B181" s="18">
        <v>410.12</v>
      </c>
      <c r="C181" t="s">
        <v>1016</v>
      </c>
      <c r="D181">
        <v>7</v>
      </c>
      <c r="E181">
        <f t="shared" si="4"/>
        <v>180</v>
      </c>
      <c r="F181" t="str" cm="1">
        <f t="array" ref="F181">_xlfn.IFS(D181&gt;8,"Platinum",D181&gt;5,"Gold",D181&gt;2,"Silver",TRUE,"BRONZE")</f>
        <v>Gold</v>
      </c>
      <c r="G181" t="str">
        <f t="shared" si="5"/>
        <v>High</v>
      </c>
    </row>
    <row r="182" spans="1:7" x14ac:dyDescent="0.35">
      <c r="A182" t="s">
        <v>3262</v>
      </c>
      <c r="B182" s="18">
        <v>409.06</v>
      </c>
      <c r="C182" t="s">
        <v>1016</v>
      </c>
      <c r="D182">
        <v>5</v>
      </c>
      <c r="E182">
        <f t="shared" si="4"/>
        <v>181</v>
      </c>
      <c r="F182" t="str" cm="1">
        <f t="array" ref="F182">_xlfn.IFS(D182&gt;8,"Platinum",D182&gt;5,"Gold",D182&gt;2,"Silver",TRUE,"BRONZE")</f>
        <v>Silver</v>
      </c>
      <c r="G182" t="str">
        <f t="shared" si="5"/>
        <v>High</v>
      </c>
    </row>
    <row r="183" spans="1:7" x14ac:dyDescent="0.35">
      <c r="A183" t="s">
        <v>1116</v>
      </c>
      <c r="B183" s="18">
        <v>408.93</v>
      </c>
      <c r="C183" t="s">
        <v>1012</v>
      </c>
      <c r="D183">
        <v>3</v>
      </c>
      <c r="E183">
        <f t="shared" si="4"/>
        <v>182</v>
      </c>
      <c r="F183" t="str" cm="1">
        <f t="array" ref="F183">_xlfn.IFS(D183&gt;8,"Platinum",D183&gt;5,"Gold",D183&gt;2,"Silver",TRUE,"BRONZE")</f>
        <v>Silver</v>
      </c>
      <c r="G183" t="str">
        <f t="shared" si="5"/>
        <v>High</v>
      </c>
    </row>
    <row r="184" spans="1:7" x14ac:dyDescent="0.35">
      <c r="A184" t="s">
        <v>2356</v>
      </c>
      <c r="B184" s="18">
        <v>408.8</v>
      </c>
      <c r="C184" t="s">
        <v>1020</v>
      </c>
      <c r="D184">
        <v>2</v>
      </c>
      <c r="E184">
        <f t="shared" si="4"/>
        <v>183</v>
      </c>
      <c r="F184" t="str" cm="1">
        <f t="array" ref="F184">_xlfn.IFS(D184&gt;8,"Platinum",D184&gt;5,"Gold",D184&gt;2,"Silver",TRUE,"BRONZE")</f>
        <v>BRONZE</v>
      </c>
      <c r="G184" t="str">
        <f t="shared" si="5"/>
        <v>High</v>
      </c>
    </row>
    <row r="185" spans="1:7" x14ac:dyDescent="0.35">
      <c r="A185" t="s">
        <v>3675</v>
      </c>
      <c r="B185" s="18">
        <v>408.41</v>
      </c>
      <c r="C185" t="s">
        <v>1020</v>
      </c>
      <c r="D185">
        <v>5</v>
      </c>
      <c r="E185">
        <f t="shared" si="4"/>
        <v>184</v>
      </c>
      <c r="F185" t="str" cm="1">
        <f t="array" ref="F185">_xlfn.IFS(D185&gt;8,"Platinum",D185&gt;5,"Gold",D185&gt;2,"Silver",TRUE,"BRONZE")</f>
        <v>Silver</v>
      </c>
      <c r="G185" t="str">
        <f t="shared" si="5"/>
        <v>High</v>
      </c>
    </row>
    <row r="186" spans="1:7" x14ac:dyDescent="0.35">
      <c r="A186" t="s">
        <v>1518</v>
      </c>
      <c r="B186" s="18">
        <v>406.52</v>
      </c>
      <c r="C186" t="s">
        <v>1020</v>
      </c>
      <c r="D186">
        <v>2</v>
      </c>
      <c r="E186">
        <f t="shared" si="4"/>
        <v>185</v>
      </c>
      <c r="F186" t="str" cm="1">
        <f t="array" ref="F186">_xlfn.IFS(D186&gt;8,"Platinum",D186&gt;5,"Gold",D186&gt;2,"Silver",TRUE,"BRONZE")</f>
        <v>BRONZE</v>
      </c>
      <c r="G186" t="str">
        <f t="shared" si="5"/>
        <v>High</v>
      </c>
    </row>
    <row r="187" spans="1:7" x14ac:dyDescent="0.35">
      <c r="A187" t="s">
        <v>1996</v>
      </c>
      <c r="B187" s="18">
        <v>406.43</v>
      </c>
      <c r="C187" t="s">
        <v>1033</v>
      </c>
      <c r="D187">
        <v>10</v>
      </c>
      <c r="E187">
        <f t="shared" si="4"/>
        <v>186</v>
      </c>
      <c r="F187" t="str" cm="1">
        <f t="array" ref="F187">_xlfn.IFS(D187&gt;8,"Platinum",D187&gt;5,"Gold",D187&gt;2,"Silver",TRUE,"BRONZE")</f>
        <v>Platinum</v>
      </c>
      <c r="G187" t="str">
        <f t="shared" si="5"/>
        <v>High</v>
      </c>
    </row>
    <row r="188" spans="1:7" x14ac:dyDescent="0.35">
      <c r="A188" t="s">
        <v>3797</v>
      </c>
      <c r="B188" s="18">
        <v>405.11</v>
      </c>
      <c r="C188" t="s">
        <v>1016</v>
      </c>
      <c r="D188">
        <v>10</v>
      </c>
      <c r="E188">
        <f t="shared" si="4"/>
        <v>187</v>
      </c>
      <c r="F188" t="str" cm="1">
        <f t="array" ref="F188">_xlfn.IFS(D188&gt;8,"Platinum",D188&gt;5,"Gold",D188&gt;2,"Silver",TRUE,"BRONZE")</f>
        <v>Platinum</v>
      </c>
      <c r="G188" t="str">
        <f t="shared" si="5"/>
        <v>High</v>
      </c>
    </row>
    <row r="189" spans="1:7" x14ac:dyDescent="0.35">
      <c r="A189" t="s">
        <v>3395</v>
      </c>
      <c r="B189" s="18">
        <v>405.05</v>
      </c>
      <c r="C189" t="s">
        <v>1033</v>
      </c>
      <c r="D189">
        <v>10</v>
      </c>
      <c r="E189">
        <f t="shared" si="4"/>
        <v>188</v>
      </c>
      <c r="F189" t="str" cm="1">
        <f t="array" ref="F189">_xlfn.IFS(D189&gt;8,"Platinum",D189&gt;5,"Gold",D189&gt;2,"Silver",TRUE,"BRONZE")</f>
        <v>Platinum</v>
      </c>
      <c r="G189" t="str">
        <f t="shared" si="5"/>
        <v>High</v>
      </c>
    </row>
    <row r="190" spans="1:7" x14ac:dyDescent="0.35">
      <c r="A190" t="s">
        <v>1149</v>
      </c>
      <c r="B190" s="18">
        <v>404.71</v>
      </c>
      <c r="C190" t="s">
        <v>1020</v>
      </c>
      <c r="D190">
        <v>9</v>
      </c>
      <c r="E190">
        <f t="shared" si="4"/>
        <v>189</v>
      </c>
      <c r="F190" t="str" cm="1">
        <f t="array" ref="F190">_xlfn.IFS(D190&gt;8,"Platinum",D190&gt;5,"Gold",D190&gt;2,"Silver",TRUE,"BRONZE")</f>
        <v>Platinum</v>
      </c>
      <c r="G190" t="str">
        <f t="shared" si="5"/>
        <v>High</v>
      </c>
    </row>
    <row r="191" spans="1:7" x14ac:dyDescent="0.35">
      <c r="A191" t="s">
        <v>1330</v>
      </c>
      <c r="B191" s="18">
        <v>404.25</v>
      </c>
      <c r="C191" t="s">
        <v>1016</v>
      </c>
      <c r="D191">
        <v>10</v>
      </c>
      <c r="E191">
        <f t="shared" si="4"/>
        <v>190</v>
      </c>
      <c r="F191" t="str" cm="1">
        <f t="array" ref="F191">_xlfn.IFS(D191&gt;8,"Platinum",D191&gt;5,"Gold",D191&gt;2,"Silver",TRUE,"BRONZE")</f>
        <v>Platinum</v>
      </c>
      <c r="G191" t="str">
        <f t="shared" si="5"/>
        <v>High</v>
      </c>
    </row>
    <row r="192" spans="1:7" x14ac:dyDescent="0.35">
      <c r="A192" t="s">
        <v>2276</v>
      </c>
      <c r="B192" s="18">
        <v>403.32</v>
      </c>
      <c r="C192" t="s">
        <v>1012</v>
      </c>
      <c r="D192">
        <v>8</v>
      </c>
      <c r="E192">
        <f t="shared" si="4"/>
        <v>191</v>
      </c>
      <c r="F192" t="str" cm="1">
        <f t="array" ref="F192">_xlfn.IFS(D192&gt;8,"Platinum",D192&gt;5,"Gold",D192&gt;2,"Silver",TRUE,"BRONZE")</f>
        <v>Gold</v>
      </c>
      <c r="G192" t="str">
        <f t="shared" si="5"/>
        <v>High</v>
      </c>
    </row>
    <row r="193" spans="1:7" x14ac:dyDescent="0.35">
      <c r="A193" t="s">
        <v>2604</v>
      </c>
      <c r="B193" s="18">
        <v>403.3</v>
      </c>
      <c r="C193" t="s">
        <v>1033</v>
      </c>
      <c r="D193">
        <v>2</v>
      </c>
      <c r="E193">
        <f t="shared" si="4"/>
        <v>192</v>
      </c>
      <c r="F193" t="str" cm="1">
        <f t="array" ref="F193">_xlfn.IFS(D193&gt;8,"Platinum",D193&gt;5,"Gold",D193&gt;2,"Silver",TRUE,"BRONZE")</f>
        <v>BRONZE</v>
      </c>
      <c r="G193" t="str">
        <f t="shared" si="5"/>
        <v>High</v>
      </c>
    </row>
    <row r="194" spans="1:7" x14ac:dyDescent="0.35">
      <c r="A194" t="s">
        <v>3123</v>
      </c>
      <c r="B194" s="18">
        <v>403.15</v>
      </c>
      <c r="C194" t="s">
        <v>1020</v>
      </c>
      <c r="D194">
        <v>8</v>
      </c>
      <c r="E194">
        <f t="shared" ref="E194:E257" si="6">_xlfn.RANK.EQ(B194,B$2:B$1001)</f>
        <v>193</v>
      </c>
      <c r="F194" t="str" cm="1">
        <f t="array" ref="F194">_xlfn.IFS(D194&gt;8,"Platinum",D194&gt;5,"Gold",D194&gt;2,"Silver",TRUE,"BRONZE")</f>
        <v>Gold</v>
      </c>
      <c r="G194" t="str">
        <f t="shared" ref="G194:G257" si="7">IF(B194&gt;300,"High",IF(B194&gt;100,"Medium","Low"))</f>
        <v>High</v>
      </c>
    </row>
    <row r="195" spans="1:7" x14ac:dyDescent="0.35">
      <c r="A195" t="s">
        <v>1745</v>
      </c>
      <c r="B195" s="18">
        <v>403.1</v>
      </c>
      <c r="C195" t="s">
        <v>1012</v>
      </c>
      <c r="D195">
        <v>8</v>
      </c>
      <c r="E195">
        <f t="shared" si="6"/>
        <v>194</v>
      </c>
      <c r="F195" t="str" cm="1">
        <f t="array" ref="F195">_xlfn.IFS(D195&gt;8,"Platinum",D195&gt;5,"Gold",D195&gt;2,"Silver",TRUE,"BRONZE")</f>
        <v>Gold</v>
      </c>
      <c r="G195" t="str">
        <f t="shared" si="7"/>
        <v>High</v>
      </c>
    </row>
    <row r="196" spans="1:7" x14ac:dyDescent="0.35">
      <c r="A196" t="s">
        <v>2625</v>
      </c>
      <c r="B196" s="18">
        <v>402.39</v>
      </c>
      <c r="C196" t="s">
        <v>1033</v>
      </c>
      <c r="D196">
        <v>2</v>
      </c>
      <c r="E196">
        <f t="shared" si="6"/>
        <v>195</v>
      </c>
      <c r="F196" t="str" cm="1">
        <f t="array" ref="F196">_xlfn.IFS(D196&gt;8,"Platinum",D196&gt;5,"Gold",D196&gt;2,"Silver",TRUE,"BRONZE")</f>
        <v>BRONZE</v>
      </c>
      <c r="G196" t="str">
        <f t="shared" si="7"/>
        <v>High</v>
      </c>
    </row>
    <row r="197" spans="1:7" x14ac:dyDescent="0.35">
      <c r="A197" t="s">
        <v>1945</v>
      </c>
      <c r="B197" s="18">
        <v>401.65</v>
      </c>
      <c r="C197" t="s">
        <v>1012</v>
      </c>
      <c r="D197">
        <v>9</v>
      </c>
      <c r="E197">
        <f t="shared" si="6"/>
        <v>196</v>
      </c>
      <c r="F197" t="str" cm="1">
        <f t="array" ref="F197">_xlfn.IFS(D197&gt;8,"Platinum",D197&gt;5,"Gold",D197&gt;2,"Silver",TRUE,"BRONZE")</f>
        <v>Platinum</v>
      </c>
      <c r="G197" t="str">
        <f t="shared" si="7"/>
        <v>High</v>
      </c>
    </row>
    <row r="198" spans="1:7" x14ac:dyDescent="0.35">
      <c r="A198" t="s">
        <v>2065</v>
      </c>
      <c r="B198" s="18">
        <v>401.62</v>
      </c>
      <c r="C198" t="s">
        <v>1016</v>
      </c>
      <c r="D198">
        <v>9</v>
      </c>
      <c r="E198">
        <f t="shared" si="6"/>
        <v>197</v>
      </c>
      <c r="F198" t="str" cm="1">
        <f t="array" ref="F198">_xlfn.IFS(D198&gt;8,"Platinum",D198&gt;5,"Gold",D198&gt;2,"Silver",TRUE,"BRONZE")</f>
        <v>Platinum</v>
      </c>
      <c r="G198" t="str">
        <f t="shared" si="7"/>
        <v>High</v>
      </c>
    </row>
    <row r="199" spans="1:7" x14ac:dyDescent="0.35">
      <c r="A199" t="s">
        <v>2178</v>
      </c>
      <c r="B199" s="18">
        <v>401.54</v>
      </c>
      <c r="C199" t="s">
        <v>1020</v>
      </c>
      <c r="D199">
        <v>1</v>
      </c>
      <c r="E199">
        <f t="shared" si="6"/>
        <v>198</v>
      </c>
      <c r="F199" t="str" cm="1">
        <f t="array" ref="F199">_xlfn.IFS(D199&gt;8,"Platinum",D199&gt;5,"Gold",D199&gt;2,"Silver",TRUE,"BRONZE")</f>
        <v>BRONZE</v>
      </c>
      <c r="G199" t="str">
        <f t="shared" si="7"/>
        <v>High</v>
      </c>
    </row>
    <row r="200" spans="1:7" x14ac:dyDescent="0.35">
      <c r="A200" t="s">
        <v>2801</v>
      </c>
      <c r="B200" s="18">
        <v>399.85</v>
      </c>
      <c r="C200" t="s">
        <v>1033</v>
      </c>
      <c r="D200">
        <v>8</v>
      </c>
      <c r="E200">
        <f t="shared" si="6"/>
        <v>199</v>
      </c>
      <c r="F200" t="str" cm="1">
        <f t="array" ref="F200">_xlfn.IFS(D200&gt;8,"Platinum",D200&gt;5,"Gold",D200&gt;2,"Silver",TRUE,"BRONZE")</f>
        <v>Gold</v>
      </c>
      <c r="G200" t="str">
        <f t="shared" si="7"/>
        <v>High</v>
      </c>
    </row>
    <row r="201" spans="1:7" x14ac:dyDescent="0.35">
      <c r="A201" t="s">
        <v>1686</v>
      </c>
      <c r="B201" s="18">
        <v>399.09</v>
      </c>
      <c r="C201" t="s">
        <v>1012</v>
      </c>
      <c r="D201">
        <v>1</v>
      </c>
      <c r="E201">
        <f t="shared" si="6"/>
        <v>200</v>
      </c>
      <c r="F201" t="str" cm="1">
        <f t="array" ref="F201">_xlfn.IFS(D201&gt;8,"Platinum",D201&gt;5,"Gold",D201&gt;2,"Silver",TRUE,"BRONZE")</f>
        <v>BRONZE</v>
      </c>
      <c r="G201" t="str">
        <f t="shared" si="7"/>
        <v>High</v>
      </c>
    </row>
    <row r="202" spans="1:7" x14ac:dyDescent="0.35">
      <c r="A202" t="s">
        <v>2681</v>
      </c>
      <c r="B202" s="18">
        <v>398.49</v>
      </c>
      <c r="C202" t="s">
        <v>1016</v>
      </c>
      <c r="D202">
        <v>5</v>
      </c>
      <c r="E202">
        <f t="shared" si="6"/>
        <v>201</v>
      </c>
      <c r="F202" t="str" cm="1">
        <f t="array" ref="F202">_xlfn.IFS(D202&gt;8,"Platinum",D202&gt;5,"Gold",D202&gt;2,"Silver",TRUE,"BRONZE")</f>
        <v>Silver</v>
      </c>
      <c r="G202" t="str">
        <f t="shared" si="7"/>
        <v>High</v>
      </c>
    </row>
    <row r="203" spans="1:7" x14ac:dyDescent="0.35">
      <c r="A203" t="s">
        <v>1844</v>
      </c>
      <c r="B203" s="18">
        <v>397.58</v>
      </c>
      <c r="C203" t="s">
        <v>1012</v>
      </c>
      <c r="D203">
        <v>4</v>
      </c>
      <c r="E203">
        <f t="shared" si="6"/>
        <v>202</v>
      </c>
      <c r="F203" t="str" cm="1">
        <f t="array" ref="F203">_xlfn.IFS(D203&gt;8,"Platinum",D203&gt;5,"Gold",D203&gt;2,"Silver",TRUE,"BRONZE")</f>
        <v>Silver</v>
      </c>
      <c r="G203" t="str">
        <f t="shared" si="7"/>
        <v>High</v>
      </c>
    </row>
    <row r="204" spans="1:7" x14ac:dyDescent="0.35">
      <c r="A204" t="s">
        <v>1554</v>
      </c>
      <c r="B204" s="18">
        <v>397.35</v>
      </c>
      <c r="C204" t="s">
        <v>1020</v>
      </c>
      <c r="D204">
        <v>2</v>
      </c>
      <c r="E204">
        <f t="shared" si="6"/>
        <v>203</v>
      </c>
      <c r="F204" t="str" cm="1">
        <f t="array" ref="F204">_xlfn.IFS(D204&gt;8,"Platinum",D204&gt;5,"Gold",D204&gt;2,"Silver",TRUE,"BRONZE")</f>
        <v>BRONZE</v>
      </c>
      <c r="G204" t="str">
        <f t="shared" si="7"/>
        <v>High</v>
      </c>
    </row>
    <row r="205" spans="1:7" x14ac:dyDescent="0.35">
      <c r="A205" t="s">
        <v>1086</v>
      </c>
      <c r="B205" s="18">
        <v>397.08</v>
      </c>
      <c r="C205" t="s">
        <v>1020</v>
      </c>
      <c r="D205">
        <v>5</v>
      </c>
      <c r="E205">
        <f t="shared" si="6"/>
        <v>204</v>
      </c>
      <c r="F205" t="str" cm="1">
        <f t="array" ref="F205">_xlfn.IFS(D205&gt;8,"Platinum",D205&gt;5,"Gold",D205&gt;2,"Silver",TRUE,"BRONZE")</f>
        <v>Silver</v>
      </c>
      <c r="G205" t="str">
        <f t="shared" si="7"/>
        <v>High</v>
      </c>
    </row>
    <row r="206" spans="1:7" x14ac:dyDescent="0.35">
      <c r="A206" t="s">
        <v>3031</v>
      </c>
      <c r="B206" s="18">
        <v>396.58</v>
      </c>
      <c r="C206" t="s">
        <v>1020</v>
      </c>
      <c r="D206">
        <v>8</v>
      </c>
      <c r="E206">
        <f t="shared" si="6"/>
        <v>205</v>
      </c>
      <c r="F206" t="str" cm="1">
        <f t="array" ref="F206">_xlfn.IFS(D206&gt;8,"Platinum",D206&gt;5,"Gold",D206&gt;2,"Silver",TRUE,"BRONZE")</f>
        <v>Gold</v>
      </c>
      <c r="G206" t="str">
        <f t="shared" si="7"/>
        <v>High</v>
      </c>
    </row>
    <row r="207" spans="1:7" x14ac:dyDescent="0.35">
      <c r="A207" t="s">
        <v>2222</v>
      </c>
      <c r="B207" s="18">
        <v>396.23</v>
      </c>
      <c r="C207" t="s">
        <v>1020</v>
      </c>
      <c r="D207">
        <v>9</v>
      </c>
      <c r="E207">
        <f t="shared" si="6"/>
        <v>206</v>
      </c>
      <c r="F207" t="str" cm="1">
        <f t="array" ref="F207">_xlfn.IFS(D207&gt;8,"Platinum",D207&gt;5,"Gold",D207&gt;2,"Silver",TRUE,"BRONZE")</f>
        <v>Platinum</v>
      </c>
      <c r="G207" t="str">
        <f t="shared" si="7"/>
        <v>High</v>
      </c>
    </row>
    <row r="208" spans="1:7" x14ac:dyDescent="0.35">
      <c r="A208" t="s">
        <v>3843</v>
      </c>
      <c r="B208" s="18">
        <v>396</v>
      </c>
      <c r="C208" t="s">
        <v>1016</v>
      </c>
      <c r="D208">
        <v>2</v>
      </c>
      <c r="E208">
        <f t="shared" si="6"/>
        <v>207</v>
      </c>
      <c r="F208" t="str" cm="1">
        <f t="array" ref="F208">_xlfn.IFS(D208&gt;8,"Platinum",D208&gt;5,"Gold",D208&gt;2,"Silver",TRUE,"BRONZE")</f>
        <v>BRONZE</v>
      </c>
      <c r="G208" t="str">
        <f t="shared" si="7"/>
        <v>High</v>
      </c>
    </row>
    <row r="209" spans="1:7" x14ac:dyDescent="0.35">
      <c r="A209" t="s">
        <v>3547</v>
      </c>
      <c r="B209" s="18">
        <v>395.1</v>
      </c>
      <c r="C209" t="s">
        <v>1033</v>
      </c>
      <c r="D209">
        <v>9</v>
      </c>
      <c r="E209">
        <f t="shared" si="6"/>
        <v>208</v>
      </c>
      <c r="F209" t="str" cm="1">
        <f t="array" ref="F209">_xlfn.IFS(D209&gt;8,"Platinum",D209&gt;5,"Gold",D209&gt;2,"Silver",TRUE,"BRONZE")</f>
        <v>Platinum</v>
      </c>
      <c r="G209" t="str">
        <f t="shared" si="7"/>
        <v>High</v>
      </c>
    </row>
    <row r="210" spans="1:7" x14ac:dyDescent="0.35">
      <c r="A210" t="s">
        <v>2438</v>
      </c>
      <c r="B210" s="18">
        <v>395.04</v>
      </c>
      <c r="C210" t="s">
        <v>1033</v>
      </c>
      <c r="D210">
        <v>5</v>
      </c>
      <c r="E210">
        <f t="shared" si="6"/>
        <v>209</v>
      </c>
      <c r="F210" t="str" cm="1">
        <f t="array" ref="F210">_xlfn.IFS(D210&gt;8,"Platinum",D210&gt;5,"Gold",D210&gt;2,"Silver",TRUE,"BRONZE")</f>
        <v>Silver</v>
      </c>
      <c r="G210" t="str">
        <f t="shared" si="7"/>
        <v>High</v>
      </c>
    </row>
    <row r="211" spans="1:7" x14ac:dyDescent="0.35">
      <c r="A211" t="s">
        <v>1796</v>
      </c>
      <c r="B211" s="18">
        <v>394.46</v>
      </c>
      <c r="C211" t="s">
        <v>1016</v>
      </c>
      <c r="D211">
        <v>8</v>
      </c>
      <c r="E211">
        <f t="shared" si="6"/>
        <v>210</v>
      </c>
      <c r="F211" t="str" cm="1">
        <f t="array" ref="F211">_xlfn.IFS(D211&gt;8,"Platinum",D211&gt;5,"Gold",D211&gt;2,"Silver",TRUE,"BRONZE")</f>
        <v>Gold</v>
      </c>
      <c r="G211" t="str">
        <f t="shared" si="7"/>
        <v>High</v>
      </c>
    </row>
    <row r="212" spans="1:7" x14ac:dyDescent="0.35">
      <c r="A212" t="s">
        <v>3636</v>
      </c>
      <c r="B212" s="18">
        <v>393.46</v>
      </c>
      <c r="C212" t="s">
        <v>1033</v>
      </c>
      <c r="D212">
        <v>9</v>
      </c>
      <c r="E212">
        <f t="shared" si="6"/>
        <v>211</v>
      </c>
      <c r="F212" t="str" cm="1">
        <f t="array" ref="F212">_xlfn.IFS(D212&gt;8,"Platinum",D212&gt;5,"Gold",D212&gt;2,"Silver",TRUE,"BRONZE")</f>
        <v>Platinum</v>
      </c>
      <c r="G212" t="str">
        <f t="shared" si="7"/>
        <v>High</v>
      </c>
    </row>
    <row r="213" spans="1:7" x14ac:dyDescent="0.35">
      <c r="A213" t="s">
        <v>3244</v>
      </c>
      <c r="B213" s="18">
        <v>392.05</v>
      </c>
      <c r="C213" t="s">
        <v>1020</v>
      </c>
      <c r="D213">
        <v>6</v>
      </c>
      <c r="E213">
        <f t="shared" si="6"/>
        <v>212</v>
      </c>
      <c r="F213" t="str" cm="1">
        <f t="array" ref="F213">_xlfn.IFS(D213&gt;8,"Platinum",D213&gt;5,"Gold",D213&gt;2,"Silver",TRUE,"BRONZE")</f>
        <v>Gold</v>
      </c>
      <c r="G213" t="str">
        <f t="shared" si="7"/>
        <v>High</v>
      </c>
    </row>
    <row r="214" spans="1:7" x14ac:dyDescent="0.35">
      <c r="A214" t="s">
        <v>1665</v>
      </c>
      <c r="B214" s="18">
        <v>391.86</v>
      </c>
      <c r="C214" t="s">
        <v>1020</v>
      </c>
      <c r="D214">
        <v>4</v>
      </c>
      <c r="E214">
        <f t="shared" si="6"/>
        <v>213</v>
      </c>
      <c r="F214" t="str" cm="1">
        <f t="array" ref="F214">_xlfn.IFS(D214&gt;8,"Platinum",D214&gt;5,"Gold",D214&gt;2,"Silver",TRUE,"BRONZE")</f>
        <v>Silver</v>
      </c>
      <c r="G214" t="str">
        <f t="shared" si="7"/>
        <v>High</v>
      </c>
    </row>
    <row r="215" spans="1:7" x14ac:dyDescent="0.35">
      <c r="A215" t="s">
        <v>3247</v>
      </c>
      <c r="B215" s="18">
        <v>391.81</v>
      </c>
      <c r="C215" t="s">
        <v>1012</v>
      </c>
      <c r="D215">
        <v>6</v>
      </c>
      <c r="E215">
        <f t="shared" si="6"/>
        <v>214</v>
      </c>
      <c r="F215" t="str" cm="1">
        <f t="array" ref="F215">_xlfn.IFS(D215&gt;8,"Platinum",D215&gt;5,"Gold",D215&gt;2,"Silver",TRUE,"BRONZE")</f>
        <v>Gold</v>
      </c>
      <c r="G215" t="str">
        <f t="shared" si="7"/>
        <v>High</v>
      </c>
    </row>
    <row r="216" spans="1:7" x14ac:dyDescent="0.35">
      <c r="A216" t="s">
        <v>2915</v>
      </c>
      <c r="B216" s="18">
        <v>391.47</v>
      </c>
      <c r="C216" t="s">
        <v>1020</v>
      </c>
      <c r="D216">
        <v>3</v>
      </c>
      <c r="E216">
        <f t="shared" si="6"/>
        <v>215</v>
      </c>
      <c r="F216" t="str" cm="1">
        <f t="array" ref="F216">_xlfn.IFS(D216&gt;8,"Platinum",D216&gt;5,"Gold",D216&gt;2,"Silver",TRUE,"BRONZE")</f>
        <v>Silver</v>
      </c>
      <c r="G216" t="str">
        <f t="shared" si="7"/>
        <v>High</v>
      </c>
    </row>
    <row r="217" spans="1:7" x14ac:dyDescent="0.35">
      <c r="A217" t="s">
        <v>1258</v>
      </c>
      <c r="B217" s="18">
        <v>391.16</v>
      </c>
      <c r="C217" t="s">
        <v>1016</v>
      </c>
      <c r="D217">
        <v>9</v>
      </c>
      <c r="E217">
        <f t="shared" si="6"/>
        <v>216</v>
      </c>
      <c r="F217" t="str" cm="1">
        <f t="array" ref="F217">_xlfn.IFS(D217&gt;8,"Platinum",D217&gt;5,"Gold",D217&gt;2,"Silver",TRUE,"BRONZE")</f>
        <v>Platinum</v>
      </c>
      <c r="G217" t="str">
        <f t="shared" si="7"/>
        <v>High</v>
      </c>
    </row>
    <row r="218" spans="1:7" x14ac:dyDescent="0.35">
      <c r="A218" t="s">
        <v>3654</v>
      </c>
      <c r="B218" s="18">
        <v>390.87</v>
      </c>
      <c r="C218" t="s">
        <v>1012</v>
      </c>
      <c r="D218">
        <v>8</v>
      </c>
      <c r="E218">
        <f t="shared" si="6"/>
        <v>217</v>
      </c>
      <c r="F218" t="str" cm="1">
        <f t="array" ref="F218">_xlfn.IFS(D218&gt;8,"Platinum",D218&gt;5,"Gold",D218&gt;2,"Silver",TRUE,"BRONZE")</f>
        <v>Gold</v>
      </c>
      <c r="G218" t="str">
        <f t="shared" si="7"/>
        <v>High</v>
      </c>
    </row>
    <row r="219" spans="1:7" x14ac:dyDescent="0.35">
      <c r="A219" t="s">
        <v>1342</v>
      </c>
      <c r="B219" s="18">
        <v>390.32</v>
      </c>
      <c r="C219" t="s">
        <v>1012</v>
      </c>
      <c r="D219">
        <v>3</v>
      </c>
      <c r="E219">
        <f t="shared" si="6"/>
        <v>218</v>
      </c>
      <c r="F219" t="str" cm="1">
        <f t="array" ref="F219">_xlfn.IFS(D219&gt;8,"Platinum",D219&gt;5,"Gold",D219&gt;2,"Silver",TRUE,"BRONZE")</f>
        <v>Silver</v>
      </c>
      <c r="G219" t="str">
        <f t="shared" si="7"/>
        <v>High</v>
      </c>
    </row>
    <row r="220" spans="1:7" x14ac:dyDescent="0.35">
      <c r="A220" t="s">
        <v>2062</v>
      </c>
      <c r="B220" s="18">
        <v>390.17</v>
      </c>
      <c r="C220" t="s">
        <v>1012</v>
      </c>
      <c r="D220">
        <v>8</v>
      </c>
      <c r="E220">
        <f t="shared" si="6"/>
        <v>219</v>
      </c>
      <c r="F220" t="str" cm="1">
        <f t="array" ref="F220">_xlfn.IFS(D220&gt;8,"Platinum",D220&gt;5,"Gold",D220&gt;2,"Silver",TRUE,"BRONZE")</f>
        <v>Gold</v>
      </c>
      <c r="G220" t="str">
        <f t="shared" si="7"/>
        <v>High</v>
      </c>
    </row>
    <row r="221" spans="1:7" x14ac:dyDescent="0.35">
      <c r="A221" t="s">
        <v>2099</v>
      </c>
      <c r="B221" s="18">
        <v>389.21</v>
      </c>
      <c r="C221" t="s">
        <v>1033</v>
      </c>
      <c r="D221">
        <v>10</v>
      </c>
      <c r="E221">
        <f t="shared" si="6"/>
        <v>220</v>
      </c>
      <c r="F221" t="str" cm="1">
        <f t="array" ref="F221">_xlfn.IFS(D221&gt;8,"Platinum",D221&gt;5,"Gold",D221&gt;2,"Silver",TRUE,"BRONZE")</f>
        <v>Platinum</v>
      </c>
      <c r="G221" t="str">
        <f t="shared" si="7"/>
        <v>High</v>
      </c>
    </row>
    <row r="222" spans="1:7" x14ac:dyDescent="0.35">
      <c r="A222" t="s">
        <v>1724</v>
      </c>
      <c r="B222" s="18">
        <v>388.99</v>
      </c>
      <c r="C222" t="s">
        <v>1033</v>
      </c>
      <c r="D222">
        <v>9</v>
      </c>
      <c r="E222">
        <f t="shared" si="6"/>
        <v>221</v>
      </c>
      <c r="F222" t="str" cm="1">
        <f t="array" ref="F222">_xlfn.IFS(D222&gt;8,"Platinum",D222&gt;5,"Gold",D222&gt;2,"Silver",TRUE,"BRONZE")</f>
        <v>Platinum</v>
      </c>
      <c r="G222" t="str">
        <f t="shared" si="7"/>
        <v>High</v>
      </c>
    </row>
    <row r="223" spans="1:7" x14ac:dyDescent="0.35">
      <c r="A223" t="s">
        <v>2929</v>
      </c>
      <c r="B223" s="18">
        <v>388.94</v>
      </c>
      <c r="C223" t="s">
        <v>1020</v>
      </c>
      <c r="D223">
        <v>9</v>
      </c>
      <c r="E223">
        <f t="shared" si="6"/>
        <v>222</v>
      </c>
      <c r="F223" t="str" cm="1">
        <f t="array" ref="F223">_xlfn.IFS(D223&gt;8,"Platinum",D223&gt;5,"Gold",D223&gt;2,"Silver",TRUE,"BRONZE")</f>
        <v>Platinum</v>
      </c>
      <c r="G223" t="str">
        <f t="shared" si="7"/>
        <v>High</v>
      </c>
    </row>
    <row r="224" spans="1:7" x14ac:dyDescent="0.35">
      <c r="A224" t="s">
        <v>3013</v>
      </c>
      <c r="B224" s="18">
        <v>387.86</v>
      </c>
      <c r="C224" t="s">
        <v>1016</v>
      </c>
      <c r="D224">
        <v>5</v>
      </c>
      <c r="E224">
        <f t="shared" si="6"/>
        <v>223</v>
      </c>
      <c r="F224" t="str" cm="1">
        <f t="array" ref="F224">_xlfn.IFS(D224&gt;8,"Platinum",D224&gt;5,"Gold",D224&gt;2,"Silver",TRUE,"BRONZE")</f>
        <v>Silver</v>
      </c>
      <c r="G224" t="str">
        <f t="shared" si="7"/>
        <v>High</v>
      </c>
    </row>
    <row r="225" spans="1:7" x14ac:dyDescent="0.35">
      <c r="A225" t="s">
        <v>3616</v>
      </c>
      <c r="B225" s="18">
        <v>386.77</v>
      </c>
      <c r="C225" t="s">
        <v>1020</v>
      </c>
      <c r="D225">
        <v>2</v>
      </c>
      <c r="E225">
        <f t="shared" si="6"/>
        <v>224</v>
      </c>
      <c r="F225" t="str" cm="1">
        <f t="array" ref="F225">_xlfn.IFS(D225&gt;8,"Platinum",D225&gt;5,"Gold",D225&gt;2,"Silver",TRUE,"BRONZE")</f>
        <v>BRONZE</v>
      </c>
      <c r="G225" t="str">
        <f t="shared" si="7"/>
        <v>High</v>
      </c>
    </row>
    <row r="226" spans="1:7" x14ac:dyDescent="0.35">
      <c r="A226" t="s">
        <v>1240</v>
      </c>
      <c r="B226" s="18">
        <v>386.7</v>
      </c>
      <c r="C226" t="s">
        <v>1020</v>
      </c>
      <c r="D226">
        <v>3</v>
      </c>
      <c r="E226">
        <f t="shared" si="6"/>
        <v>225</v>
      </c>
      <c r="F226" t="str" cm="1">
        <f t="array" ref="F226">_xlfn.IFS(D226&gt;8,"Platinum",D226&gt;5,"Gold",D226&gt;2,"Silver",TRUE,"BRONZE")</f>
        <v>Silver</v>
      </c>
      <c r="G226" t="str">
        <f t="shared" si="7"/>
        <v>High</v>
      </c>
    </row>
    <row r="227" spans="1:7" x14ac:dyDescent="0.35">
      <c r="A227" t="s">
        <v>2726</v>
      </c>
      <c r="B227" s="18">
        <v>385.66</v>
      </c>
      <c r="C227" t="s">
        <v>1012</v>
      </c>
      <c r="D227">
        <v>6</v>
      </c>
      <c r="E227">
        <f t="shared" si="6"/>
        <v>226</v>
      </c>
      <c r="F227" t="str" cm="1">
        <f t="array" ref="F227">_xlfn.IFS(D227&gt;8,"Platinum",D227&gt;5,"Gold",D227&gt;2,"Silver",TRUE,"BRONZE")</f>
        <v>Gold</v>
      </c>
      <c r="G227" t="str">
        <f t="shared" si="7"/>
        <v>High</v>
      </c>
    </row>
    <row r="228" spans="1:7" x14ac:dyDescent="0.35">
      <c r="A228" t="s">
        <v>2531</v>
      </c>
      <c r="B228" s="18">
        <v>384.08</v>
      </c>
      <c r="C228" t="s">
        <v>1033</v>
      </c>
      <c r="D228">
        <v>6</v>
      </c>
      <c r="E228">
        <f t="shared" si="6"/>
        <v>227</v>
      </c>
      <c r="F228" t="str" cm="1">
        <f t="array" ref="F228">_xlfn.IFS(D228&gt;8,"Platinum",D228&gt;5,"Gold",D228&gt;2,"Silver",TRUE,"BRONZE")</f>
        <v>Gold</v>
      </c>
      <c r="G228" t="str">
        <f t="shared" si="7"/>
        <v>High</v>
      </c>
    </row>
    <row r="229" spans="1:7" x14ac:dyDescent="0.35">
      <c r="A229" t="s">
        <v>2643</v>
      </c>
      <c r="B229" s="18">
        <v>382.86</v>
      </c>
      <c r="C229" t="s">
        <v>1020</v>
      </c>
      <c r="D229">
        <v>10</v>
      </c>
      <c r="E229">
        <f t="shared" si="6"/>
        <v>228</v>
      </c>
      <c r="F229" t="str" cm="1">
        <f t="array" ref="F229">_xlfn.IFS(D229&gt;8,"Platinum",D229&gt;5,"Gold",D229&gt;2,"Silver",TRUE,"BRONZE")</f>
        <v>Platinum</v>
      </c>
      <c r="G229" t="str">
        <f t="shared" si="7"/>
        <v>High</v>
      </c>
    </row>
    <row r="230" spans="1:7" x14ac:dyDescent="0.35">
      <c r="A230" t="s">
        <v>3542</v>
      </c>
      <c r="B230" s="18">
        <v>382.64</v>
      </c>
      <c r="C230" t="s">
        <v>1016</v>
      </c>
      <c r="D230">
        <v>3</v>
      </c>
      <c r="E230">
        <f t="shared" si="6"/>
        <v>229</v>
      </c>
      <c r="F230" t="str" cm="1">
        <f t="array" ref="F230">_xlfn.IFS(D230&gt;8,"Platinum",D230&gt;5,"Gold",D230&gt;2,"Silver",TRUE,"BRONZE")</f>
        <v>Silver</v>
      </c>
      <c r="G230" t="str">
        <f t="shared" si="7"/>
        <v>High</v>
      </c>
    </row>
    <row r="231" spans="1:7" x14ac:dyDescent="0.35">
      <c r="A231" t="s">
        <v>1641</v>
      </c>
      <c r="B231" s="18">
        <v>382.62</v>
      </c>
      <c r="C231" t="s">
        <v>1016</v>
      </c>
      <c r="D231">
        <v>8</v>
      </c>
      <c r="E231">
        <f t="shared" si="6"/>
        <v>230</v>
      </c>
      <c r="F231" t="str" cm="1">
        <f t="array" ref="F231">_xlfn.IFS(D231&gt;8,"Platinum",D231&gt;5,"Gold",D231&gt;2,"Silver",TRUE,"BRONZE")</f>
        <v>Gold</v>
      </c>
      <c r="G231" t="str">
        <f t="shared" si="7"/>
        <v>High</v>
      </c>
    </row>
    <row r="232" spans="1:7" x14ac:dyDescent="0.35">
      <c r="A232" t="s">
        <v>1880</v>
      </c>
      <c r="B232" s="18">
        <v>382.49</v>
      </c>
      <c r="C232" t="s">
        <v>1016</v>
      </c>
      <c r="D232">
        <v>8</v>
      </c>
      <c r="E232">
        <f t="shared" si="6"/>
        <v>231</v>
      </c>
      <c r="F232" t="str" cm="1">
        <f t="array" ref="F232">_xlfn.IFS(D232&gt;8,"Platinum",D232&gt;5,"Gold",D232&gt;2,"Silver",TRUE,"BRONZE")</f>
        <v>Gold</v>
      </c>
      <c r="G232" t="str">
        <f t="shared" si="7"/>
        <v>High</v>
      </c>
    </row>
    <row r="233" spans="1:7" x14ac:dyDescent="0.35">
      <c r="A233" t="s">
        <v>1107</v>
      </c>
      <c r="B233" s="18">
        <v>382.44</v>
      </c>
      <c r="C233" t="s">
        <v>1033</v>
      </c>
      <c r="D233">
        <v>1</v>
      </c>
      <c r="E233">
        <f t="shared" si="6"/>
        <v>232</v>
      </c>
      <c r="F233" t="str" cm="1">
        <f t="array" ref="F233">_xlfn.IFS(D233&gt;8,"Platinum",D233&gt;5,"Gold",D233&gt;2,"Silver",TRUE,"BRONZE")</f>
        <v>BRONZE</v>
      </c>
      <c r="G233" t="str">
        <f t="shared" si="7"/>
        <v>High</v>
      </c>
    </row>
    <row r="234" spans="1:7" x14ac:dyDescent="0.35">
      <c r="A234" t="s">
        <v>3137</v>
      </c>
      <c r="B234" s="18">
        <v>381.44</v>
      </c>
      <c r="C234" t="s">
        <v>1033</v>
      </c>
      <c r="D234">
        <v>9</v>
      </c>
      <c r="E234">
        <f t="shared" si="6"/>
        <v>233</v>
      </c>
      <c r="F234" t="str" cm="1">
        <f t="array" ref="F234">_xlfn.IFS(D234&gt;8,"Platinum",D234&gt;5,"Gold",D234&gt;2,"Silver",TRUE,"BRONZE")</f>
        <v>Platinum</v>
      </c>
      <c r="G234" t="str">
        <f t="shared" si="7"/>
        <v>High</v>
      </c>
    </row>
    <row r="235" spans="1:7" x14ac:dyDescent="0.35">
      <c r="A235" t="s">
        <v>1680</v>
      </c>
      <c r="B235" s="18">
        <v>381.38</v>
      </c>
      <c r="C235" t="s">
        <v>1033</v>
      </c>
      <c r="D235">
        <v>10</v>
      </c>
      <c r="E235">
        <f t="shared" si="6"/>
        <v>234</v>
      </c>
      <c r="F235" t="str" cm="1">
        <f t="array" ref="F235">_xlfn.IFS(D235&gt;8,"Platinum",D235&gt;5,"Gold",D235&gt;2,"Silver",TRUE,"BRONZE")</f>
        <v>Platinum</v>
      </c>
      <c r="G235" t="str">
        <f t="shared" si="7"/>
        <v>High</v>
      </c>
    </row>
    <row r="236" spans="1:7" x14ac:dyDescent="0.35">
      <c r="A236" t="s">
        <v>3146</v>
      </c>
      <c r="B236" s="18">
        <v>380.67</v>
      </c>
      <c r="C236" t="s">
        <v>1033</v>
      </c>
      <c r="D236">
        <v>8</v>
      </c>
      <c r="E236">
        <f t="shared" si="6"/>
        <v>235</v>
      </c>
      <c r="F236" t="str" cm="1">
        <f t="array" ref="F236">_xlfn.IFS(D236&gt;8,"Platinum",D236&gt;5,"Gold",D236&gt;2,"Silver",TRUE,"BRONZE")</f>
        <v>Gold</v>
      </c>
      <c r="G236" t="str">
        <f t="shared" si="7"/>
        <v>High</v>
      </c>
    </row>
    <row r="237" spans="1:7" x14ac:dyDescent="0.35">
      <c r="A237" t="s">
        <v>3761</v>
      </c>
      <c r="B237" s="18">
        <v>379.79</v>
      </c>
      <c r="C237" t="s">
        <v>1020</v>
      </c>
      <c r="D237">
        <v>8</v>
      </c>
      <c r="E237">
        <f t="shared" si="6"/>
        <v>236</v>
      </c>
      <c r="F237" t="str" cm="1">
        <f t="array" ref="F237">_xlfn.IFS(D237&gt;8,"Platinum",D237&gt;5,"Gold",D237&gt;2,"Silver",TRUE,"BRONZE")</f>
        <v>Gold</v>
      </c>
      <c r="G237" t="str">
        <f t="shared" si="7"/>
        <v>High</v>
      </c>
    </row>
    <row r="238" spans="1:7" x14ac:dyDescent="0.35">
      <c r="A238" t="s">
        <v>1083</v>
      </c>
      <c r="B238" s="18">
        <v>379.11</v>
      </c>
      <c r="C238" t="s">
        <v>1033</v>
      </c>
      <c r="D238">
        <v>10</v>
      </c>
      <c r="E238">
        <f t="shared" si="6"/>
        <v>237</v>
      </c>
      <c r="F238" t="str" cm="1">
        <f t="array" ref="F238">_xlfn.IFS(D238&gt;8,"Platinum",D238&gt;5,"Gold",D238&gt;2,"Silver",TRUE,"BRONZE")</f>
        <v>Platinum</v>
      </c>
      <c r="G238" t="str">
        <f t="shared" si="7"/>
        <v>High</v>
      </c>
    </row>
    <row r="239" spans="1:7" x14ac:dyDescent="0.35">
      <c r="A239" t="s">
        <v>2717</v>
      </c>
      <c r="B239" s="18">
        <v>379.03</v>
      </c>
      <c r="C239" t="s">
        <v>1012</v>
      </c>
      <c r="D239">
        <v>7</v>
      </c>
      <c r="E239">
        <f t="shared" si="6"/>
        <v>238</v>
      </c>
      <c r="F239" t="str" cm="1">
        <f t="array" ref="F239">_xlfn.IFS(D239&gt;8,"Platinum",D239&gt;5,"Gold",D239&gt;2,"Silver",TRUE,"BRONZE")</f>
        <v>Gold</v>
      </c>
      <c r="G239" t="str">
        <f t="shared" si="7"/>
        <v>High</v>
      </c>
    </row>
    <row r="240" spans="1:7" x14ac:dyDescent="0.35">
      <c r="A240" t="s">
        <v>1125</v>
      </c>
      <c r="B240" s="18">
        <v>378.86</v>
      </c>
      <c r="C240" t="s">
        <v>1020</v>
      </c>
      <c r="D240">
        <v>5</v>
      </c>
      <c r="E240">
        <f t="shared" si="6"/>
        <v>239</v>
      </c>
      <c r="F240" t="str" cm="1">
        <f t="array" ref="F240">_xlfn.IFS(D240&gt;8,"Platinum",D240&gt;5,"Gold",D240&gt;2,"Silver",TRUE,"BRONZE")</f>
        <v>Silver</v>
      </c>
      <c r="G240" t="str">
        <f t="shared" si="7"/>
        <v>High</v>
      </c>
    </row>
    <row r="241" spans="1:7" x14ac:dyDescent="0.35">
      <c r="A241" t="s">
        <v>1904</v>
      </c>
      <c r="B241" s="18">
        <v>378.45</v>
      </c>
      <c r="C241" t="s">
        <v>1033</v>
      </c>
      <c r="D241">
        <v>4</v>
      </c>
      <c r="E241">
        <f t="shared" si="6"/>
        <v>240</v>
      </c>
      <c r="F241" t="str" cm="1">
        <f t="array" ref="F241">_xlfn.IFS(D241&gt;8,"Platinum",D241&gt;5,"Gold",D241&gt;2,"Silver",TRUE,"BRONZE")</f>
        <v>Silver</v>
      </c>
      <c r="G241" t="str">
        <f t="shared" si="7"/>
        <v>High</v>
      </c>
    </row>
    <row r="242" spans="1:7" x14ac:dyDescent="0.35">
      <c r="A242" t="s">
        <v>1748</v>
      </c>
      <c r="B242" s="18">
        <v>378.3</v>
      </c>
      <c r="C242" t="s">
        <v>1016</v>
      </c>
      <c r="D242">
        <v>2</v>
      </c>
      <c r="E242">
        <f t="shared" si="6"/>
        <v>241</v>
      </c>
      <c r="F242" t="str" cm="1">
        <f t="array" ref="F242">_xlfn.IFS(D242&gt;8,"Platinum",D242&gt;5,"Gold",D242&gt;2,"Silver",TRUE,"BRONZE")</f>
        <v>BRONZE</v>
      </c>
      <c r="G242" t="str">
        <f t="shared" si="7"/>
        <v>High</v>
      </c>
    </row>
    <row r="243" spans="1:7" x14ac:dyDescent="0.35">
      <c r="A243" t="s">
        <v>2471</v>
      </c>
      <c r="B243" s="18">
        <v>378.11</v>
      </c>
      <c r="C243" t="s">
        <v>1033</v>
      </c>
      <c r="D243">
        <v>8</v>
      </c>
      <c r="E243">
        <f t="shared" si="6"/>
        <v>242</v>
      </c>
      <c r="F243" t="str" cm="1">
        <f t="array" ref="F243">_xlfn.IFS(D243&gt;8,"Platinum",D243&gt;5,"Gold",D243&gt;2,"Silver",TRUE,"BRONZE")</f>
        <v>Gold</v>
      </c>
      <c r="G243" t="str">
        <f t="shared" si="7"/>
        <v>High</v>
      </c>
    </row>
    <row r="244" spans="1:7" x14ac:dyDescent="0.35">
      <c r="A244" t="s">
        <v>3808</v>
      </c>
      <c r="B244" s="18">
        <v>378.03</v>
      </c>
      <c r="C244" t="s">
        <v>1016</v>
      </c>
      <c r="D244">
        <v>2</v>
      </c>
      <c r="E244">
        <f t="shared" si="6"/>
        <v>243</v>
      </c>
      <c r="F244" t="str" cm="1">
        <f t="array" ref="F244">_xlfn.IFS(D244&gt;8,"Platinum",D244&gt;5,"Gold",D244&gt;2,"Silver",TRUE,"BRONZE")</f>
        <v>BRONZE</v>
      </c>
      <c r="G244" t="str">
        <f t="shared" si="7"/>
        <v>High</v>
      </c>
    </row>
    <row r="245" spans="1:7" x14ac:dyDescent="0.35">
      <c r="A245" t="s">
        <v>1357</v>
      </c>
      <c r="B245" s="18">
        <v>377.13</v>
      </c>
      <c r="C245" t="s">
        <v>1020</v>
      </c>
      <c r="D245">
        <v>3</v>
      </c>
      <c r="E245">
        <f t="shared" si="6"/>
        <v>244</v>
      </c>
      <c r="F245" t="str" cm="1">
        <f t="array" ref="F245">_xlfn.IFS(D245&gt;8,"Platinum",D245&gt;5,"Gold",D245&gt;2,"Silver",TRUE,"BRONZE")</f>
        <v>Silver</v>
      </c>
      <c r="G245" t="str">
        <f t="shared" si="7"/>
        <v>High</v>
      </c>
    </row>
    <row r="246" spans="1:7" x14ac:dyDescent="0.35">
      <c r="A246" t="s">
        <v>1095</v>
      </c>
      <c r="B246" s="18">
        <v>376.68</v>
      </c>
      <c r="C246" t="s">
        <v>1033</v>
      </c>
      <c r="D246">
        <v>3</v>
      </c>
      <c r="E246">
        <f t="shared" si="6"/>
        <v>245</v>
      </c>
      <c r="F246" t="str" cm="1">
        <f t="array" ref="F246">_xlfn.IFS(D246&gt;8,"Platinum",D246&gt;5,"Gold",D246&gt;2,"Silver",TRUE,"BRONZE")</f>
        <v>Silver</v>
      </c>
      <c r="G246" t="str">
        <f t="shared" si="7"/>
        <v>High</v>
      </c>
    </row>
    <row r="247" spans="1:7" x14ac:dyDescent="0.35">
      <c r="A247" t="s">
        <v>3802</v>
      </c>
      <c r="B247" s="18">
        <v>376.34</v>
      </c>
      <c r="C247" t="s">
        <v>1033</v>
      </c>
      <c r="D247">
        <v>6</v>
      </c>
      <c r="E247">
        <f t="shared" si="6"/>
        <v>246</v>
      </c>
      <c r="F247" t="str" cm="1">
        <f t="array" ref="F247">_xlfn.IFS(D247&gt;8,"Platinum",D247&gt;5,"Gold",D247&gt;2,"Silver",TRUE,"BRONZE")</f>
        <v>Gold</v>
      </c>
      <c r="G247" t="str">
        <f t="shared" si="7"/>
        <v>High</v>
      </c>
    </row>
    <row r="248" spans="1:7" x14ac:dyDescent="0.35">
      <c r="A248" t="s">
        <v>2959</v>
      </c>
      <c r="B248" s="18">
        <v>376.15</v>
      </c>
      <c r="C248" t="s">
        <v>1012</v>
      </c>
      <c r="D248">
        <v>3</v>
      </c>
      <c r="E248">
        <f t="shared" si="6"/>
        <v>247</v>
      </c>
      <c r="F248" t="str" cm="1">
        <f t="array" ref="F248">_xlfn.IFS(D248&gt;8,"Platinum",D248&gt;5,"Gold",D248&gt;2,"Silver",TRUE,"BRONZE")</f>
        <v>Silver</v>
      </c>
      <c r="G248" t="str">
        <f t="shared" si="7"/>
        <v>High</v>
      </c>
    </row>
    <row r="249" spans="1:7" x14ac:dyDescent="0.35">
      <c r="A249" t="s">
        <v>1408</v>
      </c>
      <c r="B249" s="18">
        <v>375.77</v>
      </c>
      <c r="C249" t="s">
        <v>1020</v>
      </c>
      <c r="D249">
        <v>9</v>
      </c>
      <c r="E249">
        <f t="shared" si="6"/>
        <v>248</v>
      </c>
      <c r="F249" t="str" cm="1">
        <f t="array" ref="F249">_xlfn.IFS(D249&gt;8,"Platinum",D249&gt;5,"Gold",D249&gt;2,"Silver",TRUE,"BRONZE")</f>
        <v>Platinum</v>
      </c>
      <c r="G249" t="str">
        <f t="shared" si="7"/>
        <v>High</v>
      </c>
    </row>
    <row r="250" spans="1:7" x14ac:dyDescent="0.35">
      <c r="A250" t="s">
        <v>3486</v>
      </c>
      <c r="B250" s="18">
        <v>375.74</v>
      </c>
      <c r="C250" t="s">
        <v>1012</v>
      </c>
      <c r="D250">
        <v>5</v>
      </c>
      <c r="E250">
        <f t="shared" si="6"/>
        <v>249</v>
      </c>
      <c r="F250" t="str" cm="1">
        <f t="array" ref="F250">_xlfn.IFS(D250&gt;8,"Platinum",D250&gt;5,"Gold",D250&gt;2,"Silver",TRUE,"BRONZE")</f>
        <v>Silver</v>
      </c>
      <c r="G250" t="str">
        <f t="shared" si="7"/>
        <v>High</v>
      </c>
    </row>
    <row r="251" spans="1:7" x14ac:dyDescent="0.35">
      <c r="A251" t="s">
        <v>1072</v>
      </c>
      <c r="B251" s="18">
        <v>375.3</v>
      </c>
      <c r="C251" t="s">
        <v>1033</v>
      </c>
      <c r="D251">
        <v>5</v>
      </c>
      <c r="E251">
        <f t="shared" si="6"/>
        <v>250</v>
      </c>
      <c r="F251" t="str" cm="1">
        <f t="array" ref="F251">_xlfn.IFS(D251&gt;8,"Platinum",D251&gt;5,"Gold",D251&gt;2,"Silver",TRUE,"BRONZE")</f>
        <v>Silver</v>
      </c>
      <c r="G251" t="str">
        <f t="shared" si="7"/>
        <v>High</v>
      </c>
    </row>
    <row r="252" spans="1:7" x14ac:dyDescent="0.35">
      <c r="A252" t="s">
        <v>2121</v>
      </c>
      <c r="B252" s="18">
        <v>374.92</v>
      </c>
      <c r="C252" t="s">
        <v>1012</v>
      </c>
      <c r="D252">
        <v>4</v>
      </c>
      <c r="E252">
        <f t="shared" si="6"/>
        <v>251</v>
      </c>
      <c r="F252" t="str" cm="1">
        <f t="array" ref="F252">_xlfn.IFS(D252&gt;8,"Platinum",D252&gt;5,"Gold",D252&gt;2,"Silver",TRUE,"BRONZE")</f>
        <v>Silver</v>
      </c>
      <c r="G252" t="str">
        <f t="shared" si="7"/>
        <v>High</v>
      </c>
    </row>
    <row r="253" spans="1:7" x14ac:dyDescent="0.35">
      <c r="A253" t="s">
        <v>1927</v>
      </c>
      <c r="B253" s="18">
        <v>374.77</v>
      </c>
      <c r="C253" t="s">
        <v>1016</v>
      </c>
      <c r="D253">
        <v>2</v>
      </c>
      <c r="E253">
        <f t="shared" si="6"/>
        <v>252</v>
      </c>
      <c r="F253" t="str" cm="1">
        <f t="array" ref="F253">_xlfn.IFS(D253&gt;8,"Platinum",D253&gt;5,"Gold",D253&gt;2,"Silver",TRUE,"BRONZE")</f>
        <v>BRONZE</v>
      </c>
      <c r="G253" t="str">
        <f t="shared" si="7"/>
        <v>High</v>
      </c>
    </row>
    <row r="254" spans="1:7" x14ac:dyDescent="0.35">
      <c r="A254" t="s">
        <v>1954</v>
      </c>
      <c r="B254" s="18">
        <v>374.17</v>
      </c>
      <c r="C254" t="s">
        <v>1033</v>
      </c>
      <c r="D254">
        <v>7</v>
      </c>
      <c r="E254">
        <f t="shared" si="6"/>
        <v>253</v>
      </c>
      <c r="F254" t="str" cm="1">
        <f t="array" ref="F254">_xlfn.IFS(D254&gt;8,"Platinum",D254&gt;5,"Gold",D254&gt;2,"Silver",TRUE,"BRONZE")</f>
        <v>Gold</v>
      </c>
      <c r="G254" t="str">
        <f t="shared" si="7"/>
        <v>High</v>
      </c>
    </row>
    <row r="255" spans="1:7" x14ac:dyDescent="0.35">
      <c r="A255" t="s">
        <v>3443</v>
      </c>
      <c r="B255" s="18">
        <v>374.15</v>
      </c>
      <c r="C255" t="s">
        <v>1012</v>
      </c>
      <c r="D255">
        <v>5</v>
      </c>
      <c r="E255">
        <f t="shared" si="6"/>
        <v>254</v>
      </c>
      <c r="F255" t="str" cm="1">
        <f t="array" ref="F255">_xlfn.IFS(D255&gt;8,"Platinum",D255&gt;5,"Gold",D255&gt;2,"Silver",TRUE,"BRONZE")</f>
        <v>Silver</v>
      </c>
      <c r="G255" t="str">
        <f t="shared" si="7"/>
        <v>High</v>
      </c>
    </row>
    <row r="256" spans="1:7" x14ac:dyDescent="0.35">
      <c r="A256" t="s">
        <v>2720</v>
      </c>
      <c r="B256" s="18">
        <v>374</v>
      </c>
      <c r="C256" t="s">
        <v>1012</v>
      </c>
      <c r="D256">
        <v>4</v>
      </c>
      <c r="E256">
        <f t="shared" si="6"/>
        <v>255</v>
      </c>
      <c r="F256" t="str" cm="1">
        <f t="array" ref="F256">_xlfn.IFS(D256&gt;8,"Platinum",D256&gt;5,"Gold",D256&gt;2,"Silver",TRUE,"BRONZE")</f>
        <v>Silver</v>
      </c>
      <c r="G256" t="str">
        <f t="shared" si="7"/>
        <v>High</v>
      </c>
    </row>
    <row r="257" spans="1:7" x14ac:dyDescent="0.35">
      <c r="A257" t="s">
        <v>1650</v>
      </c>
      <c r="B257" s="18">
        <v>373.63</v>
      </c>
      <c r="C257" t="s">
        <v>1020</v>
      </c>
      <c r="D257">
        <v>8</v>
      </c>
      <c r="E257">
        <f t="shared" si="6"/>
        <v>256</v>
      </c>
      <c r="F257" t="str" cm="1">
        <f t="array" ref="F257">_xlfn.IFS(D257&gt;8,"Platinum",D257&gt;5,"Gold",D257&gt;2,"Silver",TRUE,"BRONZE")</f>
        <v>Gold</v>
      </c>
      <c r="G257" t="str">
        <f t="shared" si="7"/>
        <v>High</v>
      </c>
    </row>
    <row r="258" spans="1:7" x14ac:dyDescent="0.35">
      <c r="A258" t="s">
        <v>1862</v>
      </c>
      <c r="B258" s="18">
        <v>373.57</v>
      </c>
      <c r="C258" t="s">
        <v>1016</v>
      </c>
      <c r="D258">
        <v>7</v>
      </c>
      <c r="E258">
        <f t="shared" ref="E258:E321" si="8">_xlfn.RANK.EQ(B258,B$2:B$1001)</f>
        <v>257</v>
      </c>
      <c r="F258" t="str" cm="1">
        <f t="array" ref="F258">_xlfn.IFS(D258&gt;8,"Platinum",D258&gt;5,"Gold",D258&gt;2,"Silver",TRUE,"BRONZE")</f>
        <v>Gold</v>
      </c>
      <c r="G258" t="str">
        <f t="shared" ref="G258:G321" si="9">IF(B258&gt;300,"High",IF(B258&gt;100,"Medium","Low"))</f>
        <v>High</v>
      </c>
    </row>
    <row r="259" spans="1:7" x14ac:dyDescent="0.35">
      <c r="A259" t="s">
        <v>3819</v>
      </c>
      <c r="B259" s="18">
        <v>373.12</v>
      </c>
      <c r="C259" t="s">
        <v>1020</v>
      </c>
      <c r="D259">
        <v>5</v>
      </c>
      <c r="E259">
        <f t="shared" si="8"/>
        <v>258</v>
      </c>
      <c r="F259" t="str" cm="1">
        <f t="array" ref="F259">_xlfn.IFS(D259&gt;8,"Platinum",D259&gt;5,"Gold",D259&gt;2,"Silver",TRUE,"BRONZE")</f>
        <v>Silver</v>
      </c>
      <c r="G259" t="str">
        <f t="shared" si="9"/>
        <v>High</v>
      </c>
    </row>
    <row r="260" spans="1:7" x14ac:dyDescent="0.35">
      <c r="A260" t="s">
        <v>1354</v>
      </c>
      <c r="B260" s="18">
        <v>373.11</v>
      </c>
      <c r="C260" t="s">
        <v>1016</v>
      </c>
      <c r="D260">
        <v>8</v>
      </c>
      <c r="E260">
        <f t="shared" si="8"/>
        <v>259</v>
      </c>
      <c r="F260" t="str" cm="1">
        <f t="array" ref="F260">_xlfn.IFS(D260&gt;8,"Platinum",D260&gt;5,"Gold",D260&gt;2,"Silver",TRUE,"BRONZE")</f>
        <v>Gold</v>
      </c>
      <c r="G260" t="str">
        <f t="shared" si="9"/>
        <v>High</v>
      </c>
    </row>
    <row r="261" spans="1:7" x14ac:dyDescent="0.35">
      <c r="A261" t="s">
        <v>2151</v>
      </c>
      <c r="B261" s="18">
        <v>372.94</v>
      </c>
      <c r="C261" t="s">
        <v>1033</v>
      </c>
      <c r="D261">
        <v>2</v>
      </c>
      <c r="E261">
        <f t="shared" si="8"/>
        <v>260</v>
      </c>
      <c r="F261" t="str" cm="1">
        <f t="array" ref="F261">_xlfn.IFS(D261&gt;8,"Platinum",D261&gt;5,"Gold",D261&gt;2,"Silver",TRUE,"BRONZE")</f>
        <v>BRONZE</v>
      </c>
      <c r="G261" t="str">
        <f t="shared" si="9"/>
        <v>High</v>
      </c>
    </row>
    <row r="262" spans="1:7" x14ac:dyDescent="0.35">
      <c r="A262" t="s">
        <v>1011</v>
      </c>
      <c r="B262" s="18">
        <v>372</v>
      </c>
      <c r="C262" t="s">
        <v>1033</v>
      </c>
      <c r="D262">
        <v>1</v>
      </c>
      <c r="E262">
        <f t="shared" si="8"/>
        <v>261</v>
      </c>
      <c r="F262" t="str" cm="1">
        <f t="array" ref="F262">_xlfn.IFS(D262&gt;8,"Platinum",D262&gt;5,"Gold",D262&gt;2,"Silver",TRUE,"BRONZE")</f>
        <v>BRONZE</v>
      </c>
      <c r="G262" t="str">
        <f t="shared" si="9"/>
        <v>High</v>
      </c>
    </row>
    <row r="263" spans="1:7" x14ac:dyDescent="0.35">
      <c r="A263" t="s">
        <v>1491</v>
      </c>
      <c r="B263" s="18">
        <v>370.61</v>
      </c>
      <c r="C263" t="s">
        <v>1012</v>
      </c>
      <c r="D263">
        <v>8</v>
      </c>
      <c r="E263">
        <f t="shared" si="8"/>
        <v>262</v>
      </c>
      <c r="F263" t="str" cm="1">
        <f t="array" ref="F263">_xlfn.IFS(D263&gt;8,"Platinum",D263&gt;5,"Gold",D263&gt;2,"Silver",TRUE,"BRONZE")</f>
        <v>Gold</v>
      </c>
      <c r="G263" t="str">
        <f t="shared" si="9"/>
        <v>High</v>
      </c>
    </row>
    <row r="264" spans="1:7" x14ac:dyDescent="0.35">
      <c r="A264" t="s">
        <v>3666</v>
      </c>
      <c r="B264" s="18">
        <v>370.58</v>
      </c>
      <c r="C264" t="s">
        <v>1012</v>
      </c>
      <c r="D264">
        <v>1</v>
      </c>
      <c r="E264">
        <f t="shared" si="8"/>
        <v>263</v>
      </c>
      <c r="F264" t="str" cm="1">
        <f t="array" ref="F264">_xlfn.IFS(D264&gt;8,"Platinum",D264&gt;5,"Gold",D264&gt;2,"Silver",TRUE,"BRONZE")</f>
        <v>BRONZE</v>
      </c>
      <c r="G264" t="str">
        <f t="shared" si="9"/>
        <v>High</v>
      </c>
    </row>
    <row r="265" spans="1:7" x14ac:dyDescent="0.35">
      <c r="A265" t="s">
        <v>1015</v>
      </c>
      <c r="B265" s="18">
        <v>369.55</v>
      </c>
      <c r="C265" t="s">
        <v>1016</v>
      </c>
      <c r="D265">
        <v>10</v>
      </c>
      <c r="E265">
        <f t="shared" si="8"/>
        <v>264</v>
      </c>
      <c r="F265" t="str" cm="1">
        <f t="array" ref="F265">_xlfn.IFS(D265&gt;8,"Platinum",D265&gt;5,"Gold",D265&gt;2,"Silver",TRUE,"BRONZE")</f>
        <v>Platinum</v>
      </c>
      <c r="G265" t="str">
        <f t="shared" si="9"/>
        <v>High</v>
      </c>
    </row>
    <row r="266" spans="1:7" x14ac:dyDescent="0.35">
      <c r="A266" t="s">
        <v>2199</v>
      </c>
      <c r="B266" s="18">
        <v>369.16</v>
      </c>
      <c r="C266" t="s">
        <v>1016</v>
      </c>
      <c r="D266">
        <v>4</v>
      </c>
      <c r="E266">
        <f t="shared" si="8"/>
        <v>265</v>
      </c>
      <c r="F266" t="str" cm="1">
        <f t="array" ref="F266">_xlfn.IFS(D266&gt;8,"Platinum",D266&gt;5,"Gold",D266&gt;2,"Silver",TRUE,"BRONZE")</f>
        <v>Silver</v>
      </c>
      <c r="G266" t="str">
        <f t="shared" si="9"/>
        <v>High</v>
      </c>
    </row>
    <row r="267" spans="1:7" x14ac:dyDescent="0.35">
      <c r="A267" t="s">
        <v>2790</v>
      </c>
      <c r="B267" s="18">
        <v>368.76</v>
      </c>
      <c r="C267" t="s">
        <v>1012</v>
      </c>
      <c r="D267">
        <v>5</v>
      </c>
      <c r="E267">
        <f t="shared" si="8"/>
        <v>266</v>
      </c>
      <c r="F267" t="str" cm="1">
        <f t="array" ref="F267">_xlfn.IFS(D267&gt;8,"Platinum",D267&gt;5,"Gold",D267&gt;2,"Silver",TRUE,"BRONZE")</f>
        <v>Silver</v>
      </c>
      <c r="G267" t="str">
        <f t="shared" si="9"/>
        <v>High</v>
      </c>
    </row>
    <row r="268" spans="1:7" x14ac:dyDescent="0.35">
      <c r="A268" t="s">
        <v>3306</v>
      </c>
      <c r="B268" s="18">
        <v>368.33</v>
      </c>
      <c r="C268" t="s">
        <v>1016</v>
      </c>
      <c r="D268">
        <v>9</v>
      </c>
      <c r="E268">
        <f t="shared" si="8"/>
        <v>267</v>
      </c>
      <c r="F268" t="str" cm="1">
        <f t="array" ref="F268">_xlfn.IFS(D268&gt;8,"Platinum",D268&gt;5,"Gold",D268&gt;2,"Silver",TRUE,"BRONZE")</f>
        <v>Platinum</v>
      </c>
      <c r="G268" t="str">
        <f t="shared" si="9"/>
        <v>High</v>
      </c>
    </row>
    <row r="269" spans="1:7" x14ac:dyDescent="0.35">
      <c r="A269" t="s">
        <v>3330</v>
      </c>
      <c r="B269" s="18">
        <v>367.63</v>
      </c>
      <c r="C269" t="s">
        <v>1012</v>
      </c>
      <c r="D269">
        <v>1</v>
      </c>
      <c r="E269">
        <f t="shared" si="8"/>
        <v>268</v>
      </c>
      <c r="F269" t="str" cm="1">
        <f t="array" ref="F269">_xlfn.IFS(D269&gt;8,"Platinum",D269&gt;5,"Gold",D269&gt;2,"Silver",TRUE,"BRONZE")</f>
        <v>BRONZE</v>
      </c>
      <c r="G269" t="str">
        <f t="shared" si="9"/>
        <v>High</v>
      </c>
    </row>
    <row r="270" spans="1:7" x14ac:dyDescent="0.35">
      <c r="A270" t="s">
        <v>3028</v>
      </c>
      <c r="B270" s="18">
        <v>366.35</v>
      </c>
      <c r="C270" t="s">
        <v>1016</v>
      </c>
      <c r="D270">
        <v>10</v>
      </c>
      <c r="E270">
        <f t="shared" si="8"/>
        <v>269</v>
      </c>
      <c r="F270" t="str" cm="1">
        <f t="array" ref="F270">_xlfn.IFS(D270&gt;8,"Platinum",D270&gt;5,"Gold",D270&gt;2,"Silver",TRUE,"BRONZE")</f>
        <v>Platinum</v>
      </c>
      <c r="G270" t="str">
        <f t="shared" si="9"/>
        <v>High</v>
      </c>
    </row>
    <row r="271" spans="1:7" x14ac:dyDescent="0.35">
      <c r="A271" t="s">
        <v>3072</v>
      </c>
      <c r="B271" s="18">
        <v>366.33</v>
      </c>
      <c r="C271" t="s">
        <v>1033</v>
      </c>
      <c r="D271">
        <v>1</v>
      </c>
      <c r="E271">
        <f t="shared" si="8"/>
        <v>270</v>
      </c>
      <c r="F271" t="str" cm="1">
        <f t="array" ref="F271">_xlfn.IFS(D271&gt;8,"Platinum",D271&gt;5,"Gold",D271&gt;2,"Silver",TRUE,"BRONZE")</f>
        <v>BRONZE</v>
      </c>
      <c r="G271" t="str">
        <f t="shared" si="9"/>
        <v>High</v>
      </c>
    </row>
    <row r="272" spans="1:7" x14ac:dyDescent="0.35">
      <c r="A272" t="s">
        <v>3309</v>
      </c>
      <c r="B272" s="18">
        <v>365.77</v>
      </c>
      <c r="C272" t="s">
        <v>1012</v>
      </c>
      <c r="D272">
        <v>2</v>
      </c>
      <c r="E272">
        <f t="shared" si="8"/>
        <v>271</v>
      </c>
      <c r="F272" t="str" cm="1">
        <f t="array" ref="F272">_xlfn.IFS(D272&gt;8,"Platinum",D272&gt;5,"Gold",D272&gt;2,"Silver",TRUE,"BRONZE")</f>
        <v>BRONZE</v>
      </c>
      <c r="G272" t="str">
        <f t="shared" si="9"/>
        <v>High</v>
      </c>
    </row>
    <row r="273" spans="1:7" x14ac:dyDescent="0.35">
      <c r="A273" t="s">
        <v>3455</v>
      </c>
      <c r="B273" s="18">
        <v>365.76</v>
      </c>
      <c r="C273" t="s">
        <v>1012</v>
      </c>
      <c r="D273">
        <v>8</v>
      </c>
      <c r="E273">
        <f t="shared" si="8"/>
        <v>272</v>
      </c>
      <c r="F273" t="str" cm="1">
        <f t="array" ref="F273">_xlfn.IFS(D273&gt;8,"Platinum",D273&gt;5,"Gold",D273&gt;2,"Silver",TRUE,"BRONZE")</f>
        <v>Gold</v>
      </c>
      <c r="G273" t="str">
        <f t="shared" si="9"/>
        <v>High</v>
      </c>
    </row>
    <row r="274" spans="1:7" x14ac:dyDescent="0.35">
      <c r="A274" t="s">
        <v>3533</v>
      </c>
      <c r="B274" s="18">
        <v>364.64</v>
      </c>
      <c r="C274" t="s">
        <v>1033</v>
      </c>
      <c r="D274">
        <v>8</v>
      </c>
      <c r="E274">
        <f t="shared" si="8"/>
        <v>273</v>
      </c>
      <c r="F274" t="str" cm="1">
        <f t="array" ref="F274">_xlfn.IFS(D274&gt;8,"Platinum",D274&gt;5,"Gold",D274&gt;2,"Silver",TRUE,"BRONZE")</f>
        <v>Gold</v>
      </c>
      <c r="G274" t="str">
        <f t="shared" si="9"/>
        <v>High</v>
      </c>
    </row>
    <row r="275" spans="1:7" x14ac:dyDescent="0.35">
      <c r="A275" t="s">
        <v>2760</v>
      </c>
      <c r="B275" s="18">
        <v>363.8</v>
      </c>
      <c r="C275" t="s">
        <v>1012</v>
      </c>
      <c r="D275">
        <v>8</v>
      </c>
      <c r="E275">
        <f t="shared" si="8"/>
        <v>274</v>
      </c>
      <c r="F275" t="str" cm="1">
        <f t="array" ref="F275">_xlfn.IFS(D275&gt;8,"Platinum",D275&gt;5,"Gold",D275&gt;2,"Silver",TRUE,"BRONZE")</f>
        <v>Gold</v>
      </c>
      <c r="G275" t="str">
        <f t="shared" si="9"/>
        <v>High</v>
      </c>
    </row>
    <row r="276" spans="1:7" x14ac:dyDescent="0.35">
      <c r="A276" t="s">
        <v>2014</v>
      </c>
      <c r="B276" s="18">
        <v>363.25</v>
      </c>
      <c r="C276" t="s">
        <v>1012</v>
      </c>
      <c r="D276">
        <v>8</v>
      </c>
      <c r="E276">
        <f t="shared" si="8"/>
        <v>275</v>
      </c>
      <c r="F276" t="str" cm="1">
        <f t="array" ref="F276">_xlfn.IFS(D276&gt;8,"Platinum",D276&gt;5,"Gold",D276&gt;2,"Silver",TRUE,"BRONZE")</f>
        <v>Gold</v>
      </c>
      <c r="G276" t="str">
        <f t="shared" si="9"/>
        <v>High</v>
      </c>
    </row>
    <row r="277" spans="1:7" x14ac:dyDescent="0.35">
      <c r="A277" t="s">
        <v>2474</v>
      </c>
      <c r="B277" s="18">
        <v>362.83</v>
      </c>
      <c r="C277" t="s">
        <v>1012</v>
      </c>
      <c r="D277">
        <v>2</v>
      </c>
      <c r="E277">
        <f t="shared" si="8"/>
        <v>276</v>
      </c>
      <c r="F277" t="str" cm="1">
        <f t="array" ref="F277">_xlfn.IFS(D277&gt;8,"Platinum",D277&gt;5,"Gold",D277&gt;2,"Silver",TRUE,"BRONZE")</f>
        <v>BRONZE</v>
      </c>
      <c r="G277" t="str">
        <f t="shared" si="9"/>
        <v>High</v>
      </c>
    </row>
    <row r="278" spans="1:7" x14ac:dyDescent="0.35">
      <c r="A278" t="s">
        <v>2303</v>
      </c>
      <c r="B278" s="18">
        <v>361.96</v>
      </c>
      <c r="C278" t="s">
        <v>1012</v>
      </c>
      <c r="D278">
        <v>3</v>
      </c>
      <c r="E278">
        <f t="shared" si="8"/>
        <v>277</v>
      </c>
      <c r="F278" t="str" cm="1">
        <f t="array" ref="F278">_xlfn.IFS(D278&gt;8,"Platinum",D278&gt;5,"Gold",D278&gt;2,"Silver",TRUE,"BRONZE")</f>
        <v>Silver</v>
      </c>
      <c r="G278" t="str">
        <f t="shared" si="9"/>
        <v>High</v>
      </c>
    </row>
    <row r="279" spans="1:7" x14ac:dyDescent="0.35">
      <c r="A279" t="s">
        <v>2264</v>
      </c>
      <c r="B279" s="18">
        <v>361.71</v>
      </c>
      <c r="C279" t="s">
        <v>1020</v>
      </c>
      <c r="D279">
        <v>10</v>
      </c>
      <c r="E279">
        <f t="shared" si="8"/>
        <v>278</v>
      </c>
      <c r="F279" t="str" cm="1">
        <f t="array" ref="F279">_xlfn.IFS(D279&gt;8,"Platinum",D279&gt;5,"Gold",D279&gt;2,"Silver",TRUE,"BRONZE")</f>
        <v>Platinum</v>
      </c>
      <c r="G279" t="str">
        <f t="shared" si="9"/>
        <v>High</v>
      </c>
    </row>
    <row r="280" spans="1:7" x14ac:dyDescent="0.35">
      <c r="A280" t="s">
        <v>3327</v>
      </c>
      <c r="B280" s="18">
        <v>361.6</v>
      </c>
      <c r="C280" t="s">
        <v>1020</v>
      </c>
      <c r="D280">
        <v>2</v>
      </c>
      <c r="E280">
        <f t="shared" si="8"/>
        <v>279</v>
      </c>
      <c r="F280" t="str" cm="1">
        <f t="array" ref="F280">_xlfn.IFS(D280&gt;8,"Platinum",D280&gt;5,"Gold",D280&gt;2,"Silver",TRUE,"BRONZE")</f>
        <v>BRONZE</v>
      </c>
      <c r="G280" t="str">
        <f t="shared" si="9"/>
        <v>High</v>
      </c>
    </row>
    <row r="281" spans="1:7" x14ac:dyDescent="0.35">
      <c r="A281" t="s">
        <v>2649</v>
      </c>
      <c r="B281" s="18">
        <v>361.56</v>
      </c>
      <c r="C281" t="s">
        <v>1016</v>
      </c>
      <c r="D281">
        <v>7</v>
      </c>
      <c r="E281">
        <f t="shared" si="8"/>
        <v>280</v>
      </c>
      <c r="F281" t="str" cm="1">
        <f t="array" ref="F281">_xlfn.IFS(D281&gt;8,"Platinum",D281&gt;5,"Gold",D281&gt;2,"Silver",TRUE,"BRONZE")</f>
        <v>Gold</v>
      </c>
      <c r="G281" t="str">
        <f t="shared" si="9"/>
        <v>High</v>
      </c>
    </row>
    <row r="282" spans="1:7" x14ac:dyDescent="0.35">
      <c r="A282" t="s">
        <v>1306</v>
      </c>
      <c r="B282" s="18">
        <v>361.28</v>
      </c>
      <c r="C282" t="s">
        <v>1020</v>
      </c>
      <c r="D282">
        <v>6</v>
      </c>
      <c r="E282">
        <f t="shared" si="8"/>
        <v>281</v>
      </c>
      <c r="F282" t="str" cm="1">
        <f t="array" ref="F282">_xlfn.IFS(D282&gt;8,"Platinum",D282&gt;5,"Gold",D282&gt;2,"Silver",TRUE,"BRONZE")</f>
        <v>Gold</v>
      </c>
      <c r="G282" t="str">
        <f t="shared" si="9"/>
        <v>High</v>
      </c>
    </row>
    <row r="283" spans="1:7" x14ac:dyDescent="0.35">
      <c r="A283" t="s">
        <v>3285</v>
      </c>
      <c r="B283" s="18">
        <v>359.88</v>
      </c>
      <c r="C283" t="s">
        <v>1020</v>
      </c>
      <c r="D283">
        <v>2</v>
      </c>
      <c r="E283">
        <f t="shared" si="8"/>
        <v>282</v>
      </c>
      <c r="F283" t="str" cm="1">
        <f t="array" ref="F283">_xlfn.IFS(D283&gt;8,"Platinum",D283&gt;5,"Gold",D283&gt;2,"Silver",TRUE,"BRONZE")</f>
        <v>BRONZE</v>
      </c>
      <c r="G283" t="str">
        <f t="shared" si="9"/>
        <v>High</v>
      </c>
    </row>
    <row r="284" spans="1:7" x14ac:dyDescent="0.35">
      <c r="A284" t="s">
        <v>2507</v>
      </c>
      <c r="B284" s="18">
        <v>359.87</v>
      </c>
      <c r="C284" t="s">
        <v>1033</v>
      </c>
      <c r="D284">
        <v>6</v>
      </c>
      <c r="E284">
        <f t="shared" si="8"/>
        <v>283</v>
      </c>
      <c r="F284" t="str" cm="1">
        <f t="array" ref="F284">_xlfn.IFS(D284&gt;8,"Platinum",D284&gt;5,"Gold",D284&gt;2,"Silver",TRUE,"BRONZE")</f>
        <v>Gold</v>
      </c>
      <c r="G284" t="str">
        <f t="shared" si="9"/>
        <v>High</v>
      </c>
    </row>
    <row r="285" spans="1:7" x14ac:dyDescent="0.35">
      <c r="A285" t="s">
        <v>3743</v>
      </c>
      <c r="B285" s="18">
        <v>359.38</v>
      </c>
      <c r="C285" t="s">
        <v>1012</v>
      </c>
      <c r="D285">
        <v>2</v>
      </c>
      <c r="E285">
        <f t="shared" si="8"/>
        <v>284</v>
      </c>
      <c r="F285" t="str" cm="1">
        <f t="array" ref="F285">_xlfn.IFS(D285&gt;8,"Platinum",D285&gt;5,"Gold",D285&gt;2,"Silver",TRUE,"BRONZE")</f>
        <v>BRONZE</v>
      </c>
      <c r="G285" t="str">
        <f t="shared" si="9"/>
        <v>High</v>
      </c>
    </row>
    <row r="286" spans="1:7" x14ac:dyDescent="0.35">
      <c r="A286" t="s">
        <v>3788</v>
      </c>
      <c r="B286" s="18">
        <v>358.62</v>
      </c>
      <c r="C286" t="s">
        <v>1020</v>
      </c>
      <c r="D286">
        <v>2</v>
      </c>
      <c r="E286">
        <f t="shared" si="8"/>
        <v>285</v>
      </c>
      <c r="F286" t="str" cm="1">
        <f t="array" ref="F286">_xlfn.IFS(D286&gt;8,"Platinum",D286&gt;5,"Gold",D286&gt;2,"Silver",TRUE,"BRONZE")</f>
        <v>BRONZE</v>
      </c>
      <c r="G286" t="str">
        <f t="shared" si="9"/>
        <v>High</v>
      </c>
    </row>
    <row r="287" spans="1:7" x14ac:dyDescent="0.35">
      <c r="A287" t="s">
        <v>1832</v>
      </c>
      <c r="B287" s="18">
        <v>357.64</v>
      </c>
      <c r="C287" t="s">
        <v>1016</v>
      </c>
      <c r="D287">
        <v>9</v>
      </c>
      <c r="E287">
        <f t="shared" si="8"/>
        <v>286</v>
      </c>
      <c r="F287" t="str" cm="1">
        <f t="array" ref="F287">_xlfn.IFS(D287&gt;8,"Platinum",D287&gt;5,"Gold",D287&gt;2,"Silver",TRUE,"BRONZE")</f>
        <v>Platinum</v>
      </c>
      <c r="G287" t="str">
        <f t="shared" si="9"/>
        <v>High</v>
      </c>
    </row>
    <row r="288" spans="1:7" x14ac:dyDescent="0.35">
      <c r="A288" t="s">
        <v>3191</v>
      </c>
      <c r="B288" s="18">
        <v>357.02</v>
      </c>
      <c r="C288" t="s">
        <v>1012</v>
      </c>
      <c r="D288">
        <v>7</v>
      </c>
      <c r="E288">
        <f t="shared" si="8"/>
        <v>287</v>
      </c>
      <c r="F288" t="str" cm="1">
        <f t="array" ref="F288">_xlfn.IFS(D288&gt;8,"Platinum",D288&gt;5,"Gold",D288&gt;2,"Silver",TRUE,"BRONZE")</f>
        <v>Gold</v>
      </c>
      <c r="G288" t="str">
        <f t="shared" si="9"/>
        <v>High</v>
      </c>
    </row>
    <row r="289" spans="1:7" x14ac:dyDescent="0.35">
      <c r="A289" t="s">
        <v>3613</v>
      </c>
      <c r="B289" s="18">
        <v>357</v>
      </c>
      <c r="C289" t="s">
        <v>1012</v>
      </c>
      <c r="D289">
        <v>5</v>
      </c>
      <c r="E289">
        <f t="shared" si="8"/>
        <v>288</v>
      </c>
      <c r="F289" t="str" cm="1">
        <f t="array" ref="F289">_xlfn.IFS(D289&gt;8,"Platinum",D289&gt;5,"Gold",D289&gt;2,"Silver",TRUE,"BRONZE")</f>
        <v>Silver</v>
      </c>
      <c r="G289" t="str">
        <f t="shared" si="9"/>
        <v>High</v>
      </c>
    </row>
    <row r="290" spans="1:7" x14ac:dyDescent="0.35">
      <c r="A290" t="s">
        <v>2023</v>
      </c>
      <c r="B290" s="18">
        <v>355.87</v>
      </c>
      <c r="C290" t="s">
        <v>1012</v>
      </c>
      <c r="D290">
        <v>10</v>
      </c>
      <c r="E290">
        <f t="shared" si="8"/>
        <v>289</v>
      </c>
      <c r="F290" t="str" cm="1">
        <f t="array" ref="F290">_xlfn.IFS(D290&gt;8,"Platinum",D290&gt;5,"Gold",D290&gt;2,"Silver",TRUE,"BRONZE")</f>
        <v>Platinum</v>
      </c>
      <c r="G290" t="str">
        <f t="shared" si="9"/>
        <v>High</v>
      </c>
    </row>
    <row r="291" spans="1:7" x14ac:dyDescent="0.35">
      <c r="A291" t="s">
        <v>2375</v>
      </c>
      <c r="B291" s="18">
        <v>354.36</v>
      </c>
      <c r="C291" t="s">
        <v>1020</v>
      </c>
      <c r="D291">
        <v>4</v>
      </c>
      <c r="E291">
        <f t="shared" si="8"/>
        <v>290</v>
      </c>
      <c r="F291" t="str" cm="1">
        <f t="array" ref="F291">_xlfn.IFS(D291&gt;8,"Platinum",D291&gt;5,"Gold",D291&gt;2,"Silver",TRUE,"BRONZE")</f>
        <v>Silver</v>
      </c>
      <c r="G291" t="str">
        <f t="shared" si="9"/>
        <v>High</v>
      </c>
    </row>
    <row r="292" spans="1:7" x14ac:dyDescent="0.35">
      <c r="A292" t="s">
        <v>2390</v>
      </c>
      <c r="B292" s="18">
        <v>353.93</v>
      </c>
      <c r="C292" t="s">
        <v>1033</v>
      </c>
      <c r="D292">
        <v>2</v>
      </c>
      <c r="E292">
        <f t="shared" si="8"/>
        <v>291</v>
      </c>
      <c r="F292" t="str" cm="1">
        <f t="array" ref="F292">_xlfn.IFS(D292&gt;8,"Platinum",D292&gt;5,"Gold",D292&gt;2,"Silver",TRUE,"BRONZE")</f>
        <v>BRONZE</v>
      </c>
      <c r="G292" t="str">
        <f t="shared" si="9"/>
        <v>High</v>
      </c>
    </row>
    <row r="293" spans="1:7" x14ac:dyDescent="0.35">
      <c r="A293" t="s">
        <v>2498</v>
      </c>
      <c r="B293" s="18">
        <v>353.36</v>
      </c>
      <c r="C293" t="s">
        <v>1020</v>
      </c>
      <c r="D293">
        <v>9</v>
      </c>
      <c r="E293">
        <f t="shared" si="8"/>
        <v>292</v>
      </c>
      <c r="F293" t="str" cm="1">
        <f t="array" ref="F293">_xlfn.IFS(D293&gt;8,"Platinum",D293&gt;5,"Gold",D293&gt;2,"Silver",TRUE,"BRONZE")</f>
        <v>Platinum</v>
      </c>
      <c r="G293" t="str">
        <f t="shared" si="9"/>
        <v>High</v>
      </c>
    </row>
    <row r="294" spans="1:7" x14ac:dyDescent="0.35">
      <c r="A294" t="s">
        <v>2996</v>
      </c>
      <c r="B294" s="18">
        <v>353.33</v>
      </c>
      <c r="C294" t="s">
        <v>1033</v>
      </c>
      <c r="D294">
        <v>1</v>
      </c>
      <c r="E294">
        <f t="shared" si="8"/>
        <v>293</v>
      </c>
      <c r="F294" t="str" cm="1">
        <f t="array" ref="F294">_xlfn.IFS(D294&gt;8,"Platinum",D294&gt;5,"Gold",D294&gt;2,"Silver",TRUE,"BRONZE")</f>
        <v>BRONZE</v>
      </c>
      <c r="G294" t="str">
        <f t="shared" si="9"/>
        <v>High</v>
      </c>
    </row>
    <row r="295" spans="1:7" x14ac:dyDescent="0.35">
      <c r="A295" t="s">
        <v>3642</v>
      </c>
      <c r="B295" s="18">
        <v>353.2</v>
      </c>
      <c r="C295" t="s">
        <v>1033</v>
      </c>
      <c r="D295">
        <v>6</v>
      </c>
      <c r="E295">
        <f t="shared" si="8"/>
        <v>294</v>
      </c>
      <c r="F295" t="str" cm="1">
        <f t="array" ref="F295">_xlfn.IFS(D295&gt;8,"Platinum",D295&gt;5,"Gold",D295&gt;2,"Silver",TRUE,"BRONZE")</f>
        <v>Gold</v>
      </c>
      <c r="G295" t="str">
        <f t="shared" si="9"/>
        <v>High</v>
      </c>
    </row>
    <row r="296" spans="1:7" x14ac:dyDescent="0.35">
      <c r="A296" t="s">
        <v>2816</v>
      </c>
      <c r="B296" s="18">
        <v>352.31</v>
      </c>
      <c r="C296" t="s">
        <v>1020</v>
      </c>
      <c r="D296">
        <v>2</v>
      </c>
      <c r="E296">
        <f t="shared" si="8"/>
        <v>295</v>
      </c>
      <c r="F296" t="str" cm="1">
        <f t="array" ref="F296">_xlfn.IFS(D296&gt;8,"Platinum",D296&gt;5,"Gold",D296&gt;2,"Silver",TRUE,"BRONZE")</f>
        <v>BRONZE</v>
      </c>
      <c r="G296" t="str">
        <f t="shared" si="9"/>
        <v>High</v>
      </c>
    </row>
    <row r="297" spans="1:7" x14ac:dyDescent="0.35">
      <c r="A297" t="s">
        <v>1420</v>
      </c>
      <c r="B297" s="18">
        <v>351.24</v>
      </c>
      <c r="C297" t="s">
        <v>1012</v>
      </c>
      <c r="D297">
        <v>9</v>
      </c>
      <c r="E297">
        <f t="shared" si="8"/>
        <v>296</v>
      </c>
      <c r="F297" t="str" cm="1">
        <f t="array" ref="F297">_xlfn.IFS(D297&gt;8,"Platinum",D297&gt;5,"Gold",D297&gt;2,"Silver",TRUE,"BRONZE")</f>
        <v>Platinum</v>
      </c>
      <c r="G297" t="str">
        <f t="shared" si="9"/>
        <v>High</v>
      </c>
    </row>
    <row r="298" spans="1:7" x14ac:dyDescent="0.35">
      <c r="A298" t="s">
        <v>1029</v>
      </c>
      <c r="B298" s="18">
        <v>350.58</v>
      </c>
      <c r="C298" t="s">
        <v>1020</v>
      </c>
      <c r="D298">
        <v>6</v>
      </c>
      <c r="E298">
        <f t="shared" si="8"/>
        <v>297</v>
      </c>
      <c r="F298" t="str" cm="1">
        <f t="array" ref="F298">_xlfn.IFS(D298&gt;8,"Platinum",D298&gt;5,"Gold",D298&gt;2,"Silver",TRUE,"BRONZE")</f>
        <v>Gold</v>
      </c>
      <c r="G298" t="str">
        <f t="shared" si="9"/>
        <v>High</v>
      </c>
    </row>
    <row r="299" spans="1:7" x14ac:dyDescent="0.35">
      <c r="A299" t="s">
        <v>3004</v>
      </c>
      <c r="B299" s="18">
        <v>348.55</v>
      </c>
      <c r="C299" t="s">
        <v>1033</v>
      </c>
      <c r="D299">
        <v>10</v>
      </c>
      <c r="E299">
        <f t="shared" si="8"/>
        <v>298</v>
      </c>
      <c r="F299" t="str" cm="1">
        <f t="array" ref="F299">_xlfn.IFS(D299&gt;8,"Platinum",D299&gt;5,"Gold",D299&gt;2,"Silver",TRUE,"BRONZE")</f>
        <v>Platinum</v>
      </c>
      <c r="G299" t="str">
        <f t="shared" si="9"/>
        <v>High</v>
      </c>
    </row>
    <row r="300" spans="1:7" x14ac:dyDescent="0.35">
      <c r="A300" t="s">
        <v>1683</v>
      </c>
      <c r="B300" s="18">
        <v>348.53</v>
      </c>
      <c r="C300" t="s">
        <v>1016</v>
      </c>
      <c r="D300">
        <v>3</v>
      </c>
      <c r="E300">
        <f t="shared" si="8"/>
        <v>299</v>
      </c>
      <c r="F300" t="str" cm="1">
        <f t="array" ref="F300">_xlfn.IFS(D300&gt;8,"Platinum",D300&gt;5,"Gold",D300&gt;2,"Silver",TRUE,"BRONZE")</f>
        <v>Silver</v>
      </c>
      <c r="G300" t="str">
        <f t="shared" si="9"/>
        <v>High</v>
      </c>
    </row>
    <row r="301" spans="1:7" x14ac:dyDescent="0.35">
      <c r="A301" t="s">
        <v>3324</v>
      </c>
      <c r="B301" s="18">
        <v>348.12</v>
      </c>
      <c r="C301" t="s">
        <v>1012</v>
      </c>
      <c r="D301">
        <v>5</v>
      </c>
      <c r="E301">
        <f t="shared" si="8"/>
        <v>300</v>
      </c>
      <c r="F301" t="str" cm="1">
        <f t="array" ref="F301">_xlfn.IFS(D301&gt;8,"Platinum",D301&gt;5,"Gold",D301&gt;2,"Silver",TRUE,"BRONZE")</f>
        <v>Silver</v>
      </c>
      <c r="G301" t="str">
        <f t="shared" si="9"/>
        <v>High</v>
      </c>
    </row>
    <row r="302" spans="1:7" x14ac:dyDescent="0.35">
      <c r="A302" t="s">
        <v>2477</v>
      </c>
      <c r="B302" s="18">
        <v>347.92</v>
      </c>
      <c r="C302" t="s">
        <v>1020</v>
      </c>
      <c r="D302">
        <v>10</v>
      </c>
      <c r="E302">
        <f t="shared" si="8"/>
        <v>301</v>
      </c>
      <c r="F302" t="str" cm="1">
        <f t="array" ref="F302">_xlfn.IFS(D302&gt;8,"Platinum",D302&gt;5,"Gold",D302&gt;2,"Silver",TRUE,"BRONZE")</f>
        <v>Platinum</v>
      </c>
      <c r="G302" t="str">
        <f t="shared" si="9"/>
        <v>High</v>
      </c>
    </row>
    <row r="303" spans="1:7" x14ac:dyDescent="0.35">
      <c r="A303" t="s">
        <v>1668</v>
      </c>
      <c r="B303" s="18">
        <v>347.89</v>
      </c>
      <c r="C303" t="s">
        <v>1016</v>
      </c>
      <c r="D303">
        <v>9</v>
      </c>
      <c r="E303">
        <f t="shared" si="8"/>
        <v>302</v>
      </c>
      <c r="F303" t="str" cm="1">
        <f t="array" ref="F303">_xlfn.IFS(D303&gt;8,"Platinum",D303&gt;5,"Gold",D303&gt;2,"Silver",TRUE,"BRONZE")</f>
        <v>Platinum</v>
      </c>
      <c r="G303" t="str">
        <f t="shared" si="9"/>
        <v>High</v>
      </c>
    </row>
    <row r="304" spans="1:7" x14ac:dyDescent="0.35">
      <c r="A304" t="s">
        <v>2372</v>
      </c>
      <c r="B304" s="18">
        <v>346.8</v>
      </c>
      <c r="C304" t="s">
        <v>1012</v>
      </c>
      <c r="D304">
        <v>5</v>
      </c>
      <c r="E304">
        <f t="shared" si="8"/>
        <v>303</v>
      </c>
      <c r="F304" t="str" cm="1">
        <f t="array" ref="F304">_xlfn.IFS(D304&gt;8,"Platinum",D304&gt;5,"Gold",D304&gt;2,"Silver",TRUE,"BRONZE")</f>
        <v>Silver</v>
      </c>
      <c r="G304" t="str">
        <f t="shared" si="9"/>
        <v>High</v>
      </c>
    </row>
    <row r="305" spans="1:7" x14ac:dyDescent="0.35">
      <c r="A305" t="s">
        <v>2574</v>
      </c>
      <c r="B305" s="18">
        <v>346.5</v>
      </c>
      <c r="C305" t="s">
        <v>1033</v>
      </c>
      <c r="D305">
        <v>1</v>
      </c>
      <c r="E305">
        <f t="shared" si="8"/>
        <v>304</v>
      </c>
      <c r="F305" t="str" cm="1">
        <f t="array" ref="F305">_xlfn.IFS(D305&gt;8,"Platinum",D305&gt;5,"Gold",D305&gt;2,"Silver",TRUE,"BRONZE")</f>
        <v>BRONZE</v>
      </c>
      <c r="G305" t="str">
        <f t="shared" si="9"/>
        <v>High</v>
      </c>
    </row>
    <row r="306" spans="1:7" x14ac:dyDescent="0.35">
      <c r="A306" t="s">
        <v>2932</v>
      </c>
      <c r="B306" s="18">
        <v>346.12</v>
      </c>
      <c r="C306" t="s">
        <v>1012</v>
      </c>
      <c r="D306">
        <v>4</v>
      </c>
      <c r="E306">
        <f t="shared" si="8"/>
        <v>305</v>
      </c>
      <c r="F306" t="str" cm="1">
        <f t="array" ref="F306">_xlfn.IFS(D306&gt;8,"Platinum",D306&gt;5,"Gold",D306&gt;2,"Silver",TRUE,"BRONZE")</f>
        <v>Silver</v>
      </c>
      <c r="G306" t="str">
        <f t="shared" si="9"/>
        <v>High</v>
      </c>
    </row>
    <row r="307" spans="1:7" x14ac:dyDescent="0.35">
      <c r="A307" t="s">
        <v>1231</v>
      </c>
      <c r="B307" s="18">
        <v>345.31</v>
      </c>
      <c r="C307" t="s">
        <v>1016</v>
      </c>
      <c r="D307">
        <v>5</v>
      </c>
      <c r="E307">
        <f t="shared" si="8"/>
        <v>306</v>
      </c>
      <c r="F307" t="str" cm="1">
        <f t="array" ref="F307">_xlfn.IFS(D307&gt;8,"Platinum",D307&gt;5,"Gold",D307&gt;2,"Silver",TRUE,"BRONZE")</f>
        <v>Silver</v>
      </c>
      <c r="G307" t="str">
        <f t="shared" si="9"/>
        <v>High</v>
      </c>
    </row>
    <row r="308" spans="1:7" x14ac:dyDescent="0.35">
      <c r="A308" t="s">
        <v>1545</v>
      </c>
      <c r="B308" s="18">
        <v>345.26</v>
      </c>
      <c r="C308" t="s">
        <v>1012</v>
      </c>
      <c r="D308">
        <v>8</v>
      </c>
      <c r="E308">
        <f t="shared" si="8"/>
        <v>307</v>
      </c>
      <c r="F308" t="str" cm="1">
        <f t="array" ref="F308">_xlfn.IFS(D308&gt;8,"Platinum",D308&gt;5,"Gold",D308&gt;2,"Silver",TRUE,"BRONZE")</f>
        <v>Gold</v>
      </c>
      <c r="G308" t="str">
        <f t="shared" si="9"/>
        <v>High</v>
      </c>
    </row>
    <row r="309" spans="1:7" x14ac:dyDescent="0.35">
      <c r="A309" t="s">
        <v>3401</v>
      </c>
      <c r="B309" s="18">
        <v>345.1</v>
      </c>
      <c r="C309" t="s">
        <v>1016</v>
      </c>
      <c r="D309">
        <v>7</v>
      </c>
      <c r="E309">
        <f t="shared" si="8"/>
        <v>308</v>
      </c>
      <c r="F309" t="str" cm="1">
        <f t="array" ref="F309">_xlfn.IFS(D309&gt;8,"Platinum",D309&gt;5,"Gold",D309&gt;2,"Silver",TRUE,"BRONZE")</f>
        <v>Gold</v>
      </c>
      <c r="G309" t="str">
        <f t="shared" si="9"/>
        <v>High</v>
      </c>
    </row>
    <row r="310" spans="1:7" x14ac:dyDescent="0.35">
      <c r="A310" t="s">
        <v>2906</v>
      </c>
      <c r="B310" s="18">
        <v>343.92</v>
      </c>
      <c r="C310" t="s">
        <v>1033</v>
      </c>
      <c r="D310">
        <v>2</v>
      </c>
      <c r="E310">
        <f t="shared" si="8"/>
        <v>309</v>
      </c>
      <c r="F310" t="str" cm="1">
        <f t="array" ref="F310">_xlfn.IFS(D310&gt;8,"Platinum",D310&gt;5,"Gold",D310&gt;2,"Silver",TRUE,"BRONZE")</f>
        <v>BRONZE</v>
      </c>
      <c r="G310" t="str">
        <f t="shared" si="9"/>
        <v>High</v>
      </c>
    </row>
    <row r="311" spans="1:7" x14ac:dyDescent="0.35">
      <c r="A311" t="s">
        <v>3512</v>
      </c>
      <c r="B311" s="18">
        <v>343.78</v>
      </c>
      <c r="C311" t="s">
        <v>1020</v>
      </c>
      <c r="D311">
        <v>1</v>
      </c>
      <c r="E311">
        <f t="shared" si="8"/>
        <v>310</v>
      </c>
      <c r="F311" t="str" cm="1">
        <f t="array" ref="F311">_xlfn.IFS(D311&gt;8,"Platinum",D311&gt;5,"Gold",D311&gt;2,"Silver",TRUE,"BRONZE")</f>
        <v>BRONZE</v>
      </c>
      <c r="G311" t="str">
        <f t="shared" si="9"/>
        <v>High</v>
      </c>
    </row>
    <row r="312" spans="1:7" x14ac:dyDescent="0.35">
      <c r="A312" t="s">
        <v>2687</v>
      </c>
      <c r="B312" s="18">
        <v>343.6</v>
      </c>
      <c r="C312" t="s">
        <v>1033</v>
      </c>
      <c r="D312">
        <v>10</v>
      </c>
      <c r="E312">
        <f t="shared" si="8"/>
        <v>311</v>
      </c>
      <c r="F312" t="str" cm="1">
        <f t="array" ref="F312">_xlfn.IFS(D312&gt;8,"Platinum",D312&gt;5,"Gold",D312&gt;2,"Silver",TRUE,"BRONZE")</f>
        <v>Platinum</v>
      </c>
      <c r="G312" t="str">
        <f t="shared" si="9"/>
        <v>High</v>
      </c>
    </row>
    <row r="313" spans="1:7" x14ac:dyDescent="0.35">
      <c r="A313" t="s">
        <v>3051</v>
      </c>
      <c r="B313" s="18">
        <v>343.06</v>
      </c>
      <c r="C313" t="s">
        <v>1020</v>
      </c>
      <c r="D313">
        <v>5</v>
      </c>
      <c r="E313">
        <f t="shared" si="8"/>
        <v>312</v>
      </c>
      <c r="F313" t="str" cm="1">
        <f t="array" ref="F313">_xlfn.IFS(D313&gt;8,"Platinum",D313&gt;5,"Gold",D313&gt;2,"Silver",TRUE,"BRONZE")</f>
        <v>Silver</v>
      </c>
      <c r="G313" t="str">
        <f t="shared" si="9"/>
        <v>High</v>
      </c>
    </row>
    <row r="314" spans="1:7" x14ac:dyDescent="0.35">
      <c r="A314" t="s">
        <v>2537</v>
      </c>
      <c r="B314" s="18">
        <v>342.95</v>
      </c>
      <c r="C314" t="s">
        <v>1033</v>
      </c>
      <c r="D314">
        <v>3</v>
      </c>
      <c r="E314">
        <f t="shared" si="8"/>
        <v>313</v>
      </c>
      <c r="F314" t="str" cm="1">
        <f t="array" ref="F314">_xlfn.IFS(D314&gt;8,"Platinum",D314&gt;5,"Gold",D314&gt;2,"Silver",TRUE,"BRONZE")</f>
        <v>Silver</v>
      </c>
      <c r="G314" t="str">
        <f t="shared" si="9"/>
        <v>High</v>
      </c>
    </row>
    <row r="315" spans="1:7" x14ac:dyDescent="0.35">
      <c r="A315" t="s">
        <v>1692</v>
      </c>
      <c r="B315" s="18">
        <v>342.49</v>
      </c>
      <c r="C315" t="s">
        <v>1033</v>
      </c>
      <c r="D315">
        <v>2</v>
      </c>
      <c r="E315">
        <f t="shared" si="8"/>
        <v>314</v>
      </c>
      <c r="F315" t="str" cm="1">
        <f t="array" ref="F315">_xlfn.IFS(D315&gt;8,"Platinum",D315&gt;5,"Gold",D315&gt;2,"Silver",TRUE,"BRONZE")</f>
        <v>BRONZE</v>
      </c>
      <c r="G315" t="str">
        <f t="shared" si="9"/>
        <v>High</v>
      </c>
    </row>
    <row r="316" spans="1:7" x14ac:dyDescent="0.35">
      <c r="A316" t="s">
        <v>2420</v>
      </c>
      <c r="B316" s="18">
        <v>342.19</v>
      </c>
      <c r="C316" t="s">
        <v>1016</v>
      </c>
      <c r="D316">
        <v>7</v>
      </c>
      <c r="E316">
        <f t="shared" si="8"/>
        <v>315</v>
      </c>
      <c r="F316" t="str" cm="1">
        <f t="array" ref="F316">_xlfn.IFS(D316&gt;8,"Platinum",D316&gt;5,"Gold",D316&gt;2,"Silver",TRUE,"BRONZE")</f>
        <v>Gold</v>
      </c>
      <c r="G316" t="str">
        <f t="shared" si="9"/>
        <v>High</v>
      </c>
    </row>
    <row r="317" spans="1:7" x14ac:dyDescent="0.35">
      <c r="A317" t="s">
        <v>3477</v>
      </c>
      <c r="B317" s="18">
        <v>342.18</v>
      </c>
      <c r="C317" t="s">
        <v>1020</v>
      </c>
      <c r="D317">
        <v>5</v>
      </c>
      <c r="E317">
        <f t="shared" si="8"/>
        <v>316</v>
      </c>
      <c r="F317" t="str" cm="1">
        <f t="array" ref="F317">_xlfn.IFS(D317&gt;8,"Platinum",D317&gt;5,"Gold",D317&gt;2,"Silver",TRUE,"BRONZE")</f>
        <v>Silver</v>
      </c>
      <c r="G317" t="str">
        <f t="shared" si="9"/>
        <v>High</v>
      </c>
    </row>
    <row r="318" spans="1:7" x14ac:dyDescent="0.35">
      <c r="A318" t="s">
        <v>2735</v>
      </c>
      <c r="B318" s="18">
        <v>341.45</v>
      </c>
      <c r="C318" t="s">
        <v>1033</v>
      </c>
      <c r="D318">
        <v>3</v>
      </c>
      <c r="E318">
        <f t="shared" si="8"/>
        <v>317</v>
      </c>
      <c r="F318" t="str" cm="1">
        <f t="array" ref="F318">_xlfn.IFS(D318&gt;8,"Platinum",D318&gt;5,"Gold",D318&gt;2,"Silver",TRUE,"BRONZE")</f>
        <v>Silver</v>
      </c>
      <c r="G318" t="str">
        <f t="shared" si="9"/>
        <v>High</v>
      </c>
    </row>
    <row r="319" spans="1:7" x14ac:dyDescent="0.35">
      <c r="A319" t="s">
        <v>2008</v>
      </c>
      <c r="B319" s="18">
        <v>341.05</v>
      </c>
      <c r="C319" t="s">
        <v>1016</v>
      </c>
      <c r="D319">
        <v>6</v>
      </c>
      <c r="E319">
        <f t="shared" si="8"/>
        <v>318</v>
      </c>
      <c r="F319" t="str" cm="1">
        <f t="array" ref="F319">_xlfn.IFS(D319&gt;8,"Platinum",D319&gt;5,"Gold",D319&gt;2,"Silver",TRUE,"BRONZE")</f>
        <v>Gold</v>
      </c>
      <c r="G319" t="str">
        <f t="shared" si="9"/>
        <v>High</v>
      </c>
    </row>
    <row r="320" spans="1:7" x14ac:dyDescent="0.35">
      <c r="A320" t="s">
        <v>2059</v>
      </c>
      <c r="B320" s="18">
        <v>340.76</v>
      </c>
      <c r="C320" t="s">
        <v>1016</v>
      </c>
      <c r="D320">
        <v>2</v>
      </c>
      <c r="E320">
        <f t="shared" si="8"/>
        <v>319</v>
      </c>
      <c r="F320" t="str" cm="1">
        <f t="array" ref="F320">_xlfn.IFS(D320&gt;8,"Platinum",D320&gt;5,"Gold",D320&gt;2,"Silver",TRUE,"BRONZE")</f>
        <v>BRONZE</v>
      </c>
      <c r="G320" t="str">
        <f t="shared" si="9"/>
        <v>High</v>
      </c>
    </row>
    <row r="321" spans="1:7" x14ac:dyDescent="0.35">
      <c r="A321" t="s">
        <v>1915</v>
      </c>
      <c r="B321" s="18">
        <v>340.72</v>
      </c>
      <c r="C321" t="s">
        <v>1016</v>
      </c>
      <c r="D321">
        <v>10</v>
      </c>
      <c r="E321">
        <f t="shared" si="8"/>
        <v>320</v>
      </c>
      <c r="F321" t="str" cm="1">
        <f t="array" ref="F321">_xlfn.IFS(D321&gt;8,"Platinum",D321&gt;5,"Gold",D321&gt;2,"Silver",TRUE,"BRONZE")</f>
        <v>Platinum</v>
      </c>
      <c r="G321" t="str">
        <f t="shared" si="9"/>
        <v>High</v>
      </c>
    </row>
    <row r="322" spans="1:7" x14ac:dyDescent="0.35">
      <c r="A322" t="s">
        <v>1428</v>
      </c>
      <c r="B322" s="18">
        <v>340.29</v>
      </c>
      <c r="C322" t="s">
        <v>1016</v>
      </c>
      <c r="D322">
        <v>8</v>
      </c>
      <c r="E322">
        <f t="shared" ref="E322:E385" si="10">_xlfn.RANK.EQ(B322,B$2:B$1001)</f>
        <v>321</v>
      </c>
      <c r="F322" t="str" cm="1">
        <f t="array" ref="F322">_xlfn.IFS(D322&gt;8,"Platinum",D322&gt;5,"Gold",D322&gt;2,"Silver",TRUE,"BRONZE")</f>
        <v>Gold</v>
      </c>
      <c r="G322" t="str">
        <f t="shared" ref="G322:G385" si="11">IF(B322&gt;300,"High",IF(B322&gt;100,"Medium","Low"))</f>
        <v>High</v>
      </c>
    </row>
    <row r="323" spans="1:7" x14ac:dyDescent="0.35">
      <c r="A323" t="s">
        <v>2456</v>
      </c>
      <c r="B323" s="18">
        <v>338.83</v>
      </c>
      <c r="C323" t="s">
        <v>1033</v>
      </c>
      <c r="D323">
        <v>6</v>
      </c>
      <c r="E323">
        <f t="shared" si="10"/>
        <v>322</v>
      </c>
      <c r="F323" t="str" cm="1">
        <f t="array" ref="F323">_xlfn.IFS(D323&gt;8,"Platinum",D323&gt;5,"Gold",D323&gt;2,"Silver",TRUE,"BRONZE")</f>
        <v>Gold</v>
      </c>
      <c r="G323" t="str">
        <f t="shared" si="11"/>
        <v>High</v>
      </c>
    </row>
    <row r="324" spans="1:7" x14ac:dyDescent="0.35">
      <c r="A324" t="s">
        <v>2546</v>
      </c>
      <c r="B324" s="18">
        <v>338.38</v>
      </c>
      <c r="C324" t="s">
        <v>1020</v>
      </c>
      <c r="D324">
        <v>8</v>
      </c>
      <c r="E324">
        <f t="shared" si="10"/>
        <v>323</v>
      </c>
      <c r="F324" t="str" cm="1">
        <f t="array" ref="F324">_xlfn.IFS(D324&gt;8,"Platinum",D324&gt;5,"Gold",D324&gt;2,"Silver",TRUE,"BRONZE")</f>
        <v>Gold</v>
      </c>
      <c r="G324" t="str">
        <f t="shared" si="11"/>
        <v>High</v>
      </c>
    </row>
    <row r="325" spans="1:7" x14ac:dyDescent="0.35">
      <c r="A325" t="s">
        <v>3120</v>
      </c>
      <c r="B325" s="18">
        <v>338.3</v>
      </c>
      <c r="C325" t="s">
        <v>1012</v>
      </c>
      <c r="D325">
        <v>6</v>
      </c>
      <c r="E325">
        <f t="shared" si="10"/>
        <v>324</v>
      </c>
      <c r="F325" t="str" cm="1">
        <f t="array" ref="F325">_xlfn.IFS(D325&gt;8,"Platinum",D325&gt;5,"Gold",D325&gt;2,"Silver",TRUE,"BRONZE")</f>
        <v>Gold</v>
      </c>
      <c r="G325" t="str">
        <f t="shared" si="11"/>
        <v>High</v>
      </c>
    </row>
    <row r="326" spans="1:7" x14ac:dyDescent="0.35">
      <c r="A326" t="s">
        <v>2560</v>
      </c>
      <c r="B326" s="18">
        <v>337.65</v>
      </c>
      <c r="C326" t="s">
        <v>1020</v>
      </c>
      <c r="D326">
        <v>8</v>
      </c>
      <c r="E326">
        <f t="shared" si="10"/>
        <v>325</v>
      </c>
      <c r="F326" t="str" cm="1">
        <f t="array" ref="F326">_xlfn.IFS(D326&gt;8,"Platinum",D326&gt;5,"Gold",D326&gt;2,"Silver",TRUE,"BRONZE")</f>
        <v>Gold</v>
      </c>
      <c r="G326" t="str">
        <f t="shared" si="11"/>
        <v>High</v>
      </c>
    </row>
    <row r="327" spans="1:7" x14ac:dyDescent="0.35">
      <c r="A327" t="s">
        <v>2175</v>
      </c>
      <c r="B327" s="18">
        <v>337.24</v>
      </c>
      <c r="C327" t="s">
        <v>1033</v>
      </c>
      <c r="D327">
        <v>2</v>
      </c>
      <c r="E327">
        <f t="shared" si="10"/>
        <v>326</v>
      </c>
      <c r="F327" t="str" cm="1">
        <f t="array" ref="F327">_xlfn.IFS(D327&gt;8,"Platinum",D327&gt;5,"Gold",D327&gt;2,"Silver",TRUE,"BRONZE")</f>
        <v>BRONZE</v>
      </c>
      <c r="G327" t="str">
        <f t="shared" si="11"/>
        <v>High</v>
      </c>
    </row>
    <row r="328" spans="1:7" x14ac:dyDescent="0.35">
      <c r="A328" t="s">
        <v>2414</v>
      </c>
      <c r="B328" s="18">
        <v>336.57</v>
      </c>
      <c r="C328" t="s">
        <v>1020</v>
      </c>
      <c r="D328">
        <v>8</v>
      </c>
      <c r="E328">
        <f t="shared" si="10"/>
        <v>327</v>
      </c>
      <c r="F328" t="str" cm="1">
        <f t="array" ref="F328">_xlfn.IFS(D328&gt;8,"Platinum",D328&gt;5,"Gold",D328&gt;2,"Silver",TRUE,"BRONZE")</f>
        <v>Gold</v>
      </c>
      <c r="G328" t="str">
        <f t="shared" si="11"/>
        <v>High</v>
      </c>
    </row>
    <row r="329" spans="1:7" x14ac:dyDescent="0.35">
      <c r="A329" t="s">
        <v>1201</v>
      </c>
      <c r="B329" s="18">
        <v>336.51</v>
      </c>
      <c r="C329" t="s">
        <v>1020</v>
      </c>
      <c r="D329">
        <v>10</v>
      </c>
      <c r="E329">
        <f t="shared" si="10"/>
        <v>328</v>
      </c>
      <c r="F329" t="str" cm="1">
        <f t="array" ref="F329">_xlfn.IFS(D329&gt;8,"Platinum",D329&gt;5,"Gold",D329&gt;2,"Silver",TRUE,"BRONZE")</f>
        <v>Platinum</v>
      </c>
      <c r="G329" t="str">
        <f t="shared" si="11"/>
        <v>High</v>
      </c>
    </row>
    <row r="330" spans="1:7" x14ac:dyDescent="0.35">
      <c r="A330" t="s">
        <v>2213</v>
      </c>
      <c r="B330" s="18">
        <v>335.58</v>
      </c>
      <c r="C330" t="s">
        <v>1020</v>
      </c>
      <c r="D330">
        <v>9</v>
      </c>
      <c r="E330">
        <f t="shared" si="10"/>
        <v>329</v>
      </c>
      <c r="F330" t="str" cm="1">
        <f t="array" ref="F330">_xlfn.IFS(D330&gt;8,"Platinum",D330&gt;5,"Gold",D330&gt;2,"Silver",TRUE,"BRONZE")</f>
        <v>Platinum</v>
      </c>
      <c r="G330" t="str">
        <f t="shared" si="11"/>
        <v>High</v>
      </c>
    </row>
    <row r="331" spans="1:7" x14ac:dyDescent="0.35">
      <c r="A331" t="s">
        <v>3303</v>
      </c>
      <c r="B331" s="18">
        <v>334.44</v>
      </c>
      <c r="C331" t="s">
        <v>1020</v>
      </c>
      <c r="D331">
        <v>2</v>
      </c>
      <c r="E331">
        <f t="shared" si="10"/>
        <v>330</v>
      </c>
      <c r="F331" t="str" cm="1">
        <f t="array" ref="F331">_xlfn.IFS(D331&gt;8,"Platinum",D331&gt;5,"Gold",D331&gt;2,"Silver",TRUE,"BRONZE")</f>
        <v>BRONZE</v>
      </c>
      <c r="G331" t="str">
        <f t="shared" si="11"/>
        <v>High</v>
      </c>
    </row>
    <row r="332" spans="1:7" x14ac:dyDescent="0.35">
      <c r="A332" t="s">
        <v>1276</v>
      </c>
      <c r="B332" s="18">
        <v>331.72</v>
      </c>
      <c r="C332" t="s">
        <v>1012</v>
      </c>
      <c r="D332">
        <v>9</v>
      </c>
      <c r="E332">
        <f t="shared" si="10"/>
        <v>331</v>
      </c>
      <c r="F332" t="str" cm="1">
        <f t="array" ref="F332">_xlfn.IFS(D332&gt;8,"Platinum",D332&gt;5,"Gold",D332&gt;2,"Silver",TRUE,"BRONZE")</f>
        <v>Platinum</v>
      </c>
      <c r="G332" t="str">
        <f t="shared" si="11"/>
        <v>High</v>
      </c>
    </row>
    <row r="333" spans="1:7" x14ac:dyDescent="0.35">
      <c r="A333" t="s">
        <v>1152</v>
      </c>
      <c r="B333" s="18">
        <v>331.2</v>
      </c>
      <c r="C333" t="s">
        <v>1016</v>
      </c>
      <c r="D333">
        <v>8</v>
      </c>
      <c r="E333">
        <f t="shared" si="10"/>
        <v>332</v>
      </c>
      <c r="F333" t="str" cm="1">
        <f t="array" ref="F333">_xlfn.IFS(D333&gt;8,"Platinum",D333&gt;5,"Gold",D333&gt;2,"Silver",TRUE,"BRONZE")</f>
        <v>Gold</v>
      </c>
      <c r="G333" t="str">
        <f t="shared" si="11"/>
        <v>High</v>
      </c>
    </row>
    <row r="334" spans="1:7" x14ac:dyDescent="0.35">
      <c r="A334" t="s">
        <v>1324</v>
      </c>
      <c r="B334" s="18">
        <v>331.13</v>
      </c>
      <c r="C334" t="s">
        <v>1033</v>
      </c>
      <c r="D334">
        <v>6</v>
      </c>
      <c r="E334">
        <f t="shared" si="10"/>
        <v>333</v>
      </c>
      <c r="F334" t="str" cm="1">
        <f t="array" ref="F334">_xlfn.IFS(D334&gt;8,"Platinum",D334&gt;5,"Gold",D334&gt;2,"Silver",TRUE,"BRONZE")</f>
        <v>Gold</v>
      </c>
      <c r="G334" t="str">
        <f t="shared" si="11"/>
        <v>High</v>
      </c>
    </row>
    <row r="335" spans="1:7" x14ac:dyDescent="0.35">
      <c r="A335" t="s">
        <v>2807</v>
      </c>
      <c r="B335" s="18">
        <v>331.04</v>
      </c>
      <c r="C335" t="s">
        <v>1020</v>
      </c>
      <c r="D335">
        <v>6</v>
      </c>
      <c r="E335">
        <f t="shared" si="10"/>
        <v>334</v>
      </c>
      <c r="F335" t="str" cm="1">
        <f t="array" ref="F335">_xlfn.IFS(D335&gt;8,"Platinum",D335&gt;5,"Gold",D335&gt;2,"Silver",TRUE,"BRONZE")</f>
        <v>Gold</v>
      </c>
      <c r="G335" t="str">
        <f t="shared" si="11"/>
        <v>High</v>
      </c>
    </row>
    <row r="336" spans="1:7" x14ac:dyDescent="0.35">
      <c r="A336" t="s">
        <v>2819</v>
      </c>
      <c r="B336" s="18">
        <v>330.51</v>
      </c>
      <c r="C336" t="s">
        <v>1033</v>
      </c>
      <c r="D336">
        <v>2</v>
      </c>
      <c r="E336">
        <f t="shared" si="10"/>
        <v>335</v>
      </c>
      <c r="F336" t="str" cm="1">
        <f t="array" ref="F336">_xlfn.IFS(D336&gt;8,"Platinum",D336&gt;5,"Gold",D336&gt;2,"Silver",TRUE,"BRONZE")</f>
        <v>BRONZE</v>
      </c>
      <c r="G336" t="str">
        <f t="shared" si="11"/>
        <v>High</v>
      </c>
    </row>
    <row r="337" spans="1:7" x14ac:dyDescent="0.35">
      <c r="A337" t="s">
        <v>3518</v>
      </c>
      <c r="B337" s="18">
        <v>329.78</v>
      </c>
      <c r="C337" t="s">
        <v>1033</v>
      </c>
      <c r="D337">
        <v>5</v>
      </c>
      <c r="E337">
        <f t="shared" si="10"/>
        <v>336</v>
      </c>
      <c r="F337" t="str" cm="1">
        <f t="array" ref="F337">_xlfn.IFS(D337&gt;8,"Platinum",D337&gt;5,"Gold",D337&gt;2,"Silver",TRUE,"BRONZE")</f>
        <v>Silver</v>
      </c>
      <c r="G337" t="str">
        <f t="shared" si="11"/>
        <v>High</v>
      </c>
    </row>
    <row r="338" spans="1:7" x14ac:dyDescent="0.35">
      <c r="A338" t="s">
        <v>2405</v>
      </c>
      <c r="B338" s="18">
        <v>329.71</v>
      </c>
      <c r="C338" t="s">
        <v>1033</v>
      </c>
      <c r="D338">
        <v>2</v>
      </c>
      <c r="E338">
        <f t="shared" si="10"/>
        <v>337</v>
      </c>
      <c r="F338" t="str" cm="1">
        <f t="array" ref="F338">_xlfn.IFS(D338&gt;8,"Platinum",D338&gt;5,"Gold",D338&gt;2,"Silver",TRUE,"BRONZE")</f>
        <v>BRONZE</v>
      </c>
      <c r="G338" t="str">
        <f t="shared" si="11"/>
        <v>High</v>
      </c>
    </row>
    <row r="339" spans="1:7" x14ac:dyDescent="0.35">
      <c r="A339" t="s">
        <v>1072</v>
      </c>
      <c r="B339" s="18">
        <v>329.44</v>
      </c>
      <c r="C339" t="s">
        <v>1033</v>
      </c>
      <c r="D339">
        <v>5</v>
      </c>
      <c r="E339">
        <f t="shared" si="10"/>
        <v>338</v>
      </c>
      <c r="F339" t="str" cm="1">
        <f t="array" ref="F339">_xlfn.IFS(D339&gt;8,"Platinum",D339&gt;5,"Gold",D339&gt;2,"Silver",TRUE,"BRONZE")</f>
        <v>Silver</v>
      </c>
      <c r="G339" t="str">
        <f t="shared" si="11"/>
        <v>High</v>
      </c>
    </row>
    <row r="340" spans="1:7" x14ac:dyDescent="0.35">
      <c r="A340" t="s">
        <v>3527</v>
      </c>
      <c r="B340" s="18">
        <v>329.42</v>
      </c>
      <c r="C340" t="s">
        <v>1016</v>
      </c>
      <c r="D340">
        <v>10</v>
      </c>
      <c r="E340">
        <f t="shared" si="10"/>
        <v>339</v>
      </c>
      <c r="F340" t="str" cm="1">
        <f t="array" ref="F340">_xlfn.IFS(D340&gt;8,"Platinum",D340&gt;5,"Gold",D340&gt;2,"Silver",TRUE,"BRONZE")</f>
        <v>Platinum</v>
      </c>
      <c r="G340" t="str">
        <f t="shared" si="11"/>
        <v>High</v>
      </c>
    </row>
    <row r="341" spans="1:7" x14ac:dyDescent="0.35">
      <c r="A341" t="s">
        <v>1778</v>
      </c>
      <c r="B341" s="18">
        <v>329.19</v>
      </c>
      <c r="C341" t="s">
        <v>1033</v>
      </c>
      <c r="D341">
        <v>9</v>
      </c>
      <c r="E341">
        <f t="shared" si="10"/>
        <v>340</v>
      </c>
      <c r="F341" t="str" cm="1">
        <f t="array" ref="F341">_xlfn.IFS(D341&gt;8,"Platinum",D341&gt;5,"Gold",D341&gt;2,"Silver",TRUE,"BRONZE")</f>
        <v>Platinum</v>
      </c>
      <c r="G341" t="str">
        <f t="shared" si="11"/>
        <v>High</v>
      </c>
    </row>
    <row r="342" spans="1:7" x14ac:dyDescent="0.35">
      <c r="A342" t="s">
        <v>3435</v>
      </c>
      <c r="B342" s="18">
        <v>329.12</v>
      </c>
      <c r="C342" t="s">
        <v>1016</v>
      </c>
      <c r="D342">
        <v>9</v>
      </c>
      <c r="E342">
        <f t="shared" si="10"/>
        <v>341</v>
      </c>
      <c r="F342" t="str" cm="1">
        <f t="array" ref="F342">_xlfn.IFS(D342&gt;8,"Platinum",D342&gt;5,"Gold",D342&gt;2,"Silver",TRUE,"BRONZE")</f>
        <v>Platinum</v>
      </c>
      <c r="G342" t="str">
        <f t="shared" si="11"/>
        <v>High</v>
      </c>
    </row>
    <row r="343" spans="1:7" x14ac:dyDescent="0.35">
      <c r="A343" t="s">
        <v>3618</v>
      </c>
      <c r="B343" s="18">
        <v>328.52</v>
      </c>
      <c r="C343" t="s">
        <v>1033</v>
      </c>
      <c r="D343">
        <v>1</v>
      </c>
      <c r="E343">
        <f t="shared" si="10"/>
        <v>342</v>
      </c>
      <c r="F343" t="str" cm="1">
        <f t="array" ref="F343">_xlfn.IFS(D343&gt;8,"Platinum",D343&gt;5,"Gold",D343&gt;2,"Silver",TRUE,"BRONZE")</f>
        <v>BRONZE</v>
      </c>
      <c r="G343" t="str">
        <f t="shared" si="11"/>
        <v>High</v>
      </c>
    </row>
    <row r="344" spans="1:7" x14ac:dyDescent="0.35">
      <c r="A344" t="s">
        <v>1990</v>
      </c>
      <c r="B344" s="18">
        <v>327.66000000000003</v>
      </c>
      <c r="C344" t="s">
        <v>1016</v>
      </c>
      <c r="D344">
        <v>6</v>
      </c>
      <c r="E344">
        <f t="shared" si="10"/>
        <v>343</v>
      </c>
      <c r="F344" t="str" cm="1">
        <f t="array" ref="F344">_xlfn.IFS(D344&gt;8,"Platinum",D344&gt;5,"Gold",D344&gt;2,"Silver",TRUE,"BRONZE")</f>
        <v>Gold</v>
      </c>
      <c r="G344" t="str">
        <f t="shared" si="11"/>
        <v>High</v>
      </c>
    </row>
    <row r="345" spans="1:7" x14ac:dyDescent="0.35">
      <c r="A345" t="s">
        <v>1575</v>
      </c>
      <c r="B345" s="18">
        <v>327.5</v>
      </c>
      <c r="C345" t="s">
        <v>1016</v>
      </c>
      <c r="D345">
        <v>4</v>
      </c>
      <c r="E345">
        <f t="shared" si="10"/>
        <v>344</v>
      </c>
      <c r="F345" t="str" cm="1">
        <f t="array" ref="F345">_xlfn.IFS(D345&gt;8,"Platinum",D345&gt;5,"Gold",D345&gt;2,"Silver",TRUE,"BRONZE")</f>
        <v>Silver</v>
      </c>
      <c r="G345" t="str">
        <f t="shared" si="11"/>
        <v>High</v>
      </c>
    </row>
    <row r="346" spans="1:7" x14ac:dyDescent="0.35">
      <c r="A346" t="s">
        <v>1411</v>
      </c>
      <c r="B346" s="18">
        <v>326.82</v>
      </c>
      <c r="C346" t="s">
        <v>1012</v>
      </c>
      <c r="D346">
        <v>5</v>
      </c>
      <c r="E346">
        <f t="shared" si="10"/>
        <v>345</v>
      </c>
      <c r="F346" t="str" cm="1">
        <f t="array" ref="F346">_xlfn.IFS(D346&gt;8,"Platinum",D346&gt;5,"Gold",D346&gt;2,"Silver",TRUE,"BRONZE")</f>
        <v>Silver</v>
      </c>
      <c r="G346" t="str">
        <f t="shared" si="11"/>
        <v>High</v>
      </c>
    </row>
    <row r="347" spans="1:7" x14ac:dyDescent="0.35">
      <c r="A347" t="s">
        <v>2196</v>
      </c>
      <c r="B347" s="18">
        <v>326.52999999999997</v>
      </c>
      <c r="C347" t="s">
        <v>1012</v>
      </c>
      <c r="D347">
        <v>6</v>
      </c>
      <c r="E347">
        <f t="shared" si="10"/>
        <v>346</v>
      </c>
      <c r="F347" t="str" cm="1">
        <f t="array" ref="F347">_xlfn.IFS(D347&gt;8,"Platinum",D347&gt;5,"Gold",D347&gt;2,"Silver",TRUE,"BRONZE")</f>
        <v>Gold</v>
      </c>
      <c r="G347" t="str">
        <f t="shared" si="11"/>
        <v>High</v>
      </c>
    </row>
    <row r="348" spans="1:7" x14ac:dyDescent="0.35">
      <c r="A348" t="s">
        <v>3300</v>
      </c>
      <c r="B348" s="18">
        <v>326.33999999999997</v>
      </c>
      <c r="C348" t="s">
        <v>1020</v>
      </c>
      <c r="D348">
        <v>3</v>
      </c>
      <c r="E348">
        <f t="shared" si="10"/>
        <v>347</v>
      </c>
      <c r="F348" t="str" cm="1">
        <f t="array" ref="F348">_xlfn.IFS(D348&gt;8,"Platinum",D348&gt;5,"Gold",D348&gt;2,"Silver",TRUE,"BRONZE")</f>
        <v>Silver</v>
      </c>
      <c r="G348" t="str">
        <f t="shared" si="11"/>
        <v>High</v>
      </c>
    </row>
    <row r="349" spans="1:7" x14ac:dyDescent="0.35">
      <c r="A349" t="s">
        <v>1617</v>
      </c>
      <c r="B349" s="18">
        <v>325.62</v>
      </c>
      <c r="C349" t="s">
        <v>1020</v>
      </c>
      <c r="D349">
        <v>1</v>
      </c>
      <c r="E349">
        <f t="shared" si="10"/>
        <v>348</v>
      </c>
      <c r="F349" t="str" cm="1">
        <f t="array" ref="F349">_xlfn.IFS(D349&gt;8,"Platinum",D349&gt;5,"Gold",D349&gt;2,"Silver",TRUE,"BRONZE")</f>
        <v>BRONZE</v>
      </c>
      <c r="G349" t="str">
        <f t="shared" si="11"/>
        <v>High</v>
      </c>
    </row>
    <row r="350" spans="1:7" x14ac:dyDescent="0.35">
      <c r="A350" t="s">
        <v>1440</v>
      </c>
      <c r="B350" s="18">
        <v>325.52999999999997</v>
      </c>
      <c r="C350" t="s">
        <v>1020</v>
      </c>
      <c r="D350">
        <v>10</v>
      </c>
      <c r="E350">
        <f t="shared" si="10"/>
        <v>349</v>
      </c>
      <c r="F350" t="str" cm="1">
        <f t="array" ref="F350">_xlfn.IFS(D350&gt;8,"Platinum",D350&gt;5,"Gold",D350&gt;2,"Silver",TRUE,"BRONZE")</f>
        <v>Platinum</v>
      </c>
      <c r="G350" t="str">
        <f t="shared" si="11"/>
        <v>High</v>
      </c>
    </row>
    <row r="351" spans="1:7" x14ac:dyDescent="0.35">
      <c r="A351" t="s">
        <v>3492</v>
      </c>
      <c r="B351" s="18">
        <v>325.45</v>
      </c>
      <c r="C351" t="s">
        <v>1016</v>
      </c>
      <c r="D351">
        <v>9</v>
      </c>
      <c r="E351">
        <f t="shared" si="10"/>
        <v>350</v>
      </c>
      <c r="F351" t="str" cm="1">
        <f t="array" ref="F351">_xlfn.IFS(D351&gt;8,"Platinum",D351&gt;5,"Gold",D351&gt;2,"Silver",TRUE,"BRONZE")</f>
        <v>Platinum</v>
      </c>
      <c r="G351" t="str">
        <f t="shared" si="11"/>
        <v>High</v>
      </c>
    </row>
    <row r="352" spans="1:7" x14ac:dyDescent="0.35">
      <c r="A352" t="s">
        <v>3498</v>
      </c>
      <c r="B352" s="18">
        <v>325.45</v>
      </c>
      <c r="C352" t="s">
        <v>1016</v>
      </c>
      <c r="D352">
        <v>6</v>
      </c>
      <c r="E352">
        <f t="shared" si="10"/>
        <v>350</v>
      </c>
      <c r="F352" t="str" cm="1">
        <f t="array" ref="F352">_xlfn.IFS(D352&gt;8,"Platinum",D352&gt;5,"Gold",D352&gt;2,"Silver",TRUE,"BRONZE")</f>
        <v>Gold</v>
      </c>
      <c r="G352" t="str">
        <f t="shared" si="11"/>
        <v>High</v>
      </c>
    </row>
    <row r="353" spans="1:7" x14ac:dyDescent="0.35">
      <c r="A353" t="s">
        <v>3040</v>
      </c>
      <c r="B353" s="18">
        <v>324.85000000000002</v>
      </c>
      <c r="C353" t="s">
        <v>1020</v>
      </c>
      <c r="D353">
        <v>5</v>
      </c>
      <c r="E353">
        <f t="shared" si="10"/>
        <v>352</v>
      </c>
      <c r="F353" t="str" cm="1">
        <f t="array" ref="F353">_xlfn.IFS(D353&gt;8,"Platinum",D353&gt;5,"Gold",D353&gt;2,"Silver",TRUE,"BRONZE")</f>
        <v>Silver</v>
      </c>
      <c r="G353" t="str">
        <f t="shared" si="11"/>
        <v>High</v>
      </c>
    </row>
    <row r="354" spans="1:7" x14ac:dyDescent="0.35">
      <c r="A354" t="s">
        <v>1999</v>
      </c>
      <c r="B354" s="18">
        <v>324.83</v>
      </c>
      <c r="C354" t="s">
        <v>1016</v>
      </c>
      <c r="D354">
        <v>4</v>
      </c>
      <c r="E354">
        <f t="shared" si="10"/>
        <v>353</v>
      </c>
      <c r="F354" t="str" cm="1">
        <f t="array" ref="F354">_xlfn.IFS(D354&gt;8,"Platinum",D354&gt;5,"Gold",D354&gt;2,"Silver",TRUE,"BRONZE")</f>
        <v>Silver</v>
      </c>
      <c r="G354" t="str">
        <f t="shared" si="11"/>
        <v>High</v>
      </c>
    </row>
    <row r="355" spans="1:7" x14ac:dyDescent="0.35">
      <c r="A355" t="s">
        <v>1984</v>
      </c>
      <c r="B355" s="18">
        <v>324.11</v>
      </c>
      <c r="C355" t="s">
        <v>1033</v>
      </c>
      <c r="D355">
        <v>1</v>
      </c>
      <c r="E355">
        <f t="shared" si="10"/>
        <v>354</v>
      </c>
      <c r="F355" t="str" cm="1">
        <f t="array" ref="F355">_xlfn.IFS(D355&gt;8,"Platinum",D355&gt;5,"Gold",D355&gt;2,"Silver",TRUE,"BRONZE")</f>
        <v>BRONZE</v>
      </c>
      <c r="G355" t="str">
        <f t="shared" si="11"/>
        <v>High</v>
      </c>
    </row>
    <row r="356" spans="1:7" x14ac:dyDescent="0.35">
      <c r="A356" t="s">
        <v>3657</v>
      </c>
      <c r="B356" s="18">
        <v>323.95</v>
      </c>
      <c r="C356" t="s">
        <v>1012</v>
      </c>
      <c r="D356">
        <v>9</v>
      </c>
      <c r="E356">
        <f t="shared" si="10"/>
        <v>355</v>
      </c>
      <c r="F356" t="str" cm="1">
        <f t="array" ref="F356">_xlfn.IFS(D356&gt;8,"Platinum",D356&gt;5,"Gold",D356&gt;2,"Silver",TRUE,"BRONZE")</f>
        <v>Platinum</v>
      </c>
      <c r="G356" t="str">
        <f t="shared" si="11"/>
        <v>High</v>
      </c>
    </row>
    <row r="357" spans="1:7" x14ac:dyDescent="0.35">
      <c r="A357" t="s">
        <v>1826</v>
      </c>
      <c r="B357" s="18">
        <v>323.45</v>
      </c>
      <c r="C357" t="s">
        <v>1012</v>
      </c>
      <c r="D357">
        <v>3</v>
      </c>
      <c r="E357">
        <f t="shared" si="10"/>
        <v>356</v>
      </c>
      <c r="F357" t="str" cm="1">
        <f t="array" ref="F357">_xlfn.IFS(D357&gt;8,"Platinum",D357&gt;5,"Gold",D357&gt;2,"Silver",TRUE,"BRONZE")</f>
        <v>Silver</v>
      </c>
      <c r="G357" t="str">
        <f t="shared" si="11"/>
        <v>High</v>
      </c>
    </row>
    <row r="358" spans="1:7" x14ac:dyDescent="0.35">
      <c r="A358" t="s">
        <v>3241</v>
      </c>
      <c r="B358" s="18">
        <v>323.11</v>
      </c>
      <c r="C358" t="s">
        <v>1020</v>
      </c>
      <c r="D358">
        <v>2</v>
      </c>
      <c r="E358">
        <f t="shared" si="10"/>
        <v>357</v>
      </c>
      <c r="F358" t="str" cm="1">
        <f t="array" ref="F358">_xlfn.IFS(D358&gt;8,"Platinum",D358&gt;5,"Gold",D358&gt;2,"Silver",TRUE,"BRONZE")</f>
        <v>BRONZE</v>
      </c>
      <c r="G358" t="str">
        <f t="shared" si="11"/>
        <v>High</v>
      </c>
    </row>
    <row r="359" spans="1:7" x14ac:dyDescent="0.35">
      <c r="A359" t="s">
        <v>2237</v>
      </c>
      <c r="B359" s="18">
        <v>322.95999999999998</v>
      </c>
      <c r="C359" t="s">
        <v>1020</v>
      </c>
      <c r="D359">
        <v>6</v>
      </c>
      <c r="E359">
        <f t="shared" si="10"/>
        <v>358</v>
      </c>
      <c r="F359" t="str" cm="1">
        <f t="array" ref="F359">_xlfn.IFS(D359&gt;8,"Platinum",D359&gt;5,"Gold",D359&gt;2,"Silver",TRUE,"BRONZE")</f>
        <v>Gold</v>
      </c>
      <c r="G359" t="str">
        <f t="shared" si="11"/>
        <v>High</v>
      </c>
    </row>
    <row r="360" spans="1:7" x14ac:dyDescent="0.35">
      <c r="A360" t="s">
        <v>2067</v>
      </c>
      <c r="B360" s="18">
        <v>322.38</v>
      </c>
      <c r="C360" t="s">
        <v>1012</v>
      </c>
      <c r="D360">
        <v>7</v>
      </c>
      <c r="E360">
        <f t="shared" si="10"/>
        <v>359</v>
      </c>
      <c r="F360" t="str" cm="1">
        <f t="array" ref="F360">_xlfn.IFS(D360&gt;8,"Platinum",D360&gt;5,"Gold",D360&gt;2,"Silver",TRUE,"BRONZE")</f>
        <v>Gold</v>
      </c>
      <c r="G360" t="str">
        <f t="shared" si="11"/>
        <v>High</v>
      </c>
    </row>
    <row r="361" spans="1:7" x14ac:dyDescent="0.35">
      <c r="A361" t="s">
        <v>2483</v>
      </c>
      <c r="B361" s="18">
        <v>321.16000000000003</v>
      </c>
      <c r="C361" t="s">
        <v>1020</v>
      </c>
      <c r="D361">
        <v>2</v>
      </c>
      <c r="E361">
        <f t="shared" si="10"/>
        <v>360</v>
      </c>
      <c r="F361" t="str" cm="1">
        <f t="array" ref="F361">_xlfn.IFS(D361&gt;8,"Platinum",D361&gt;5,"Gold",D361&gt;2,"Silver",TRUE,"BRONZE")</f>
        <v>BRONZE</v>
      </c>
      <c r="G361" t="str">
        <f t="shared" si="11"/>
        <v>High</v>
      </c>
    </row>
    <row r="362" spans="1:7" x14ac:dyDescent="0.35">
      <c r="A362" t="s">
        <v>1701</v>
      </c>
      <c r="B362" s="18">
        <v>320.76</v>
      </c>
      <c r="C362" t="s">
        <v>1033</v>
      </c>
      <c r="D362">
        <v>2</v>
      </c>
      <c r="E362">
        <f t="shared" si="10"/>
        <v>361</v>
      </c>
      <c r="F362" t="str" cm="1">
        <f t="array" ref="F362">_xlfn.IFS(D362&gt;8,"Platinum",D362&gt;5,"Gold",D362&gt;2,"Silver",TRUE,"BRONZE")</f>
        <v>BRONZE</v>
      </c>
      <c r="G362" t="str">
        <f t="shared" si="11"/>
        <v>High</v>
      </c>
    </row>
    <row r="363" spans="1:7" x14ac:dyDescent="0.35">
      <c r="A363" t="s">
        <v>1503</v>
      </c>
      <c r="B363" s="18">
        <v>320.75</v>
      </c>
      <c r="C363" t="s">
        <v>1016</v>
      </c>
      <c r="D363">
        <v>3</v>
      </c>
      <c r="E363">
        <f t="shared" si="10"/>
        <v>362</v>
      </c>
      <c r="F363" t="str" cm="1">
        <f t="array" ref="F363">_xlfn.IFS(D363&gt;8,"Platinum",D363&gt;5,"Gold",D363&gt;2,"Silver",TRUE,"BRONZE")</f>
        <v>Silver</v>
      </c>
      <c r="G363" t="str">
        <f t="shared" si="11"/>
        <v>High</v>
      </c>
    </row>
    <row r="364" spans="1:7" x14ac:dyDescent="0.35">
      <c r="A364" t="s">
        <v>2693</v>
      </c>
      <c r="B364" s="18">
        <v>320.19</v>
      </c>
      <c r="C364" t="s">
        <v>1016</v>
      </c>
      <c r="D364">
        <v>8</v>
      </c>
      <c r="E364">
        <f t="shared" si="10"/>
        <v>363</v>
      </c>
      <c r="F364" t="str" cm="1">
        <f t="array" ref="F364">_xlfn.IFS(D364&gt;8,"Platinum",D364&gt;5,"Gold",D364&gt;2,"Silver",TRUE,"BRONZE")</f>
        <v>Gold</v>
      </c>
      <c r="G364" t="str">
        <f t="shared" si="11"/>
        <v>High</v>
      </c>
    </row>
    <row r="365" spans="1:7" x14ac:dyDescent="0.35">
      <c r="A365" t="s">
        <v>1727</v>
      </c>
      <c r="B365" s="18">
        <v>320.13</v>
      </c>
      <c r="C365" t="s">
        <v>1012</v>
      </c>
      <c r="D365">
        <v>1</v>
      </c>
      <c r="E365">
        <f t="shared" si="10"/>
        <v>364</v>
      </c>
      <c r="F365" t="str" cm="1">
        <f t="array" ref="F365">_xlfn.IFS(D365&gt;8,"Platinum",D365&gt;5,"Gold",D365&gt;2,"Silver",TRUE,"BRONZE")</f>
        <v>BRONZE</v>
      </c>
      <c r="G365" t="str">
        <f t="shared" si="11"/>
        <v>High</v>
      </c>
    </row>
    <row r="366" spans="1:7" x14ac:dyDescent="0.35">
      <c r="A366" t="s">
        <v>1763</v>
      </c>
      <c r="B366" s="18">
        <v>319.52</v>
      </c>
      <c r="C366" t="s">
        <v>1020</v>
      </c>
      <c r="D366">
        <v>2</v>
      </c>
      <c r="E366">
        <f t="shared" si="10"/>
        <v>365</v>
      </c>
      <c r="F366" t="str" cm="1">
        <f t="array" ref="F366">_xlfn.IFS(D366&gt;8,"Platinum",D366&gt;5,"Gold",D366&gt;2,"Silver",TRUE,"BRONZE")</f>
        <v>BRONZE</v>
      </c>
      <c r="G366" t="str">
        <f t="shared" si="11"/>
        <v>High</v>
      </c>
    </row>
    <row r="367" spans="1:7" x14ac:dyDescent="0.35">
      <c r="A367" t="s">
        <v>2255</v>
      </c>
      <c r="B367" s="18">
        <v>319.35000000000002</v>
      </c>
      <c r="C367" t="s">
        <v>1033</v>
      </c>
      <c r="D367">
        <v>2</v>
      </c>
      <c r="E367">
        <f t="shared" si="10"/>
        <v>366</v>
      </c>
      <c r="F367" t="str" cm="1">
        <f t="array" ref="F367">_xlfn.IFS(D367&gt;8,"Platinum",D367&gt;5,"Gold",D367&gt;2,"Silver",TRUE,"BRONZE")</f>
        <v>BRONZE</v>
      </c>
      <c r="G367" t="str">
        <f t="shared" si="11"/>
        <v>High</v>
      </c>
    </row>
    <row r="368" spans="1:7" x14ac:dyDescent="0.35">
      <c r="A368" t="s">
        <v>1060</v>
      </c>
      <c r="B368" s="18">
        <v>319.31</v>
      </c>
      <c r="C368" t="s">
        <v>1020</v>
      </c>
      <c r="D368">
        <v>2</v>
      </c>
      <c r="E368">
        <f t="shared" si="10"/>
        <v>367</v>
      </c>
      <c r="F368" t="str" cm="1">
        <f t="array" ref="F368">_xlfn.IFS(D368&gt;8,"Platinum",D368&gt;5,"Gold",D368&gt;2,"Silver",TRUE,"BRONZE")</f>
        <v>BRONZE</v>
      </c>
      <c r="G368" t="str">
        <f t="shared" si="11"/>
        <v>High</v>
      </c>
    </row>
    <row r="369" spans="1:7" x14ac:dyDescent="0.35">
      <c r="A369" t="s">
        <v>2965</v>
      </c>
      <c r="B369" s="18">
        <v>319.25</v>
      </c>
      <c r="C369" t="s">
        <v>1012</v>
      </c>
      <c r="D369">
        <v>9</v>
      </c>
      <c r="E369">
        <f t="shared" si="10"/>
        <v>368</v>
      </c>
      <c r="F369" t="str" cm="1">
        <f t="array" ref="F369">_xlfn.IFS(D369&gt;8,"Platinum",D369&gt;5,"Gold",D369&gt;2,"Silver",TRUE,"BRONZE")</f>
        <v>Platinum</v>
      </c>
      <c r="G369" t="str">
        <f t="shared" si="11"/>
        <v>High</v>
      </c>
    </row>
    <row r="370" spans="1:7" x14ac:dyDescent="0.35">
      <c r="A370" t="s">
        <v>2729</v>
      </c>
      <c r="B370" s="18">
        <v>318.89</v>
      </c>
      <c r="C370" t="s">
        <v>1033</v>
      </c>
      <c r="D370">
        <v>7</v>
      </c>
      <c r="E370">
        <f t="shared" si="10"/>
        <v>369</v>
      </c>
      <c r="F370" t="str" cm="1">
        <f t="array" ref="F370">_xlfn.IFS(D370&gt;8,"Platinum",D370&gt;5,"Gold",D370&gt;2,"Silver",TRUE,"BRONZE")</f>
        <v>Gold</v>
      </c>
      <c r="G370" t="str">
        <f t="shared" si="11"/>
        <v>High</v>
      </c>
    </row>
    <row r="371" spans="1:7" x14ac:dyDescent="0.35">
      <c r="A371" t="s">
        <v>3785</v>
      </c>
      <c r="B371" s="18">
        <v>318.13</v>
      </c>
      <c r="C371" t="s">
        <v>1016</v>
      </c>
      <c r="D371">
        <v>10</v>
      </c>
      <c r="E371">
        <f t="shared" si="10"/>
        <v>370</v>
      </c>
      <c r="F371" t="str" cm="1">
        <f t="array" ref="F371">_xlfn.IFS(D371&gt;8,"Platinum",D371&gt;5,"Gold",D371&gt;2,"Silver",TRUE,"BRONZE")</f>
        <v>Platinum</v>
      </c>
      <c r="G371" t="str">
        <f t="shared" si="11"/>
        <v>High</v>
      </c>
    </row>
    <row r="372" spans="1:7" x14ac:dyDescent="0.35">
      <c r="A372" t="s">
        <v>1975</v>
      </c>
      <c r="B372" s="18">
        <v>317.54000000000002</v>
      </c>
      <c r="C372" t="s">
        <v>1033</v>
      </c>
      <c r="D372">
        <v>2</v>
      </c>
      <c r="E372">
        <f t="shared" si="10"/>
        <v>371</v>
      </c>
      <c r="F372" t="str" cm="1">
        <f t="array" ref="F372">_xlfn.IFS(D372&gt;8,"Platinum",D372&gt;5,"Gold",D372&gt;2,"Silver",TRUE,"BRONZE")</f>
        <v>BRONZE</v>
      </c>
      <c r="G372" t="str">
        <f t="shared" si="11"/>
        <v>High</v>
      </c>
    </row>
    <row r="373" spans="1:7" x14ac:dyDescent="0.35">
      <c r="A373" t="s">
        <v>2858</v>
      </c>
      <c r="B373" s="18">
        <v>316.73</v>
      </c>
      <c r="C373" t="s">
        <v>1020</v>
      </c>
      <c r="D373">
        <v>8</v>
      </c>
      <c r="E373">
        <f t="shared" si="10"/>
        <v>372</v>
      </c>
      <c r="F373" t="str" cm="1">
        <f t="array" ref="F373">_xlfn.IFS(D373&gt;8,"Platinum",D373&gt;5,"Gold",D373&gt;2,"Silver",TRUE,"BRONZE")</f>
        <v>Gold</v>
      </c>
      <c r="G373" t="str">
        <f t="shared" si="11"/>
        <v>High</v>
      </c>
    </row>
    <row r="374" spans="1:7" x14ac:dyDescent="0.35">
      <c r="A374" t="s">
        <v>3587</v>
      </c>
      <c r="B374" s="18">
        <v>315.20999999999998</v>
      </c>
      <c r="C374" t="s">
        <v>1033</v>
      </c>
      <c r="D374">
        <v>5</v>
      </c>
      <c r="E374">
        <f t="shared" si="10"/>
        <v>373</v>
      </c>
      <c r="F374" t="str" cm="1">
        <f t="array" ref="F374">_xlfn.IFS(D374&gt;8,"Platinum",D374&gt;5,"Gold",D374&gt;2,"Silver",TRUE,"BRONZE")</f>
        <v>Silver</v>
      </c>
      <c r="G374" t="str">
        <f t="shared" si="11"/>
        <v>High</v>
      </c>
    </row>
    <row r="375" spans="1:7" x14ac:dyDescent="0.35">
      <c r="A375" t="s">
        <v>1048</v>
      </c>
      <c r="B375" s="18">
        <v>314.67</v>
      </c>
      <c r="C375" t="s">
        <v>1012</v>
      </c>
      <c r="D375">
        <v>6</v>
      </c>
      <c r="E375">
        <f t="shared" si="10"/>
        <v>374</v>
      </c>
      <c r="F375" t="str" cm="1">
        <f t="array" ref="F375">_xlfn.IFS(D375&gt;8,"Platinum",D375&gt;5,"Gold",D375&gt;2,"Silver",TRUE,"BRONZE")</f>
        <v>Gold</v>
      </c>
      <c r="G375" t="str">
        <f t="shared" si="11"/>
        <v>High</v>
      </c>
    </row>
    <row r="376" spans="1:7" x14ac:dyDescent="0.35">
      <c r="A376" t="s">
        <v>1210</v>
      </c>
      <c r="B376" s="18">
        <v>312.47000000000003</v>
      </c>
      <c r="C376" t="s">
        <v>1033</v>
      </c>
      <c r="D376">
        <v>3</v>
      </c>
      <c r="E376">
        <f t="shared" si="10"/>
        <v>375</v>
      </c>
      <c r="F376" t="str" cm="1">
        <f t="array" ref="F376">_xlfn.IFS(D376&gt;8,"Platinum",D376&gt;5,"Gold",D376&gt;2,"Silver",TRUE,"BRONZE")</f>
        <v>Silver</v>
      </c>
      <c r="G376" t="str">
        <f t="shared" si="11"/>
        <v>High</v>
      </c>
    </row>
    <row r="377" spans="1:7" x14ac:dyDescent="0.35">
      <c r="A377" t="s">
        <v>2678</v>
      </c>
      <c r="B377" s="18">
        <v>311.79000000000002</v>
      </c>
      <c r="C377" t="s">
        <v>1016</v>
      </c>
      <c r="D377">
        <v>8</v>
      </c>
      <c r="E377">
        <f t="shared" si="10"/>
        <v>376</v>
      </c>
      <c r="F377" t="str" cm="1">
        <f t="array" ref="F377">_xlfn.IFS(D377&gt;8,"Platinum",D377&gt;5,"Gold",D377&gt;2,"Silver",TRUE,"BRONZE")</f>
        <v>Gold</v>
      </c>
      <c r="G377" t="str">
        <f t="shared" si="11"/>
        <v>High</v>
      </c>
    </row>
    <row r="378" spans="1:7" x14ac:dyDescent="0.35">
      <c r="A378" t="s">
        <v>3942</v>
      </c>
      <c r="B378" s="18">
        <v>311.66000000000003</v>
      </c>
      <c r="C378" t="s">
        <v>1016</v>
      </c>
      <c r="D378">
        <v>3</v>
      </c>
      <c r="E378">
        <f t="shared" si="10"/>
        <v>377</v>
      </c>
      <c r="F378" t="str" cm="1">
        <f t="array" ref="F378">_xlfn.IFS(D378&gt;8,"Platinum",D378&gt;5,"Gold",D378&gt;2,"Silver",TRUE,"BRONZE")</f>
        <v>Silver</v>
      </c>
      <c r="G378" t="str">
        <f t="shared" si="11"/>
        <v>High</v>
      </c>
    </row>
    <row r="379" spans="1:7" x14ac:dyDescent="0.35">
      <c r="A379" t="s">
        <v>2900</v>
      </c>
      <c r="B379" s="18">
        <v>311.61</v>
      </c>
      <c r="C379" t="s">
        <v>1012</v>
      </c>
      <c r="D379">
        <v>5</v>
      </c>
      <c r="E379">
        <f t="shared" si="10"/>
        <v>378</v>
      </c>
      <c r="F379" t="str" cm="1">
        <f t="array" ref="F379">_xlfn.IFS(D379&gt;8,"Platinum",D379&gt;5,"Gold",D379&gt;2,"Silver",TRUE,"BRONZE")</f>
        <v>Silver</v>
      </c>
      <c r="G379" t="str">
        <f t="shared" si="11"/>
        <v>High</v>
      </c>
    </row>
    <row r="380" spans="1:7" x14ac:dyDescent="0.35">
      <c r="A380" t="s">
        <v>3232</v>
      </c>
      <c r="B380" s="18">
        <v>311.49</v>
      </c>
      <c r="C380" t="s">
        <v>1012</v>
      </c>
      <c r="D380">
        <v>6</v>
      </c>
      <c r="E380">
        <f t="shared" si="10"/>
        <v>379</v>
      </c>
      <c r="F380" t="str" cm="1">
        <f t="array" ref="F380">_xlfn.IFS(D380&gt;8,"Platinum",D380&gt;5,"Gold",D380&gt;2,"Silver",TRUE,"BRONZE")</f>
        <v>Gold</v>
      </c>
      <c r="G380" t="str">
        <f t="shared" si="11"/>
        <v>High</v>
      </c>
    </row>
    <row r="381" spans="1:7" x14ac:dyDescent="0.35">
      <c r="A381" t="s">
        <v>2663</v>
      </c>
      <c r="B381" s="18">
        <v>310.83</v>
      </c>
      <c r="C381" t="s">
        <v>1020</v>
      </c>
      <c r="D381">
        <v>5</v>
      </c>
      <c r="E381">
        <f t="shared" si="10"/>
        <v>380</v>
      </c>
      <c r="F381" t="str" cm="1">
        <f t="array" ref="F381">_xlfn.IFS(D381&gt;8,"Platinum",D381&gt;5,"Gold",D381&gt;2,"Silver",TRUE,"BRONZE")</f>
        <v>Silver</v>
      </c>
      <c r="G381" t="str">
        <f t="shared" si="11"/>
        <v>High</v>
      </c>
    </row>
    <row r="382" spans="1:7" x14ac:dyDescent="0.35">
      <c r="A382" t="s">
        <v>2774</v>
      </c>
      <c r="B382" s="18">
        <v>310.25</v>
      </c>
      <c r="C382" t="s">
        <v>1033</v>
      </c>
      <c r="D382">
        <v>6</v>
      </c>
      <c r="E382">
        <f t="shared" si="10"/>
        <v>381</v>
      </c>
      <c r="F382" t="str" cm="1">
        <f t="array" ref="F382">_xlfn.IFS(D382&gt;8,"Platinum",D382&gt;5,"Gold",D382&gt;2,"Silver",TRUE,"BRONZE")</f>
        <v>Gold</v>
      </c>
      <c r="G382" t="str">
        <f t="shared" si="11"/>
        <v>High</v>
      </c>
    </row>
    <row r="383" spans="1:7" x14ac:dyDescent="0.35">
      <c r="A383" t="s">
        <v>3022</v>
      </c>
      <c r="B383" s="18">
        <v>309.95999999999998</v>
      </c>
      <c r="C383" t="s">
        <v>1033</v>
      </c>
      <c r="D383">
        <v>5</v>
      </c>
      <c r="E383">
        <f t="shared" si="10"/>
        <v>382</v>
      </c>
      <c r="F383" t="str" cm="1">
        <f t="array" ref="F383">_xlfn.IFS(D383&gt;8,"Platinum",D383&gt;5,"Gold",D383&gt;2,"Silver",TRUE,"BRONZE")</f>
        <v>Silver</v>
      </c>
      <c r="G383" t="str">
        <f t="shared" si="11"/>
        <v>High</v>
      </c>
    </row>
    <row r="384" spans="1:7" x14ac:dyDescent="0.35">
      <c r="A384" t="s">
        <v>2555</v>
      </c>
      <c r="B384" s="18">
        <v>309.39</v>
      </c>
      <c r="C384" t="s">
        <v>1020</v>
      </c>
      <c r="D384">
        <v>7</v>
      </c>
      <c r="E384">
        <f t="shared" si="10"/>
        <v>383</v>
      </c>
      <c r="F384" t="str" cm="1">
        <f t="array" ref="F384">_xlfn.IFS(D384&gt;8,"Platinum",D384&gt;5,"Gold",D384&gt;2,"Silver",TRUE,"BRONZE")</f>
        <v>Gold</v>
      </c>
      <c r="G384" t="str">
        <f t="shared" si="11"/>
        <v>High</v>
      </c>
    </row>
    <row r="385" spans="1:7" x14ac:dyDescent="0.35">
      <c r="A385" t="s">
        <v>2258</v>
      </c>
      <c r="B385" s="18">
        <v>309.14</v>
      </c>
      <c r="C385" t="s">
        <v>1033</v>
      </c>
      <c r="D385">
        <v>3</v>
      </c>
      <c r="E385">
        <f t="shared" si="10"/>
        <v>384</v>
      </c>
      <c r="F385" t="str" cm="1">
        <f t="array" ref="F385">_xlfn.IFS(D385&gt;8,"Platinum",D385&gt;5,"Gold",D385&gt;2,"Silver",TRUE,"BRONZE")</f>
        <v>Silver</v>
      </c>
      <c r="G385" t="str">
        <f t="shared" si="11"/>
        <v>High</v>
      </c>
    </row>
    <row r="386" spans="1:7" x14ac:dyDescent="0.35">
      <c r="A386" t="s">
        <v>1351</v>
      </c>
      <c r="B386" s="18">
        <v>308.26</v>
      </c>
      <c r="C386" t="s">
        <v>1033</v>
      </c>
      <c r="D386">
        <v>9</v>
      </c>
      <c r="E386">
        <f t="shared" ref="E386:E449" si="12">_xlfn.RANK.EQ(B386,B$2:B$1001)</f>
        <v>385</v>
      </c>
      <c r="F386" t="str" cm="1">
        <f t="array" ref="F386">_xlfn.IFS(D386&gt;8,"Platinum",D386&gt;5,"Gold",D386&gt;2,"Silver",TRUE,"BRONZE")</f>
        <v>Platinum</v>
      </c>
      <c r="G386" t="str">
        <f t="shared" ref="G386:G449" si="13">IF(B386&gt;300,"High",IF(B386&gt;100,"Medium","Low"))</f>
        <v>High</v>
      </c>
    </row>
    <row r="387" spans="1:7" x14ac:dyDescent="0.35">
      <c r="A387" t="s">
        <v>3078</v>
      </c>
      <c r="B387" s="18">
        <v>308.08999999999997</v>
      </c>
      <c r="C387" t="s">
        <v>1020</v>
      </c>
      <c r="D387">
        <v>2</v>
      </c>
      <c r="E387">
        <f t="shared" si="12"/>
        <v>386</v>
      </c>
      <c r="F387" t="str" cm="1">
        <f t="array" ref="F387">_xlfn.IFS(D387&gt;8,"Platinum",D387&gt;5,"Gold",D387&gt;2,"Silver",TRUE,"BRONZE")</f>
        <v>BRONZE</v>
      </c>
      <c r="G387" t="str">
        <f t="shared" si="13"/>
        <v>High</v>
      </c>
    </row>
    <row r="388" spans="1:7" x14ac:dyDescent="0.35">
      <c r="A388" t="s">
        <v>3689</v>
      </c>
      <c r="B388" s="18">
        <v>307.60000000000002</v>
      </c>
      <c r="C388" t="s">
        <v>1033</v>
      </c>
      <c r="D388">
        <v>6</v>
      </c>
      <c r="E388">
        <f t="shared" si="12"/>
        <v>387</v>
      </c>
      <c r="F388" t="str" cm="1">
        <f t="array" ref="F388">_xlfn.IFS(D388&gt;8,"Platinum",D388&gt;5,"Gold",D388&gt;2,"Silver",TRUE,"BRONZE")</f>
        <v>Gold</v>
      </c>
      <c r="G388" t="str">
        <f t="shared" si="13"/>
        <v>High</v>
      </c>
    </row>
    <row r="389" spans="1:7" x14ac:dyDescent="0.35">
      <c r="A389" t="s">
        <v>3755</v>
      </c>
      <c r="B389" s="18">
        <v>307.37</v>
      </c>
      <c r="C389" t="s">
        <v>1033</v>
      </c>
      <c r="D389">
        <v>5</v>
      </c>
      <c r="E389">
        <f t="shared" si="12"/>
        <v>388</v>
      </c>
      <c r="F389" t="str" cm="1">
        <f t="array" ref="F389">_xlfn.IFS(D389&gt;8,"Platinum",D389&gt;5,"Gold",D389&gt;2,"Silver",TRUE,"BRONZE")</f>
        <v>Silver</v>
      </c>
      <c r="G389" t="str">
        <f t="shared" si="13"/>
        <v>High</v>
      </c>
    </row>
    <row r="390" spans="1:7" x14ac:dyDescent="0.35">
      <c r="A390" t="s">
        <v>2384</v>
      </c>
      <c r="B390" s="18">
        <v>306.99</v>
      </c>
      <c r="C390" t="s">
        <v>1016</v>
      </c>
      <c r="D390">
        <v>8</v>
      </c>
      <c r="E390">
        <f t="shared" si="12"/>
        <v>389</v>
      </c>
      <c r="F390" t="str" cm="1">
        <f t="array" ref="F390">_xlfn.IFS(D390&gt;8,"Platinum",D390&gt;5,"Gold",D390&gt;2,"Silver",TRUE,"BRONZE")</f>
        <v>Gold</v>
      </c>
      <c r="G390" t="str">
        <f t="shared" si="13"/>
        <v>High</v>
      </c>
    </row>
    <row r="391" spans="1:7" x14ac:dyDescent="0.35">
      <c r="A391" t="s">
        <v>3500</v>
      </c>
      <c r="B391" s="18">
        <v>306.13</v>
      </c>
      <c r="C391" t="s">
        <v>1033</v>
      </c>
      <c r="D391">
        <v>10</v>
      </c>
      <c r="E391">
        <f t="shared" si="12"/>
        <v>390</v>
      </c>
      <c r="F391" t="str" cm="1">
        <f t="array" ref="F391">_xlfn.IFS(D391&gt;8,"Platinum",D391&gt;5,"Gold",D391&gt;2,"Silver",TRUE,"BRONZE")</f>
        <v>Platinum</v>
      </c>
      <c r="G391" t="str">
        <f t="shared" si="13"/>
        <v>High</v>
      </c>
    </row>
    <row r="392" spans="1:7" x14ac:dyDescent="0.35">
      <c r="A392" t="s">
        <v>1423</v>
      </c>
      <c r="B392" s="18">
        <v>305.58999999999997</v>
      </c>
      <c r="C392" t="s">
        <v>1012</v>
      </c>
      <c r="D392">
        <v>2</v>
      </c>
      <c r="E392">
        <f t="shared" si="12"/>
        <v>391</v>
      </c>
      <c r="F392" t="str" cm="1">
        <f t="array" ref="F392">_xlfn.IFS(D392&gt;8,"Platinum",D392&gt;5,"Gold",D392&gt;2,"Silver",TRUE,"BRONZE")</f>
        <v>BRONZE</v>
      </c>
      <c r="G392" t="str">
        <f t="shared" si="13"/>
        <v>High</v>
      </c>
    </row>
    <row r="393" spans="1:7" x14ac:dyDescent="0.35">
      <c r="A393" t="s">
        <v>2285</v>
      </c>
      <c r="B393" s="18">
        <v>305.3</v>
      </c>
      <c r="C393" t="s">
        <v>1033</v>
      </c>
      <c r="D393">
        <v>9</v>
      </c>
      <c r="E393">
        <f t="shared" si="12"/>
        <v>392</v>
      </c>
      <c r="F393" t="str" cm="1">
        <f t="array" ref="F393">_xlfn.IFS(D393&gt;8,"Platinum",D393&gt;5,"Gold",D393&gt;2,"Silver",TRUE,"BRONZE")</f>
        <v>Platinum</v>
      </c>
      <c r="G393" t="str">
        <f t="shared" si="13"/>
        <v>High</v>
      </c>
    </row>
    <row r="394" spans="1:7" x14ac:dyDescent="0.35">
      <c r="A394" t="s">
        <v>3904</v>
      </c>
      <c r="B394" s="18">
        <v>305.25</v>
      </c>
      <c r="C394" t="s">
        <v>1012</v>
      </c>
      <c r="D394">
        <v>3</v>
      </c>
      <c r="E394">
        <f t="shared" si="12"/>
        <v>393</v>
      </c>
      <c r="F394" t="str" cm="1">
        <f t="array" ref="F394">_xlfn.IFS(D394&gt;8,"Platinum",D394&gt;5,"Gold",D394&gt;2,"Silver",TRUE,"BRONZE")</f>
        <v>Silver</v>
      </c>
      <c r="G394" t="str">
        <f t="shared" si="13"/>
        <v>High</v>
      </c>
    </row>
    <row r="395" spans="1:7" x14ac:dyDescent="0.35">
      <c r="A395" t="s">
        <v>1294</v>
      </c>
      <c r="B395" s="18">
        <v>305.07</v>
      </c>
      <c r="C395" t="s">
        <v>1012</v>
      </c>
      <c r="D395">
        <v>3</v>
      </c>
      <c r="E395">
        <f t="shared" si="12"/>
        <v>394</v>
      </c>
      <c r="F395" t="str" cm="1">
        <f t="array" ref="F395">_xlfn.IFS(D395&gt;8,"Platinum",D395&gt;5,"Gold",D395&gt;2,"Silver",TRUE,"BRONZE")</f>
        <v>Silver</v>
      </c>
      <c r="G395" t="str">
        <f t="shared" si="13"/>
        <v>High</v>
      </c>
    </row>
    <row r="396" spans="1:7" x14ac:dyDescent="0.35">
      <c r="A396" t="s">
        <v>3630</v>
      </c>
      <c r="B396" s="18">
        <v>304.79000000000002</v>
      </c>
      <c r="C396" t="s">
        <v>1033</v>
      </c>
      <c r="D396">
        <v>7</v>
      </c>
      <c r="E396">
        <f t="shared" si="12"/>
        <v>395</v>
      </c>
      <c r="F396" t="str" cm="1">
        <f t="array" ref="F396">_xlfn.IFS(D396&gt;8,"Platinum",D396&gt;5,"Gold",D396&gt;2,"Silver",TRUE,"BRONZE")</f>
        <v>Gold</v>
      </c>
      <c r="G396" t="str">
        <f t="shared" si="13"/>
        <v>High</v>
      </c>
    </row>
    <row r="397" spans="1:7" x14ac:dyDescent="0.35">
      <c r="A397" t="s">
        <v>2784</v>
      </c>
      <c r="B397" s="18">
        <v>303.58999999999997</v>
      </c>
      <c r="C397" t="s">
        <v>1016</v>
      </c>
      <c r="D397">
        <v>8</v>
      </c>
      <c r="E397">
        <f t="shared" si="12"/>
        <v>396</v>
      </c>
      <c r="F397" t="str" cm="1">
        <f t="array" ref="F397">_xlfn.IFS(D397&gt;8,"Platinum",D397&gt;5,"Gold",D397&gt;2,"Silver",TRUE,"BRONZE")</f>
        <v>Gold</v>
      </c>
      <c r="G397" t="str">
        <f t="shared" si="13"/>
        <v>High</v>
      </c>
    </row>
    <row r="398" spans="1:7" x14ac:dyDescent="0.35">
      <c r="A398" t="s">
        <v>2341</v>
      </c>
      <c r="B398" s="18">
        <v>303.22000000000003</v>
      </c>
      <c r="C398" t="s">
        <v>1020</v>
      </c>
      <c r="D398">
        <v>2</v>
      </c>
      <c r="E398">
        <f t="shared" si="12"/>
        <v>397</v>
      </c>
      <c r="F398" t="str" cm="1">
        <f t="array" ref="F398">_xlfn.IFS(D398&gt;8,"Platinum",D398&gt;5,"Gold",D398&gt;2,"Silver",TRUE,"BRONZE")</f>
        <v>BRONZE</v>
      </c>
      <c r="G398" t="str">
        <f t="shared" si="13"/>
        <v>High</v>
      </c>
    </row>
    <row r="399" spans="1:7" x14ac:dyDescent="0.35">
      <c r="A399" t="s">
        <v>3312</v>
      </c>
      <c r="B399" s="18">
        <v>303.18</v>
      </c>
      <c r="C399" t="s">
        <v>1020</v>
      </c>
      <c r="D399">
        <v>6</v>
      </c>
      <c r="E399">
        <f t="shared" si="12"/>
        <v>398</v>
      </c>
      <c r="F399" t="str" cm="1">
        <f t="array" ref="F399">_xlfn.IFS(D399&gt;8,"Platinum",D399&gt;5,"Gold",D399&gt;2,"Silver",TRUE,"BRONZE")</f>
        <v>Gold</v>
      </c>
      <c r="G399" t="str">
        <f t="shared" si="13"/>
        <v>High</v>
      </c>
    </row>
    <row r="400" spans="1:7" x14ac:dyDescent="0.35">
      <c r="A400" t="s">
        <v>1023</v>
      </c>
      <c r="B400" s="18">
        <v>303</v>
      </c>
      <c r="C400" t="s">
        <v>1012</v>
      </c>
      <c r="D400">
        <v>1</v>
      </c>
      <c r="E400">
        <f t="shared" si="12"/>
        <v>399</v>
      </c>
      <c r="F400" t="str" cm="1">
        <f t="array" ref="F400">_xlfn.IFS(D400&gt;8,"Platinum",D400&gt;5,"Gold",D400&gt;2,"Silver",TRUE,"BRONZE")</f>
        <v>BRONZE</v>
      </c>
      <c r="G400" t="str">
        <f t="shared" si="13"/>
        <v>High</v>
      </c>
    </row>
    <row r="401" spans="1:7" x14ac:dyDescent="0.35">
      <c r="A401" t="s">
        <v>3280</v>
      </c>
      <c r="B401" s="18">
        <v>302.82</v>
      </c>
      <c r="C401" t="s">
        <v>1020</v>
      </c>
      <c r="D401">
        <v>9</v>
      </c>
      <c r="E401">
        <f t="shared" si="12"/>
        <v>400</v>
      </c>
      <c r="F401" t="str" cm="1">
        <f t="array" ref="F401">_xlfn.IFS(D401&gt;8,"Platinum",D401&gt;5,"Gold",D401&gt;2,"Silver",TRUE,"BRONZE")</f>
        <v>Platinum</v>
      </c>
      <c r="G401" t="str">
        <f t="shared" si="13"/>
        <v>High</v>
      </c>
    </row>
    <row r="402" spans="1:7" x14ac:dyDescent="0.35">
      <c r="A402" t="s">
        <v>1871</v>
      </c>
      <c r="B402" s="18">
        <v>302.2</v>
      </c>
      <c r="C402" t="s">
        <v>1020</v>
      </c>
      <c r="D402">
        <v>4</v>
      </c>
      <c r="E402">
        <f t="shared" si="12"/>
        <v>401</v>
      </c>
      <c r="F402" t="str" cm="1">
        <f t="array" ref="F402">_xlfn.IFS(D402&gt;8,"Platinum",D402&gt;5,"Gold",D402&gt;2,"Silver",TRUE,"BRONZE")</f>
        <v>Silver</v>
      </c>
      <c r="G402" t="str">
        <f t="shared" si="13"/>
        <v>High</v>
      </c>
    </row>
    <row r="403" spans="1:7" x14ac:dyDescent="0.35">
      <c r="A403" t="s">
        <v>1563</v>
      </c>
      <c r="B403" s="18">
        <v>301.02999999999997</v>
      </c>
      <c r="C403" t="s">
        <v>1020</v>
      </c>
      <c r="D403">
        <v>4</v>
      </c>
      <c r="E403">
        <f t="shared" si="12"/>
        <v>402</v>
      </c>
      <c r="F403" t="str" cm="1">
        <f t="array" ref="F403">_xlfn.IFS(D403&gt;8,"Platinum",D403&gt;5,"Gold",D403&gt;2,"Silver",TRUE,"BRONZE")</f>
        <v>Silver</v>
      </c>
      <c r="G403" t="str">
        <f t="shared" si="13"/>
        <v>High</v>
      </c>
    </row>
    <row r="404" spans="1:7" x14ac:dyDescent="0.35">
      <c r="A404" t="s">
        <v>2318</v>
      </c>
      <c r="B404" s="18">
        <v>300.77</v>
      </c>
      <c r="C404" t="s">
        <v>1020</v>
      </c>
      <c r="D404">
        <v>3</v>
      </c>
      <c r="E404">
        <f t="shared" si="12"/>
        <v>403</v>
      </c>
      <c r="F404" t="str" cm="1">
        <f t="array" ref="F404">_xlfn.IFS(D404&gt;8,"Platinum",D404&gt;5,"Gold",D404&gt;2,"Silver",TRUE,"BRONZE")</f>
        <v>Silver</v>
      </c>
      <c r="G404" t="str">
        <f t="shared" si="13"/>
        <v>High</v>
      </c>
    </row>
    <row r="405" spans="1:7" x14ac:dyDescent="0.35">
      <c r="A405" t="s">
        <v>1291</v>
      </c>
      <c r="B405" s="18">
        <v>300.3</v>
      </c>
      <c r="C405" t="s">
        <v>1012</v>
      </c>
      <c r="D405">
        <v>6</v>
      </c>
      <c r="E405">
        <f t="shared" si="12"/>
        <v>404</v>
      </c>
      <c r="F405" t="str" cm="1">
        <f t="array" ref="F405">_xlfn.IFS(D405&gt;8,"Platinum",D405&gt;5,"Gold",D405&gt;2,"Silver",TRUE,"BRONZE")</f>
        <v>Gold</v>
      </c>
      <c r="G405" t="str">
        <f t="shared" si="13"/>
        <v>High</v>
      </c>
    </row>
    <row r="406" spans="1:7" x14ac:dyDescent="0.35">
      <c r="A406" t="s">
        <v>2891</v>
      </c>
      <c r="B406" s="18">
        <v>300.23</v>
      </c>
      <c r="C406" t="s">
        <v>1033</v>
      </c>
      <c r="D406">
        <v>5</v>
      </c>
      <c r="E406">
        <f t="shared" si="12"/>
        <v>405</v>
      </c>
      <c r="F406" t="str" cm="1">
        <f t="array" ref="F406">_xlfn.IFS(D406&gt;8,"Platinum",D406&gt;5,"Gold",D406&gt;2,"Silver",TRUE,"BRONZE")</f>
        <v>Silver</v>
      </c>
      <c r="G406" t="str">
        <f t="shared" si="13"/>
        <v>High</v>
      </c>
    </row>
    <row r="407" spans="1:7" x14ac:dyDescent="0.35">
      <c r="A407" t="s">
        <v>3598</v>
      </c>
      <c r="B407" s="18">
        <v>300.2</v>
      </c>
      <c r="C407" t="s">
        <v>1033</v>
      </c>
      <c r="D407">
        <v>9</v>
      </c>
      <c r="E407">
        <f t="shared" si="12"/>
        <v>406</v>
      </c>
      <c r="F407" t="str" cm="1">
        <f t="array" ref="F407">_xlfn.IFS(D407&gt;8,"Platinum",D407&gt;5,"Gold",D407&gt;2,"Silver",TRUE,"BRONZE")</f>
        <v>Platinum</v>
      </c>
      <c r="G407" t="str">
        <f t="shared" si="13"/>
        <v>High</v>
      </c>
    </row>
    <row r="408" spans="1:7" x14ac:dyDescent="0.35">
      <c r="A408" t="s">
        <v>1901</v>
      </c>
      <c r="B408" s="18">
        <v>300.13</v>
      </c>
      <c r="C408" t="s">
        <v>1016</v>
      </c>
      <c r="D408">
        <v>4</v>
      </c>
      <c r="E408">
        <f t="shared" si="12"/>
        <v>407</v>
      </c>
      <c r="F408" t="str" cm="1">
        <f t="array" ref="F408">_xlfn.IFS(D408&gt;8,"Platinum",D408&gt;5,"Gold",D408&gt;2,"Silver",TRUE,"BRONZE")</f>
        <v>Silver</v>
      </c>
      <c r="G408" t="str">
        <f t="shared" si="13"/>
        <v>High</v>
      </c>
    </row>
    <row r="409" spans="1:7" x14ac:dyDescent="0.35">
      <c r="A409" t="s">
        <v>1193</v>
      </c>
      <c r="B409" s="18">
        <v>299.54000000000002</v>
      </c>
      <c r="C409" t="s">
        <v>1033</v>
      </c>
      <c r="D409">
        <v>9</v>
      </c>
      <c r="E409">
        <f t="shared" si="12"/>
        <v>408</v>
      </c>
      <c r="F409" t="str" cm="1">
        <f t="array" ref="F409">_xlfn.IFS(D409&gt;8,"Platinum",D409&gt;5,"Gold",D409&gt;2,"Silver",TRUE,"BRONZE")</f>
        <v>Platinum</v>
      </c>
      <c r="G409" t="str">
        <f t="shared" si="13"/>
        <v>Medium</v>
      </c>
    </row>
    <row r="410" spans="1:7" x14ac:dyDescent="0.35">
      <c r="A410" t="s">
        <v>3480</v>
      </c>
      <c r="B410" s="18">
        <v>299.05</v>
      </c>
      <c r="C410" t="s">
        <v>1016</v>
      </c>
      <c r="D410">
        <v>10</v>
      </c>
      <c r="E410">
        <f t="shared" si="12"/>
        <v>409</v>
      </c>
      <c r="F410" t="str" cm="1">
        <f t="array" ref="F410">_xlfn.IFS(D410&gt;8,"Platinum",D410&gt;5,"Gold",D410&gt;2,"Silver",TRUE,"BRONZE")</f>
        <v>Platinum</v>
      </c>
      <c r="G410" t="str">
        <f t="shared" si="13"/>
        <v>Medium</v>
      </c>
    </row>
    <row r="411" spans="1:7" x14ac:dyDescent="0.35">
      <c r="A411" t="s">
        <v>3610</v>
      </c>
      <c r="B411" s="18">
        <v>296.89999999999998</v>
      </c>
      <c r="C411" t="s">
        <v>1033</v>
      </c>
      <c r="D411">
        <v>7</v>
      </c>
      <c r="E411">
        <f t="shared" si="12"/>
        <v>410</v>
      </c>
      <c r="F411" t="str" cm="1">
        <f t="array" ref="F411">_xlfn.IFS(D411&gt;8,"Platinum",D411&gt;5,"Gold",D411&gt;2,"Silver",TRUE,"BRONZE")</f>
        <v>Gold</v>
      </c>
      <c r="G411" t="str">
        <f t="shared" si="13"/>
        <v>Medium</v>
      </c>
    </row>
    <row r="412" spans="1:7" x14ac:dyDescent="0.35">
      <c r="A412" t="s">
        <v>1951</v>
      </c>
      <c r="B412" s="18">
        <v>296.49</v>
      </c>
      <c r="C412" t="s">
        <v>1020</v>
      </c>
      <c r="D412">
        <v>7</v>
      </c>
      <c r="E412">
        <f t="shared" si="12"/>
        <v>411</v>
      </c>
      <c r="F412" t="str" cm="1">
        <f t="array" ref="F412">_xlfn.IFS(D412&gt;8,"Platinum",D412&gt;5,"Gold",D412&gt;2,"Silver",TRUE,"BRONZE")</f>
        <v>Gold</v>
      </c>
      <c r="G412" t="str">
        <f t="shared" si="13"/>
        <v>Medium</v>
      </c>
    </row>
    <row r="413" spans="1:7" x14ac:dyDescent="0.35">
      <c r="A413" t="s">
        <v>3592</v>
      </c>
      <c r="B413" s="18">
        <v>296.39</v>
      </c>
      <c r="C413" t="s">
        <v>1016</v>
      </c>
      <c r="D413">
        <v>6</v>
      </c>
      <c r="E413">
        <f t="shared" si="12"/>
        <v>412</v>
      </c>
      <c r="F413" t="str" cm="1">
        <f t="array" ref="F413">_xlfn.IFS(D413&gt;8,"Platinum",D413&gt;5,"Gold",D413&gt;2,"Silver",TRUE,"BRONZE")</f>
        <v>Gold</v>
      </c>
      <c r="G413" t="str">
        <f t="shared" si="13"/>
        <v>Medium</v>
      </c>
    </row>
    <row r="414" spans="1:7" x14ac:dyDescent="0.35">
      <c r="A414" t="s">
        <v>3054</v>
      </c>
      <c r="B414" s="18">
        <v>295.74</v>
      </c>
      <c r="C414" t="s">
        <v>1020</v>
      </c>
      <c r="D414">
        <v>9</v>
      </c>
      <c r="E414">
        <f t="shared" si="12"/>
        <v>413</v>
      </c>
      <c r="F414" t="str" cm="1">
        <f t="array" ref="F414">_xlfn.IFS(D414&gt;8,"Platinum",D414&gt;5,"Gold",D414&gt;2,"Silver",TRUE,"BRONZE")</f>
        <v>Platinum</v>
      </c>
      <c r="G414" t="str">
        <f t="shared" si="13"/>
        <v>Medium</v>
      </c>
    </row>
    <row r="415" spans="1:7" x14ac:dyDescent="0.35">
      <c r="A415" t="s">
        <v>1569</v>
      </c>
      <c r="B415" s="18">
        <v>295.63</v>
      </c>
      <c r="C415" t="s">
        <v>1016</v>
      </c>
      <c r="D415">
        <v>7</v>
      </c>
      <c r="E415">
        <f t="shared" si="12"/>
        <v>414</v>
      </c>
      <c r="F415" t="str" cm="1">
        <f t="array" ref="F415">_xlfn.IFS(D415&gt;8,"Platinum",D415&gt;5,"Gold",D415&gt;2,"Silver",TRUE,"BRONZE")</f>
        <v>Gold</v>
      </c>
      <c r="G415" t="str">
        <f t="shared" si="13"/>
        <v>Medium</v>
      </c>
    </row>
    <row r="416" spans="1:7" x14ac:dyDescent="0.35">
      <c r="A416" t="s">
        <v>3210</v>
      </c>
      <c r="B416" s="18">
        <v>295.13</v>
      </c>
      <c r="C416" t="s">
        <v>1012</v>
      </c>
      <c r="D416">
        <v>9</v>
      </c>
      <c r="E416">
        <f t="shared" si="12"/>
        <v>415</v>
      </c>
      <c r="F416" t="str" cm="1">
        <f t="array" ref="F416">_xlfn.IFS(D416&gt;8,"Platinum",D416&gt;5,"Gold",D416&gt;2,"Silver",TRUE,"BRONZE")</f>
        <v>Platinum</v>
      </c>
      <c r="G416" t="str">
        <f t="shared" si="13"/>
        <v>Medium</v>
      </c>
    </row>
    <row r="417" spans="1:7" x14ac:dyDescent="0.35">
      <c r="A417" t="s">
        <v>3294</v>
      </c>
      <c r="B417" s="18">
        <v>295.08</v>
      </c>
      <c r="C417" t="s">
        <v>1016</v>
      </c>
      <c r="D417">
        <v>6</v>
      </c>
      <c r="E417">
        <f t="shared" si="12"/>
        <v>416</v>
      </c>
      <c r="F417" t="str" cm="1">
        <f t="array" ref="F417">_xlfn.IFS(D417&gt;8,"Platinum",D417&gt;5,"Gold",D417&gt;2,"Silver",TRUE,"BRONZE")</f>
        <v>Gold</v>
      </c>
      <c r="G417" t="str">
        <f t="shared" si="13"/>
        <v>Medium</v>
      </c>
    </row>
    <row r="418" spans="1:7" x14ac:dyDescent="0.35">
      <c r="A418" t="s">
        <v>3550</v>
      </c>
      <c r="B418" s="18">
        <v>294.86</v>
      </c>
      <c r="C418" t="s">
        <v>1033</v>
      </c>
      <c r="D418">
        <v>9</v>
      </c>
      <c r="E418">
        <f t="shared" si="12"/>
        <v>417</v>
      </c>
      <c r="F418" t="str" cm="1">
        <f t="array" ref="F418">_xlfn.IFS(D418&gt;8,"Platinum",D418&gt;5,"Gold",D418&gt;2,"Silver",TRUE,"BRONZE")</f>
        <v>Platinum</v>
      </c>
      <c r="G418" t="str">
        <f t="shared" si="13"/>
        <v>Medium</v>
      </c>
    </row>
    <row r="419" spans="1:7" x14ac:dyDescent="0.35">
      <c r="A419" t="s">
        <v>1757</v>
      </c>
      <c r="B419" s="18">
        <v>294.36</v>
      </c>
      <c r="C419" t="s">
        <v>1033</v>
      </c>
      <c r="D419">
        <v>4</v>
      </c>
      <c r="E419">
        <f t="shared" si="12"/>
        <v>418</v>
      </c>
      <c r="F419" t="str" cm="1">
        <f t="array" ref="F419">_xlfn.IFS(D419&gt;8,"Platinum",D419&gt;5,"Gold",D419&gt;2,"Silver",TRUE,"BRONZE")</f>
        <v>Silver</v>
      </c>
      <c r="G419" t="str">
        <f t="shared" si="13"/>
        <v>Medium</v>
      </c>
    </row>
    <row r="420" spans="1:7" x14ac:dyDescent="0.35">
      <c r="A420" t="s">
        <v>3834</v>
      </c>
      <c r="B420" s="18">
        <v>294.07</v>
      </c>
      <c r="C420" t="s">
        <v>1016</v>
      </c>
      <c r="D420">
        <v>5</v>
      </c>
      <c r="E420">
        <f t="shared" si="12"/>
        <v>419</v>
      </c>
      <c r="F420" t="str" cm="1">
        <f t="array" ref="F420">_xlfn.IFS(D420&gt;8,"Platinum",D420&gt;5,"Gold",D420&gt;2,"Silver",TRUE,"BRONZE")</f>
        <v>Silver</v>
      </c>
      <c r="G420" t="str">
        <f t="shared" si="13"/>
        <v>Medium</v>
      </c>
    </row>
    <row r="421" spans="1:7" x14ac:dyDescent="0.35">
      <c r="A421" t="s">
        <v>2017</v>
      </c>
      <c r="B421" s="18">
        <v>293.45999999999998</v>
      </c>
      <c r="C421" t="s">
        <v>1016</v>
      </c>
      <c r="D421">
        <v>10</v>
      </c>
      <c r="E421">
        <f t="shared" si="12"/>
        <v>420</v>
      </c>
      <c r="F421" t="str" cm="1">
        <f t="array" ref="F421">_xlfn.IFS(D421&gt;8,"Platinum",D421&gt;5,"Gold",D421&gt;2,"Silver",TRUE,"BRONZE")</f>
        <v>Platinum</v>
      </c>
      <c r="G421" t="str">
        <f t="shared" si="13"/>
        <v>Medium</v>
      </c>
    </row>
    <row r="422" spans="1:7" x14ac:dyDescent="0.35">
      <c r="A422" t="s">
        <v>1249</v>
      </c>
      <c r="B422" s="18">
        <v>293.33999999999997</v>
      </c>
      <c r="C422" t="s">
        <v>1016</v>
      </c>
      <c r="D422">
        <v>10</v>
      </c>
      <c r="E422">
        <f t="shared" si="12"/>
        <v>421</v>
      </c>
      <c r="F422" t="str" cm="1">
        <f t="array" ref="F422">_xlfn.IFS(D422&gt;8,"Platinum",D422&gt;5,"Gold",D422&gt;2,"Silver",TRUE,"BRONZE")</f>
        <v>Platinum</v>
      </c>
      <c r="G422" t="str">
        <f t="shared" si="13"/>
        <v>Medium</v>
      </c>
    </row>
    <row r="423" spans="1:7" x14ac:dyDescent="0.35">
      <c r="A423" t="s">
        <v>1987</v>
      </c>
      <c r="B423" s="18">
        <v>292.26</v>
      </c>
      <c r="C423" t="s">
        <v>1012</v>
      </c>
      <c r="D423">
        <v>1</v>
      </c>
      <c r="E423">
        <f t="shared" si="12"/>
        <v>422</v>
      </c>
      <c r="F423" t="str" cm="1">
        <f t="array" ref="F423">_xlfn.IFS(D423&gt;8,"Platinum",D423&gt;5,"Gold",D423&gt;2,"Silver",TRUE,"BRONZE")</f>
        <v>BRONZE</v>
      </c>
      <c r="G423" t="str">
        <f t="shared" si="13"/>
        <v>Medium</v>
      </c>
    </row>
    <row r="424" spans="1:7" x14ac:dyDescent="0.35">
      <c r="A424" t="s">
        <v>2974</v>
      </c>
      <c r="B424" s="18">
        <v>291.08</v>
      </c>
      <c r="C424" t="s">
        <v>1016</v>
      </c>
      <c r="D424">
        <v>10</v>
      </c>
      <c r="E424">
        <f t="shared" si="12"/>
        <v>423</v>
      </c>
      <c r="F424" t="str" cm="1">
        <f t="array" ref="F424">_xlfn.IFS(D424&gt;8,"Platinum",D424&gt;5,"Gold",D424&gt;2,"Silver",TRUE,"BRONZE")</f>
        <v>Platinum</v>
      </c>
      <c r="G424" t="str">
        <f t="shared" si="13"/>
        <v>Medium</v>
      </c>
    </row>
    <row r="425" spans="1:7" x14ac:dyDescent="0.35">
      <c r="A425" t="s">
        <v>3572</v>
      </c>
      <c r="B425" s="18">
        <v>290.26</v>
      </c>
      <c r="C425" t="s">
        <v>1020</v>
      </c>
      <c r="D425">
        <v>9</v>
      </c>
      <c r="E425">
        <f t="shared" si="12"/>
        <v>424</v>
      </c>
      <c r="F425" t="str" cm="1">
        <f t="array" ref="F425">_xlfn.IFS(D425&gt;8,"Platinum",D425&gt;5,"Gold",D425&gt;2,"Silver",TRUE,"BRONZE")</f>
        <v>Platinum</v>
      </c>
      <c r="G425" t="str">
        <f t="shared" si="13"/>
        <v>Medium</v>
      </c>
    </row>
    <row r="426" spans="1:7" x14ac:dyDescent="0.35">
      <c r="A426" t="s">
        <v>2107</v>
      </c>
      <c r="B426" s="18">
        <v>289.64999999999998</v>
      </c>
      <c r="C426" t="s">
        <v>1020</v>
      </c>
      <c r="D426">
        <v>4</v>
      </c>
      <c r="E426">
        <f t="shared" si="12"/>
        <v>425</v>
      </c>
      <c r="F426" t="str" cm="1">
        <f t="array" ref="F426">_xlfn.IFS(D426&gt;8,"Platinum",D426&gt;5,"Gold",D426&gt;2,"Silver",TRUE,"BRONZE")</f>
        <v>Silver</v>
      </c>
      <c r="G426" t="str">
        <f t="shared" si="13"/>
        <v>Medium</v>
      </c>
    </row>
    <row r="427" spans="1:7" x14ac:dyDescent="0.35">
      <c r="A427" t="s">
        <v>1506</v>
      </c>
      <c r="B427" s="18">
        <v>289.16000000000003</v>
      </c>
      <c r="C427" t="s">
        <v>1033</v>
      </c>
      <c r="D427">
        <v>8</v>
      </c>
      <c r="E427">
        <f t="shared" si="12"/>
        <v>426</v>
      </c>
      <c r="F427" t="str" cm="1">
        <f t="array" ref="F427">_xlfn.IFS(D427&gt;8,"Platinum",D427&gt;5,"Gold",D427&gt;2,"Silver",TRUE,"BRONZE")</f>
        <v>Gold</v>
      </c>
      <c r="G427" t="str">
        <f t="shared" si="13"/>
        <v>Medium</v>
      </c>
    </row>
    <row r="428" spans="1:7" x14ac:dyDescent="0.35">
      <c r="A428" t="s">
        <v>2193</v>
      </c>
      <c r="B428" s="18">
        <v>289.08999999999997</v>
      </c>
      <c r="C428" t="s">
        <v>1016</v>
      </c>
      <c r="D428">
        <v>8</v>
      </c>
      <c r="E428">
        <f t="shared" si="12"/>
        <v>427</v>
      </c>
      <c r="F428" t="str" cm="1">
        <f t="array" ref="F428">_xlfn.IFS(D428&gt;8,"Platinum",D428&gt;5,"Gold",D428&gt;2,"Silver",TRUE,"BRONZE")</f>
        <v>Gold</v>
      </c>
      <c r="G428" t="str">
        <f t="shared" si="13"/>
        <v>Medium</v>
      </c>
    </row>
    <row r="429" spans="1:7" x14ac:dyDescent="0.35">
      <c r="A429" t="s">
        <v>2396</v>
      </c>
      <c r="B429" s="18">
        <v>288.87</v>
      </c>
      <c r="C429" t="s">
        <v>1016</v>
      </c>
      <c r="D429">
        <v>6</v>
      </c>
      <c r="E429">
        <f t="shared" si="12"/>
        <v>428</v>
      </c>
      <c r="F429" t="str" cm="1">
        <f t="array" ref="F429">_xlfn.IFS(D429&gt;8,"Platinum",D429&gt;5,"Gold",D429&gt;2,"Silver",TRUE,"BRONZE")</f>
        <v>Gold</v>
      </c>
      <c r="G429" t="str">
        <f t="shared" si="13"/>
        <v>Medium</v>
      </c>
    </row>
    <row r="430" spans="1:7" x14ac:dyDescent="0.35">
      <c r="A430" t="s">
        <v>2225</v>
      </c>
      <c r="B430" s="18">
        <v>288.27999999999997</v>
      </c>
      <c r="C430" t="s">
        <v>1033</v>
      </c>
      <c r="D430">
        <v>6</v>
      </c>
      <c r="E430">
        <f t="shared" si="12"/>
        <v>429</v>
      </c>
      <c r="F430" t="str" cm="1">
        <f t="array" ref="F430">_xlfn.IFS(D430&gt;8,"Platinum",D430&gt;5,"Gold",D430&gt;2,"Silver",TRUE,"BRONZE")</f>
        <v>Gold</v>
      </c>
      <c r="G430" t="str">
        <f t="shared" si="13"/>
        <v>Medium</v>
      </c>
    </row>
    <row r="431" spans="1:7" x14ac:dyDescent="0.35">
      <c r="A431" t="s">
        <v>3407</v>
      </c>
      <c r="B431" s="18">
        <v>287.75</v>
      </c>
      <c r="C431" t="s">
        <v>1033</v>
      </c>
      <c r="D431">
        <v>9</v>
      </c>
      <c r="E431">
        <f t="shared" si="12"/>
        <v>430</v>
      </c>
      <c r="F431" t="str" cm="1">
        <f t="array" ref="F431">_xlfn.IFS(D431&gt;8,"Platinum",D431&gt;5,"Gold",D431&gt;2,"Silver",TRUE,"BRONZE")</f>
        <v>Platinum</v>
      </c>
      <c r="G431" t="str">
        <f t="shared" si="13"/>
        <v>Medium</v>
      </c>
    </row>
    <row r="432" spans="1:7" x14ac:dyDescent="0.35">
      <c r="A432" t="s">
        <v>2938</v>
      </c>
      <c r="B432" s="18">
        <v>287.19</v>
      </c>
      <c r="C432" t="s">
        <v>1016</v>
      </c>
      <c r="D432">
        <v>8</v>
      </c>
      <c r="E432">
        <f t="shared" si="12"/>
        <v>431</v>
      </c>
      <c r="F432" t="str" cm="1">
        <f t="array" ref="F432">_xlfn.IFS(D432&gt;8,"Platinum",D432&gt;5,"Gold",D432&gt;2,"Silver",TRUE,"BRONZE")</f>
        <v>Gold</v>
      </c>
      <c r="G432" t="str">
        <f t="shared" si="13"/>
        <v>Medium</v>
      </c>
    </row>
    <row r="433" spans="1:7" x14ac:dyDescent="0.35">
      <c r="A433" t="s">
        <v>1315</v>
      </c>
      <c r="B433" s="18">
        <v>286.70999999999998</v>
      </c>
      <c r="C433" t="s">
        <v>1016</v>
      </c>
      <c r="D433">
        <v>3</v>
      </c>
      <c r="E433">
        <f t="shared" si="12"/>
        <v>432</v>
      </c>
      <c r="F433" t="str" cm="1">
        <f t="array" ref="F433">_xlfn.IFS(D433&gt;8,"Platinum",D433&gt;5,"Gold",D433&gt;2,"Silver",TRUE,"BRONZE")</f>
        <v>Silver</v>
      </c>
      <c r="G433" t="str">
        <f t="shared" si="13"/>
        <v>Medium</v>
      </c>
    </row>
    <row r="434" spans="1:7" x14ac:dyDescent="0.35">
      <c r="A434" t="s">
        <v>3164</v>
      </c>
      <c r="B434" s="18">
        <v>286.07</v>
      </c>
      <c r="C434" t="s">
        <v>1020</v>
      </c>
      <c r="D434">
        <v>10</v>
      </c>
      <c r="E434">
        <f t="shared" si="12"/>
        <v>433</v>
      </c>
      <c r="F434" t="str" cm="1">
        <f t="array" ref="F434">_xlfn.IFS(D434&gt;8,"Platinum",D434&gt;5,"Gold",D434&gt;2,"Silver",TRUE,"BRONZE")</f>
        <v>Platinum</v>
      </c>
      <c r="G434" t="str">
        <f t="shared" si="13"/>
        <v>Medium</v>
      </c>
    </row>
    <row r="435" spans="1:7" x14ac:dyDescent="0.35">
      <c r="A435" t="s">
        <v>3948</v>
      </c>
      <c r="B435" s="18">
        <v>285.60000000000002</v>
      </c>
      <c r="C435" t="s">
        <v>1033</v>
      </c>
      <c r="D435">
        <v>10</v>
      </c>
      <c r="E435">
        <f t="shared" si="12"/>
        <v>434</v>
      </c>
      <c r="F435" t="str" cm="1">
        <f t="array" ref="F435">_xlfn.IFS(D435&gt;8,"Platinum",D435&gt;5,"Gold",D435&gt;2,"Silver",TRUE,"BRONZE")</f>
        <v>Platinum</v>
      </c>
      <c r="G435" t="str">
        <f t="shared" si="13"/>
        <v>Medium</v>
      </c>
    </row>
    <row r="436" spans="1:7" x14ac:dyDescent="0.35">
      <c r="A436" t="s">
        <v>1393</v>
      </c>
      <c r="B436" s="18">
        <v>284.37</v>
      </c>
      <c r="C436" t="s">
        <v>1016</v>
      </c>
      <c r="D436">
        <v>8</v>
      </c>
      <c r="E436">
        <f t="shared" si="12"/>
        <v>435</v>
      </c>
      <c r="F436" t="str" cm="1">
        <f t="array" ref="F436">_xlfn.IFS(D436&gt;8,"Platinum",D436&gt;5,"Gold",D436&gt;2,"Silver",TRUE,"BRONZE")</f>
        <v>Gold</v>
      </c>
      <c r="G436" t="str">
        <f t="shared" si="13"/>
        <v>Medium</v>
      </c>
    </row>
    <row r="437" spans="1:7" x14ac:dyDescent="0.35">
      <c r="A437" t="s">
        <v>3429</v>
      </c>
      <c r="B437" s="18">
        <v>283.52999999999997</v>
      </c>
      <c r="C437" t="s">
        <v>1020</v>
      </c>
      <c r="D437">
        <v>5</v>
      </c>
      <c r="E437">
        <f t="shared" si="12"/>
        <v>436</v>
      </c>
      <c r="F437" t="str" cm="1">
        <f t="array" ref="F437">_xlfn.IFS(D437&gt;8,"Platinum",D437&gt;5,"Gold",D437&gt;2,"Silver",TRUE,"BRONZE")</f>
        <v>Silver</v>
      </c>
      <c r="G437" t="str">
        <f t="shared" si="13"/>
        <v>Medium</v>
      </c>
    </row>
    <row r="438" spans="1:7" x14ac:dyDescent="0.35">
      <c r="A438" t="s">
        <v>3794</v>
      </c>
      <c r="B438" s="18">
        <v>283.33</v>
      </c>
      <c r="C438" t="s">
        <v>1020</v>
      </c>
      <c r="D438">
        <v>9</v>
      </c>
      <c r="E438">
        <f t="shared" si="12"/>
        <v>437</v>
      </c>
      <c r="F438" t="str" cm="1">
        <f t="array" ref="F438">_xlfn.IFS(D438&gt;8,"Platinum",D438&gt;5,"Gold",D438&gt;2,"Silver",TRUE,"BRONZE")</f>
        <v>Platinum</v>
      </c>
      <c r="G438" t="str">
        <f t="shared" si="13"/>
        <v>Medium</v>
      </c>
    </row>
    <row r="439" spans="1:7" x14ac:dyDescent="0.35">
      <c r="A439" t="s">
        <v>2291</v>
      </c>
      <c r="B439" s="18">
        <v>283.02</v>
      </c>
      <c r="C439" t="s">
        <v>1016</v>
      </c>
      <c r="D439">
        <v>10</v>
      </c>
      <c r="E439">
        <f t="shared" si="12"/>
        <v>438</v>
      </c>
      <c r="F439" t="str" cm="1">
        <f t="array" ref="F439">_xlfn.IFS(D439&gt;8,"Platinum",D439&gt;5,"Gold",D439&gt;2,"Silver",TRUE,"BRONZE")</f>
        <v>Platinum</v>
      </c>
      <c r="G439" t="str">
        <f t="shared" si="13"/>
        <v>Medium</v>
      </c>
    </row>
    <row r="440" spans="1:7" x14ac:dyDescent="0.35">
      <c r="A440" t="s">
        <v>2387</v>
      </c>
      <c r="B440" s="18">
        <v>281.25</v>
      </c>
      <c r="C440" t="s">
        <v>1033</v>
      </c>
      <c r="D440">
        <v>8</v>
      </c>
      <c r="E440">
        <f t="shared" si="12"/>
        <v>439</v>
      </c>
      <c r="F440" t="str" cm="1">
        <f t="array" ref="F440">_xlfn.IFS(D440&gt;8,"Platinum",D440&gt;5,"Gold",D440&gt;2,"Silver",TRUE,"BRONZE")</f>
        <v>Gold</v>
      </c>
      <c r="G440" t="str">
        <f t="shared" si="13"/>
        <v>Medium</v>
      </c>
    </row>
    <row r="441" spans="1:7" x14ac:dyDescent="0.35">
      <c r="A441" t="s">
        <v>2338</v>
      </c>
      <c r="B441" s="18">
        <v>281.13</v>
      </c>
      <c r="C441" t="s">
        <v>1033</v>
      </c>
      <c r="D441">
        <v>9</v>
      </c>
      <c r="E441">
        <f t="shared" si="12"/>
        <v>440</v>
      </c>
      <c r="F441" t="str" cm="1">
        <f t="array" ref="F441">_xlfn.IFS(D441&gt;8,"Platinum",D441&gt;5,"Gold",D441&gt;2,"Silver",TRUE,"BRONZE")</f>
        <v>Platinum</v>
      </c>
      <c r="G441" t="str">
        <f t="shared" si="13"/>
        <v>Medium</v>
      </c>
    </row>
    <row r="442" spans="1:7" x14ac:dyDescent="0.35">
      <c r="A442" t="s">
        <v>3421</v>
      </c>
      <c r="B442" s="18">
        <v>280.39999999999998</v>
      </c>
      <c r="C442" t="s">
        <v>1020</v>
      </c>
      <c r="D442">
        <v>3</v>
      </c>
      <c r="E442">
        <f t="shared" si="12"/>
        <v>441</v>
      </c>
      <c r="F442" t="str" cm="1">
        <f t="array" ref="F442">_xlfn.IFS(D442&gt;8,"Platinum",D442&gt;5,"Gold",D442&gt;2,"Silver",TRUE,"BRONZE")</f>
        <v>Silver</v>
      </c>
      <c r="G442" t="str">
        <f t="shared" si="13"/>
        <v>Medium</v>
      </c>
    </row>
    <row r="443" spans="1:7" x14ac:dyDescent="0.35">
      <c r="A443" t="s">
        <v>2634</v>
      </c>
      <c r="B443" s="18">
        <v>278.89</v>
      </c>
      <c r="C443" t="s">
        <v>1020</v>
      </c>
      <c r="D443">
        <v>6</v>
      </c>
      <c r="E443">
        <f t="shared" si="12"/>
        <v>442</v>
      </c>
      <c r="F443" t="str" cm="1">
        <f t="array" ref="F443">_xlfn.IFS(D443&gt;8,"Platinum",D443&gt;5,"Gold",D443&gt;2,"Silver",TRUE,"BRONZE")</f>
        <v>Gold</v>
      </c>
      <c r="G443" t="str">
        <f t="shared" si="13"/>
        <v>Medium</v>
      </c>
    </row>
    <row r="444" spans="1:7" x14ac:dyDescent="0.35">
      <c r="A444" t="s">
        <v>2330</v>
      </c>
      <c r="B444" s="18">
        <v>278.85000000000002</v>
      </c>
      <c r="C444" t="s">
        <v>1016</v>
      </c>
      <c r="D444">
        <v>6</v>
      </c>
      <c r="E444">
        <f t="shared" si="12"/>
        <v>443</v>
      </c>
      <c r="F444" t="str" cm="1">
        <f t="array" ref="F444">_xlfn.IFS(D444&gt;8,"Platinum",D444&gt;5,"Gold",D444&gt;2,"Silver",TRUE,"BRONZE")</f>
        <v>Gold</v>
      </c>
      <c r="G444" t="str">
        <f t="shared" si="13"/>
        <v>Medium</v>
      </c>
    </row>
    <row r="445" spans="1:7" x14ac:dyDescent="0.35">
      <c r="A445" t="s">
        <v>2616</v>
      </c>
      <c r="B445" s="18">
        <v>278.27999999999997</v>
      </c>
      <c r="C445" t="s">
        <v>1020</v>
      </c>
      <c r="D445">
        <v>9</v>
      </c>
      <c r="E445">
        <f t="shared" si="12"/>
        <v>444</v>
      </c>
      <c r="F445" t="str" cm="1">
        <f t="array" ref="F445">_xlfn.IFS(D445&gt;8,"Platinum",D445&gt;5,"Gold",D445&gt;2,"Silver",TRUE,"BRONZE")</f>
        <v>Platinum</v>
      </c>
      <c r="G445" t="str">
        <f t="shared" si="13"/>
        <v>Medium</v>
      </c>
    </row>
    <row r="446" spans="1:7" x14ac:dyDescent="0.35">
      <c r="A446" t="s">
        <v>1243</v>
      </c>
      <c r="B446" s="18">
        <v>278.08</v>
      </c>
      <c r="C446" t="s">
        <v>1012</v>
      </c>
      <c r="D446">
        <v>3</v>
      </c>
      <c r="E446">
        <f t="shared" si="12"/>
        <v>445</v>
      </c>
      <c r="F446" t="str" cm="1">
        <f t="array" ref="F446">_xlfn.IFS(D446&gt;8,"Platinum",D446&gt;5,"Gold",D446&gt;2,"Silver",TRUE,"BRONZE")</f>
        <v>Silver</v>
      </c>
      <c r="G446" t="str">
        <f t="shared" si="13"/>
        <v>Medium</v>
      </c>
    </row>
    <row r="447" spans="1:7" x14ac:dyDescent="0.35">
      <c r="A447" t="s">
        <v>3483</v>
      </c>
      <c r="B447" s="18">
        <v>277.91000000000003</v>
      </c>
      <c r="C447" t="s">
        <v>1033</v>
      </c>
      <c r="D447">
        <v>6</v>
      </c>
      <c r="E447">
        <f t="shared" si="12"/>
        <v>446</v>
      </c>
      <c r="F447" t="str" cm="1">
        <f t="array" ref="F447">_xlfn.IFS(D447&gt;8,"Platinum",D447&gt;5,"Gold",D447&gt;2,"Silver",TRUE,"BRONZE")</f>
        <v>Gold</v>
      </c>
      <c r="G447" t="str">
        <f t="shared" si="13"/>
        <v>Medium</v>
      </c>
    </row>
    <row r="448" spans="1:7" x14ac:dyDescent="0.35">
      <c r="A448" t="s">
        <v>1611</v>
      </c>
      <c r="B448" s="18">
        <v>277.67</v>
      </c>
      <c r="C448" t="s">
        <v>1016</v>
      </c>
      <c r="D448">
        <v>4</v>
      </c>
      <c r="E448">
        <f t="shared" si="12"/>
        <v>447</v>
      </c>
      <c r="F448" t="str" cm="1">
        <f t="array" ref="F448">_xlfn.IFS(D448&gt;8,"Platinum",D448&gt;5,"Gold",D448&gt;2,"Silver",TRUE,"BRONZE")</f>
        <v>Silver</v>
      </c>
      <c r="G448" t="str">
        <f t="shared" si="13"/>
        <v>Medium</v>
      </c>
    </row>
    <row r="449" spans="1:7" x14ac:dyDescent="0.35">
      <c r="A449" t="s">
        <v>3365</v>
      </c>
      <c r="B449" s="18">
        <v>277.08</v>
      </c>
      <c r="C449" t="s">
        <v>1012</v>
      </c>
      <c r="D449">
        <v>1</v>
      </c>
      <c r="E449">
        <f t="shared" si="12"/>
        <v>448</v>
      </c>
      <c r="F449" t="str" cm="1">
        <f t="array" ref="F449">_xlfn.IFS(D449&gt;8,"Platinum",D449&gt;5,"Gold",D449&gt;2,"Silver",TRUE,"BRONZE")</f>
        <v>BRONZE</v>
      </c>
      <c r="G449" t="str">
        <f t="shared" si="13"/>
        <v>Medium</v>
      </c>
    </row>
    <row r="450" spans="1:7" x14ac:dyDescent="0.35">
      <c r="A450" t="s">
        <v>3645</v>
      </c>
      <c r="B450" s="18">
        <v>276.33</v>
      </c>
      <c r="C450" t="s">
        <v>1020</v>
      </c>
      <c r="D450">
        <v>9</v>
      </c>
      <c r="E450">
        <f t="shared" ref="E450:E513" si="14">_xlfn.RANK.EQ(B450,B$2:B$1001)</f>
        <v>449</v>
      </c>
      <c r="F450" t="str" cm="1">
        <f t="array" ref="F450">_xlfn.IFS(D450&gt;8,"Platinum",D450&gt;5,"Gold",D450&gt;2,"Silver",TRUE,"BRONZE")</f>
        <v>Platinum</v>
      </c>
      <c r="G450" t="str">
        <f t="shared" ref="G450:G513" si="15">IF(B450&gt;300,"High",IF(B450&gt;100,"Medium","Low"))</f>
        <v>Medium</v>
      </c>
    </row>
    <row r="451" spans="1:7" x14ac:dyDescent="0.35">
      <c r="A451" t="s">
        <v>3347</v>
      </c>
      <c r="B451" s="18">
        <v>275.79000000000002</v>
      </c>
      <c r="C451" t="s">
        <v>1033</v>
      </c>
      <c r="D451">
        <v>10</v>
      </c>
      <c r="E451">
        <f t="shared" si="14"/>
        <v>450</v>
      </c>
      <c r="F451" t="str" cm="1">
        <f t="array" ref="F451">_xlfn.IFS(D451&gt;8,"Platinum",D451&gt;5,"Gold",D451&gt;2,"Silver",TRUE,"BRONZE")</f>
        <v>Platinum</v>
      </c>
      <c r="G451" t="str">
        <f t="shared" si="15"/>
        <v>Medium</v>
      </c>
    </row>
    <row r="452" spans="1:7" x14ac:dyDescent="0.35">
      <c r="A452" t="s">
        <v>2921</v>
      </c>
      <c r="B452" s="18">
        <v>275.44</v>
      </c>
      <c r="C452" t="s">
        <v>1033</v>
      </c>
      <c r="D452">
        <v>10</v>
      </c>
      <c r="E452">
        <f t="shared" si="14"/>
        <v>451</v>
      </c>
      <c r="F452" t="str" cm="1">
        <f t="array" ref="F452">_xlfn.IFS(D452&gt;8,"Platinum",D452&gt;5,"Gold",D452&gt;2,"Silver",TRUE,"BRONZE")</f>
        <v>Platinum</v>
      </c>
      <c r="G452" t="str">
        <f t="shared" si="15"/>
        <v>Medium</v>
      </c>
    </row>
    <row r="453" spans="1:7" x14ac:dyDescent="0.35">
      <c r="A453" t="s">
        <v>2525</v>
      </c>
      <c r="B453" s="18">
        <v>272.88</v>
      </c>
      <c r="C453" t="s">
        <v>1033</v>
      </c>
      <c r="D453">
        <v>8</v>
      </c>
      <c r="E453">
        <f t="shared" si="14"/>
        <v>452</v>
      </c>
      <c r="F453" t="str" cm="1">
        <f t="array" ref="F453">_xlfn.IFS(D453&gt;8,"Platinum",D453&gt;5,"Gold",D453&gt;2,"Silver",TRUE,"BRONZE")</f>
        <v>Gold</v>
      </c>
      <c r="G453" t="str">
        <f t="shared" si="15"/>
        <v>Medium</v>
      </c>
    </row>
    <row r="454" spans="1:7" x14ac:dyDescent="0.35">
      <c r="A454" t="s">
        <v>3866</v>
      </c>
      <c r="B454" s="18">
        <v>272.42</v>
      </c>
      <c r="C454" t="s">
        <v>1033</v>
      </c>
      <c r="D454">
        <v>2</v>
      </c>
      <c r="E454">
        <f t="shared" si="14"/>
        <v>453</v>
      </c>
      <c r="F454" t="str" cm="1">
        <f t="array" ref="F454">_xlfn.IFS(D454&gt;8,"Platinum",D454&gt;5,"Gold",D454&gt;2,"Silver",TRUE,"BRONZE")</f>
        <v>BRONZE</v>
      </c>
      <c r="G454" t="str">
        <f t="shared" si="15"/>
        <v>Medium</v>
      </c>
    </row>
    <row r="455" spans="1:7" x14ac:dyDescent="0.35">
      <c r="A455" t="s">
        <v>1638</v>
      </c>
      <c r="B455" s="18">
        <v>271.60000000000002</v>
      </c>
      <c r="C455" t="s">
        <v>1012</v>
      </c>
      <c r="D455">
        <v>10</v>
      </c>
      <c r="E455">
        <f t="shared" si="14"/>
        <v>454</v>
      </c>
      <c r="F455" t="str" cm="1">
        <f t="array" ref="F455">_xlfn.IFS(D455&gt;8,"Platinum",D455&gt;5,"Gold",D455&gt;2,"Silver",TRUE,"BRONZE")</f>
        <v>Platinum</v>
      </c>
      <c r="G455" t="str">
        <f t="shared" si="15"/>
        <v>Medium</v>
      </c>
    </row>
    <row r="456" spans="1:7" x14ac:dyDescent="0.35">
      <c r="A456" t="s">
        <v>3883</v>
      </c>
      <c r="B456" s="18">
        <v>271.19</v>
      </c>
      <c r="C456" t="s">
        <v>1012</v>
      </c>
      <c r="D456">
        <v>10</v>
      </c>
      <c r="E456">
        <f t="shared" si="14"/>
        <v>455</v>
      </c>
      <c r="F456" t="str" cm="1">
        <f t="array" ref="F456">_xlfn.IFS(D456&gt;8,"Platinum",D456&gt;5,"Gold",D456&gt;2,"Silver",TRUE,"BRONZE")</f>
        <v>Platinum</v>
      </c>
      <c r="G456" t="str">
        <f t="shared" si="15"/>
        <v>Medium</v>
      </c>
    </row>
    <row r="457" spans="1:7" x14ac:dyDescent="0.35">
      <c r="A457" t="s">
        <v>1754</v>
      </c>
      <c r="B457" s="18">
        <v>270.60000000000002</v>
      </c>
      <c r="C457" t="s">
        <v>1016</v>
      </c>
      <c r="D457">
        <v>4</v>
      </c>
      <c r="E457">
        <f t="shared" si="14"/>
        <v>456</v>
      </c>
      <c r="F457" t="str" cm="1">
        <f t="array" ref="F457">_xlfn.IFS(D457&gt;8,"Platinum",D457&gt;5,"Gold",D457&gt;2,"Silver",TRUE,"BRONZE")</f>
        <v>Silver</v>
      </c>
      <c r="G457" t="str">
        <f t="shared" si="15"/>
        <v>Medium</v>
      </c>
    </row>
    <row r="458" spans="1:7" x14ac:dyDescent="0.35">
      <c r="A458" t="s">
        <v>2619</v>
      </c>
      <c r="B458" s="18">
        <v>269.16000000000003</v>
      </c>
      <c r="C458" t="s">
        <v>1016</v>
      </c>
      <c r="D458">
        <v>1</v>
      </c>
      <c r="E458">
        <f t="shared" si="14"/>
        <v>457</v>
      </c>
      <c r="F458" t="str" cm="1">
        <f t="array" ref="F458">_xlfn.IFS(D458&gt;8,"Platinum",D458&gt;5,"Gold",D458&gt;2,"Silver",TRUE,"BRONZE")</f>
        <v>BRONZE</v>
      </c>
      <c r="G458" t="str">
        <f t="shared" si="15"/>
        <v>Medium</v>
      </c>
    </row>
    <row r="459" spans="1:7" x14ac:dyDescent="0.35">
      <c r="A459" t="s">
        <v>3910</v>
      </c>
      <c r="B459" s="18">
        <v>269.07</v>
      </c>
      <c r="C459" t="s">
        <v>1016</v>
      </c>
      <c r="D459">
        <v>7</v>
      </c>
      <c r="E459">
        <f t="shared" si="14"/>
        <v>458</v>
      </c>
      <c r="F459" t="str" cm="1">
        <f t="array" ref="F459">_xlfn.IFS(D459&gt;8,"Platinum",D459&gt;5,"Gold",D459&gt;2,"Silver",TRUE,"BRONZE")</f>
        <v>Gold</v>
      </c>
      <c r="G459" t="str">
        <f t="shared" si="15"/>
        <v>Medium</v>
      </c>
    </row>
    <row r="460" spans="1:7" x14ac:dyDescent="0.35">
      <c r="A460" t="s">
        <v>3877</v>
      </c>
      <c r="B460" s="18">
        <v>268.94</v>
      </c>
      <c r="C460" t="s">
        <v>1020</v>
      </c>
      <c r="D460">
        <v>1</v>
      </c>
      <c r="E460">
        <f t="shared" si="14"/>
        <v>459</v>
      </c>
      <c r="F460" t="str" cm="1">
        <f t="array" ref="F460">_xlfn.IFS(D460&gt;8,"Platinum",D460&gt;5,"Gold",D460&gt;2,"Silver",TRUE,"BRONZE")</f>
        <v>BRONZE</v>
      </c>
      <c r="G460" t="str">
        <f t="shared" si="15"/>
        <v>Medium</v>
      </c>
    </row>
    <row r="461" spans="1:7" x14ac:dyDescent="0.35">
      <c r="A461" t="s">
        <v>1437</v>
      </c>
      <c r="B461" s="18">
        <v>268.70999999999998</v>
      </c>
      <c r="C461" t="s">
        <v>1033</v>
      </c>
      <c r="D461">
        <v>8</v>
      </c>
      <c r="E461">
        <f t="shared" si="14"/>
        <v>460</v>
      </c>
      <c r="F461" t="str" cm="1">
        <f t="array" ref="F461">_xlfn.IFS(D461&gt;8,"Platinum",D461&gt;5,"Gold",D461&gt;2,"Silver",TRUE,"BRONZE")</f>
        <v>Gold</v>
      </c>
      <c r="G461" t="str">
        <f t="shared" si="15"/>
        <v>Medium</v>
      </c>
    </row>
    <row r="462" spans="1:7" x14ac:dyDescent="0.35">
      <c r="A462" t="s">
        <v>1930</v>
      </c>
      <c r="B462" s="18">
        <v>268.63</v>
      </c>
      <c r="C462" t="s">
        <v>1016</v>
      </c>
      <c r="D462">
        <v>8</v>
      </c>
      <c r="E462">
        <f t="shared" si="14"/>
        <v>461</v>
      </c>
      <c r="F462" t="str" cm="1">
        <f t="array" ref="F462">_xlfn.IFS(D462&gt;8,"Platinum",D462&gt;5,"Gold",D462&gt;2,"Silver",TRUE,"BRONZE")</f>
        <v>Gold</v>
      </c>
      <c r="G462" t="str">
        <f t="shared" si="15"/>
        <v>Medium</v>
      </c>
    </row>
    <row r="463" spans="1:7" x14ac:dyDescent="0.35">
      <c r="A463" t="s">
        <v>1841</v>
      </c>
      <c r="B463" s="18">
        <v>267.63</v>
      </c>
      <c r="C463" t="s">
        <v>1033</v>
      </c>
      <c r="D463">
        <v>5</v>
      </c>
      <c r="E463">
        <f t="shared" si="14"/>
        <v>462</v>
      </c>
      <c r="F463" t="str" cm="1">
        <f t="array" ref="F463">_xlfn.IFS(D463&gt;8,"Platinum",D463&gt;5,"Gold",D463&gt;2,"Silver",TRUE,"BRONZE")</f>
        <v>Silver</v>
      </c>
      <c r="G463" t="str">
        <f t="shared" si="15"/>
        <v>Medium</v>
      </c>
    </row>
    <row r="464" spans="1:7" x14ac:dyDescent="0.35">
      <c r="A464" t="s">
        <v>3016</v>
      </c>
      <c r="B464" s="18">
        <v>267.60000000000002</v>
      </c>
      <c r="C464" t="s">
        <v>1016</v>
      </c>
      <c r="D464">
        <v>5</v>
      </c>
      <c r="E464">
        <f t="shared" si="14"/>
        <v>463</v>
      </c>
      <c r="F464" t="str" cm="1">
        <f t="array" ref="F464">_xlfn.IFS(D464&gt;8,"Platinum",D464&gt;5,"Gold",D464&gt;2,"Silver",TRUE,"BRONZE")</f>
        <v>Silver</v>
      </c>
      <c r="G464" t="str">
        <f t="shared" si="15"/>
        <v>Medium</v>
      </c>
    </row>
    <row r="465" spans="1:7" x14ac:dyDescent="0.35">
      <c r="A465" t="s">
        <v>3767</v>
      </c>
      <c r="B465" s="18">
        <v>267.52999999999997</v>
      </c>
      <c r="C465" t="s">
        <v>1033</v>
      </c>
      <c r="D465">
        <v>5</v>
      </c>
      <c r="E465">
        <f t="shared" si="14"/>
        <v>464</v>
      </c>
      <c r="F465" t="str" cm="1">
        <f t="array" ref="F465">_xlfn.IFS(D465&gt;8,"Platinum",D465&gt;5,"Gold",D465&gt;2,"Silver",TRUE,"BRONZE")</f>
        <v>Silver</v>
      </c>
      <c r="G465" t="str">
        <f t="shared" si="15"/>
        <v>Medium</v>
      </c>
    </row>
    <row r="466" spans="1:7" x14ac:dyDescent="0.35">
      <c r="A466" t="s">
        <v>2592</v>
      </c>
      <c r="B466" s="18">
        <v>267.35000000000002</v>
      </c>
      <c r="C466" t="s">
        <v>1033</v>
      </c>
      <c r="D466">
        <v>8</v>
      </c>
      <c r="E466">
        <f t="shared" si="14"/>
        <v>465</v>
      </c>
      <c r="F466" t="str" cm="1">
        <f t="array" ref="F466">_xlfn.IFS(D466&gt;8,"Platinum",D466&gt;5,"Gold",D466&gt;2,"Silver",TRUE,"BRONZE")</f>
        <v>Gold</v>
      </c>
      <c r="G466" t="str">
        <f t="shared" si="15"/>
        <v>Medium</v>
      </c>
    </row>
    <row r="467" spans="1:7" x14ac:dyDescent="0.35">
      <c r="A467" t="s">
        <v>3256</v>
      </c>
      <c r="B467" s="18">
        <v>267.07</v>
      </c>
      <c r="C467" t="s">
        <v>1033</v>
      </c>
      <c r="D467">
        <v>2</v>
      </c>
      <c r="E467">
        <f t="shared" si="14"/>
        <v>466</v>
      </c>
      <c r="F467" t="str" cm="1">
        <f t="array" ref="F467">_xlfn.IFS(D467&gt;8,"Platinum",D467&gt;5,"Gold",D467&gt;2,"Silver",TRUE,"BRONZE")</f>
        <v>BRONZE</v>
      </c>
      <c r="G467" t="str">
        <f t="shared" si="15"/>
        <v>Medium</v>
      </c>
    </row>
    <row r="468" spans="1:7" x14ac:dyDescent="0.35">
      <c r="A468" t="s">
        <v>2669</v>
      </c>
      <c r="B468" s="18">
        <v>267.06</v>
      </c>
      <c r="C468" t="s">
        <v>1020</v>
      </c>
      <c r="D468">
        <v>6</v>
      </c>
      <c r="E468">
        <f t="shared" si="14"/>
        <v>467</v>
      </c>
      <c r="F468" t="str" cm="1">
        <f t="array" ref="F468">_xlfn.IFS(D468&gt;8,"Platinum",D468&gt;5,"Gold",D468&gt;2,"Silver",TRUE,"BRONZE")</f>
        <v>Gold</v>
      </c>
      <c r="G468" t="str">
        <f t="shared" si="15"/>
        <v>Medium</v>
      </c>
    </row>
    <row r="469" spans="1:7" x14ac:dyDescent="0.35">
      <c r="A469" t="s">
        <v>2378</v>
      </c>
      <c r="B469" s="18">
        <v>265.11</v>
      </c>
      <c r="C469" t="s">
        <v>1033</v>
      </c>
      <c r="D469">
        <v>1</v>
      </c>
      <c r="E469">
        <f t="shared" si="14"/>
        <v>468</v>
      </c>
      <c r="F469" t="str" cm="1">
        <f t="array" ref="F469">_xlfn.IFS(D469&gt;8,"Platinum",D469&gt;5,"Gold",D469&gt;2,"Silver",TRUE,"BRONZE")</f>
        <v>BRONZE</v>
      </c>
      <c r="G469" t="str">
        <f t="shared" si="15"/>
        <v>Medium</v>
      </c>
    </row>
    <row r="470" spans="1:7" x14ac:dyDescent="0.35">
      <c r="A470" t="s">
        <v>3846</v>
      </c>
      <c r="B470" s="18">
        <v>265.07</v>
      </c>
      <c r="C470" t="s">
        <v>1033</v>
      </c>
      <c r="D470">
        <v>8</v>
      </c>
      <c r="E470">
        <f t="shared" si="14"/>
        <v>469</v>
      </c>
      <c r="F470" t="str" cm="1">
        <f t="array" ref="F470">_xlfn.IFS(D470&gt;8,"Platinum",D470&gt;5,"Gold",D470&gt;2,"Silver",TRUE,"BRONZE")</f>
        <v>Gold</v>
      </c>
      <c r="G470" t="str">
        <f t="shared" si="15"/>
        <v>Medium</v>
      </c>
    </row>
    <row r="471" spans="1:7" x14ac:dyDescent="0.35">
      <c r="A471" t="s">
        <v>3701</v>
      </c>
      <c r="B471" s="18">
        <v>263.94</v>
      </c>
      <c r="C471" t="s">
        <v>1016</v>
      </c>
      <c r="D471">
        <v>4</v>
      </c>
      <c r="E471">
        <f t="shared" si="14"/>
        <v>470</v>
      </c>
      <c r="F471" t="str" cm="1">
        <f t="array" ref="F471">_xlfn.IFS(D471&gt;8,"Platinum",D471&gt;5,"Gold",D471&gt;2,"Silver",TRUE,"BRONZE")</f>
        <v>Silver</v>
      </c>
      <c r="G471" t="str">
        <f t="shared" si="15"/>
        <v>Medium</v>
      </c>
    </row>
    <row r="472" spans="1:7" x14ac:dyDescent="0.35">
      <c r="A472" t="s">
        <v>3749</v>
      </c>
      <c r="B472" s="18">
        <v>263.38</v>
      </c>
      <c r="C472" t="s">
        <v>1033</v>
      </c>
      <c r="D472">
        <v>3</v>
      </c>
      <c r="E472">
        <f t="shared" si="14"/>
        <v>471</v>
      </c>
      <c r="F472" t="str" cm="1">
        <f t="array" ref="F472">_xlfn.IFS(D472&gt;8,"Platinum",D472&gt;5,"Gold",D472&gt;2,"Silver",TRUE,"BRONZE")</f>
        <v>Silver</v>
      </c>
      <c r="G472" t="str">
        <f t="shared" si="15"/>
        <v>Medium</v>
      </c>
    </row>
    <row r="473" spans="1:7" x14ac:dyDescent="0.35">
      <c r="A473" t="s">
        <v>1300</v>
      </c>
      <c r="B473" s="18">
        <v>262.36</v>
      </c>
      <c r="C473" t="s">
        <v>1016</v>
      </c>
      <c r="D473">
        <v>1</v>
      </c>
      <c r="E473">
        <f t="shared" si="14"/>
        <v>472</v>
      </c>
      <c r="F473" t="str" cm="1">
        <f t="array" ref="F473">_xlfn.IFS(D473&gt;8,"Platinum",D473&gt;5,"Gold",D473&gt;2,"Silver",TRUE,"BRONZE")</f>
        <v>BRONZE</v>
      </c>
      <c r="G473" t="str">
        <f t="shared" si="15"/>
        <v>Medium</v>
      </c>
    </row>
    <row r="474" spans="1:7" x14ac:dyDescent="0.35">
      <c r="A474" t="s">
        <v>3521</v>
      </c>
      <c r="B474" s="18">
        <v>261.06</v>
      </c>
      <c r="C474" t="s">
        <v>1016</v>
      </c>
      <c r="D474">
        <v>1</v>
      </c>
      <c r="E474">
        <f t="shared" si="14"/>
        <v>473</v>
      </c>
      <c r="F474" t="str" cm="1">
        <f t="array" ref="F474">_xlfn.IFS(D474&gt;8,"Platinum",D474&gt;5,"Gold",D474&gt;2,"Silver",TRUE,"BRONZE")</f>
        <v>BRONZE</v>
      </c>
      <c r="G474" t="str">
        <f t="shared" si="15"/>
        <v>Medium</v>
      </c>
    </row>
    <row r="475" spans="1:7" x14ac:dyDescent="0.35">
      <c r="A475" t="s">
        <v>2852</v>
      </c>
      <c r="B475" s="18">
        <v>260.42</v>
      </c>
      <c r="C475" t="s">
        <v>1020</v>
      </c>
      <c r="D475">
        <v>2</v>
      </c>
      <c r="E475">
        <f t="shared" si="14"/>
        <v>474</v>
      </c>
      <c r="F475" t="str" cm="1">
        <f t="array" ref="F475">_xlfn.IFS(D475&gt;8,"Platinum",D475&gt;5,"Gold",D475&gt;2,"Silver",TRUE,"BRONZE")</f>
        <v>BRONZE</v>
      </c>
      <c r="G475" t="str">
        <f t="shared" si="15"/>
        <v>Medium</v>
      </c>
    </row>
    <row r="476" spans="1:7" x14ac:dyDescent="0.35">
      <c r="A476" t="s">
        <v>3495</v>
      </c>
      <c r="B476" s="18">
        <v>259.07</v>
      </c>
      <c r="C476" t="s">
        <v>1012</v>
      </c>
      <c r="D476">
        <v>9</v>
      </c>
      <c r="E476">
        <f t="shared" si="14"/>
        <v>475</v>
      </c>
      <c r="F476" t="str" cm="1">
        <f t="array" ref="F476">_xlfn.IFS(D476&gt;8,"Platinum",D476&gt;5,"Gold",D476&gt;2,"Silver",TRUE,"BRONZE")</f>
        <v>Platinum</v>
      </c>
      <c r="G476" t="str">
        <f t="shared" si="15"/>
        <v>Medium</v>
      </c>
    </row>
    <row r="477" spans="1:7" x14ac:dyDescent="0.35">
      <c r="A477" t="s">
        <v>2513</v>
      </c>
      <c r="B477" s="18">
        <v>259.06</v>
      </c>
      <c r="C477" t="s">
        <v>1020</v>
      </c>
      <c r="D477">
        <v>8</v>
      </c>
      <c r="E477">
        <f t="shared" si="14"/>
        <v>476</v>
      </c>
      <c r="F477" t="str" cm="1">
        <f t="array" ref="F477">_xlfn.IFS(D477&gt;8,"Platinum",D477&gt;5,"Gold",D477&gt;2,"Silver",TRUE,"BRONZE")</f>
        <v>Gold</v>
      </c>
      <c r="G477" t="str">
        <f t="shared" si="15"/>
        <v>Medium</v>
      </c>
    </row>
    <row r="478" spans="1:7" x14ac:dyDescent="0.35">
      <c r="A478" t="s">
        <v>3633</v>
      </c>
      <c r="B478" s="18">
        <v>258.23</v>
      </c>
      <c r="C478" t="s">
        <v>1033</v>
      </c>
      <c r="D478">
        <v>6</v>
      </c>
      <c r="E478">
        <f t="shared" si="14"/>
        <v>477</v>
      </c>
      <c r="F478" t="str" cm="1">
        <f t="array" ref="F478">_xlfn.IFS(D478&gt;8,"Platinum",D478&gt;5,"Gold",D478&gt;2,"Silver",TRUE,"BRONZE")</f>
        <v>Gold</v>
      </c>
      <c r="G478" t="str">
        <f t="shared" si="15"/>
        <v>Medium</v>
      </c>
    </row>
    <row r="479" spans="1:7" x14ac:dyDescent="0.35">
      <c r="A479" t="s">
        <v>3813</v>
      </c>
      <c r="B479" s="18">
        <v>257.91000000000003</v>
      </c>
      <c r="C479" t="s">
        <v>1012</v>
      </c>
      <c r="D479">
        <v>10</v>
      </c>
      <c r="E479">
        <f t="shared" si="14"/>
        <v>478</v>
      </c>
      <c r="F479" t="str" cm="1">
        <f t="array" ref="F479">_xlfn.IFS(D479&gt;8,"Platinum",D479&gt;5,"Gold",D479&gt;2,"Silver",TRUE,"BRONZE")</f>
        <v>Platinum</v>
      </c>
      <c r="G479" t="str">
        <f t="shared" si="15"/>
        <v>Medium</v>
      </c>
    </row>
    <row r="480" spans="1:7" x14ac:dyDescent="0.35">
      <c r="A480" t="s">
        <v>3096</v>
      </c>
      <c r="B480" s="18">
        <v>257.83999999999997</v>
      </c>
      <c r="C480" t="s">
        <v>1016</v>
      </c>
      <c r="D480">
        <v>7</v>
      </c>
      <c r="E480">
        <f t="shared" si="14"/>
        <v>479</v>
      </c>
      <c r="F480" t="str" cm="1">
        <f t="array" ref="F480">_xlfn.IFS(D480&gt;8,"Platinum",D480&gt;5,"Gold",D480&gt;2,"Silver",TRUE,"BRONZE")</f>
        <v>Gold</v>
      </c>
      <c r="G480" t="str">
        <f t="shared" si="15"/>
        <v>Medium</v>
      </c>
    </row>
    <row r="481" spans="1:7" x14ac:dyDescent="0.35">
      <c r="A481" t="s">
        <v>2828</v>
      </c>
      <c r="B481" s="18">
        <v>257.77999999999997</v>
      </c>
      <c r="C481" t="s">
        <v>1012</v>
      </c>
      <c r="D481">
        <v>7</v>
      </c>
      <c r="E481">
        <f t="shared" si="14"/>
        <v>480</v>
      </c>
      <c r="F481" t="str" cm="1">
        <f t="array" ref="F481">_xlfn.IFS(D481&gt;8,"Platinum",D481&gt;5,"Gold",D481&gt;2,"Silver",TRUE,"BRONZE")</f>
        <v>Gold</v>
      </c>
      <c r="G481" t="str">
        <f t="shared" si="15"/>
        <v>Medium</v>
      </c>
    </row>
    <row r="482" spans="1:7" x14ac:dyDescent="0.35">
      <c r="A482" t="s">
        <v>1620</v>
      </c>
      <c r="B482" s="18">
        <v>256.89</v>
      </c>
      <c r="C482" t="s">
        <v>1033</v>
      </c>
      <c r="D482">
        <v>1</v>
      </c>
      <c r="E482">
        <f t="shared" si="14"/>
        <v>481</v>
      </c>
      <c r="F482" t="str" cm="1">
        <f t="array" ref="F482">_xlfn.IFS(D482&gt;8,"Platinum",D482&gt;5,"Gold",D482&gt;2,"Silver",TRUE,"BRONZE")</f>
        <v>BRONZE</v>
      </c>
      <c r="G482" t="str">
        <f t="shared" si="15"/>
        <v>Medium</v>
      </c>
    </row>
    <row r="483" spans="1:7" x14ac:dyDescent="0.35">
      <c r="A483" t="s">
        <v>1874</v>
      </c>
      <c r="B483" s="18">
        <v>256.17</v>
      </c>
      <c r="C483" t="s">
        <v>1033</v>
      </c>
      <c r="D483">
        <v>5</v>
      </c>
      <c r="E483">
        <f t="shared" si="14"/>
        <v>482</v>
      </c>
      <c r="F483" t="str" cm="1">
        <f t="array" ref="F483">_xlfn.IFS(D483&gt;8,"Platinum",D483&gt;5,"Gold",D483&gt;2,"Silver",TRUE,"BRONZE")</f>
        <v>Silver</v>
      </c>
      <c r="G483" t="str">
        <f t="shared" si="15"/>
        <v>Medium</v>
      </c>
    </row>
    <row r="484" spans="1:7" x14ac:dyDescent="0.35">
      <c r="A484" t="s">
        <v>1978</v>
      </c>
      <c r="B484" s="18">
        <v>256.13</v>
      </c>
      <c r="C484" t="s">
        <v>1016</v>
      </c>
      <c r="D484">
        <v>9</v>
      </c>
      <c r="E484">
        <f t="shared" si="14"/>
        <v>483</v>
      </c>
      <c r="F484" t="str" cm="1">
        <f t="array" ref="F484">_xlfn.IFS(D484&gt;8,"Platinum",D484&gt;5,"Gold",D484&gt;2,"Silver",TRUE,"BRONZE")</f>
        <v>Platinum</v>
      </c>
      <c r="G484" t="str">
        <f t="shared" si="15"/>
        <v>Medium</v>
      </c>
    </row>
    <row r="485" spans="1:7" x14ac:dyDescent="0.35">
      <c r="A485" t="s">
        <v>3536</v>
      </c>
      <c r="B485" s="18">
        <v>256.12</v>
      </c>
      <c r="C485" t="s">
        <v>1012</v>
      </c>
      <c r="D485">
        <v>6</v>
      </c>
      <c r="E485">
        <f t="shared" si="14"/>
        <v>484</v>
      </c>
      <c r="F485" t="str" cm="1">
        <f t="array" ref="F485">_xlfn.IFS(D485&gt;8,"Platinum",D485&gt;5,"Gold",D485&gt;2,"Silver",TRUE,"BRONZE")</f>
        <v>Gold</v>
      </c>
      <c r="G485" t="str">
        <f t="shared" si="15"/>
        <v>Medium</v>
      </c>
    </row>
    <row r="486" spans="1:7" x14ac:dyDescent="0.35">
      <c r="A486" t="s">
        <v>2813</v>
      </c>
      <c r="B486" s="18">
        <v>255.77</v>
      </c>
      <c r="C486" t="s">
        <v>1033</v>
      </c>
      <c r="D486">
        <v>3</v>
      </c>
      <c r="E486">
        <f t="shared" si="14"/>
        <v>485</v>
      </c>
      <c r="F486" t="str" cm="1">
        <f t="array" ref="F486">_xlfn.IFS(D486&gt;8,"Platinum",D486&gt;5,"Gold",D486&gt;2,"Silver",TRUE,"BRONZE")</f>
        <v>Silver</v>
      </c>
      <c r="G486" t="str">
        <f t="shared" si="15"/>
        <v>Medium</v>
      </c>
    </row>
    <row r="487" spans="1:7" x14ac:dyDescent="0.35">
      <c r="A487" t="s">
        <v>3710</v>
      </c>
      <c r="B487" s="18">
        <v>255.26</v>
      </c>
      <c r="C487" t="s">
        <v>1033</v>
      </c>
      <c r="D487">
        <v>10</v>
      </c>
      <c r="E487">
        <f t="shared" si="14"/>
        <v>486</v>
      </c>
      <c r="F487" t="str" cm="1">
        <f t="array" ref="F487">_xlfn.IFS(D487&gt;8,"Platinum",D487&gt;5,"Gold",D487&gt;2,"Silver",TRUE,"BRONZE")</f>
        <v>Platinum</v>
      </c>
      <c r="G487" t="str">
        <f t="shared" si="15"/>
        <v>Medium</v>
      </c>
    </row>
    <row r="488" spans="1:7" x14ac:dyDescent="0.35">
      <c r="A488" t="s">
        <v>3791</v>
      </c>
      <c r="B488" s="18">
        <v>254.43</v>
      </c>
      <c r="C488" t="s">
        <v>1016</v>
      </c>
      <c r="D488">
        <v>10</v>
      </c>
      <c r="E488">
        <f t="shared" si="14"/>
        <v>487</v>
      </c>
      <c r="F488" t="str" cm="1">
        <f t="array" ref="F488">_xlfn.IFS(D488&gt;8,"Platinum",D488&gt;5,"Gold",D488&gt;2,"Silver",TRUE,"BRONZE")</f>
        <v>Platinum</v>
      </c>
      <c r="G488" t="str">
        <f t="shared" si="15"/>
        <v>Medium</v>
      </c>
    </row>
    <row r="489" spans="1:7" x14ac:dyDescent="0.35">
      <c r="A489" t="s">
        <v>1823</v>
      </c>
      <c r="B489" s="18">
        <v>254.4</v>
      </c>
      <c r="C489" t="s">
        <v>1020</v>
      </c>
      <c r="D489">
        <v>9</v>
      </c>
      <c r="E489">
        <f t="shared" si="14"/>
        <v>488</v>
      </c>
      <c r="F489" t="str" cm="1">
        <f t="array" ref="F489">_xlfn.IFS(D489&gt;8,"Platinum",D489&gt;5,"Gold",D489&gt;2,"Silver",TRUE,"BRONZE")</f>
        <v>Platinum</v>
      </c>
      <c r="G489" t="str">
        <f t="shared" si="15"/>
        <v>Medium</v>
      </c>
    </row>
    <row r="490" spans="1:7" x14ac:dyDescent="0.35">
      <c r="A490" t="s">
        <v>2243</v>
      </c>
      <c r="B490" s="18">
        <v>253.92</v>
      </c>
      <c r="C490" t="s">
        <v>1012</v>
      </c>
      <c r="D490">
        <v>3</v>
      </c>
      <c r="E490">
        <f t="shared" si="14"/>
        <v>489</v>
      </c>
      <c r="F490" t="str" cm="1">
        <f t="array" ref="F490">_xlfn.IFS(D490&gt;8,"Platinum",D490&gt;5,"Gold",D490&gt;2,"Silver",TRUE,"BRONZE")</f>
        <v>Silver</v>
      </c>
      <c r="G490" t="str">
        <f t="shared" si="15"/>
        <v>Medium</v>
      </c>
    </row>
    <row r="491" spans="1:7" x14ac:dyDescent="0.35">
      <c r="A491" t="s">
        <v>2672</v>
      </c>
      <c r="B491" s="18">
        <v>253.6</v>
      </c>
      <c r="C491" t="s">
        <v>1033</v>
      </c>
      <c r="D491">
        <v>4</v>
      </c>
      <c r="E491">
        <f t="shared" si="14"/>
        <v>490</v>
      </c>
      <c r="F491" t="str" cm="1">
        <f t="array" ref="F491">_xlfn.IFS(D491&gt;8,"Platinum",D491&gt;5,"Gold",D491&gt;2,"Silver",TRUE,"BRONZE")</f>
        <v>Silver</v>
      </c>
      <c r="G491" t="str">
        <f t="shared" si="15"/>
        <v>Medium</v>
      </c>
    </row>
    <row r="492" spans="1:7" x14ac:dyDescent="0.35">
      <c r="A492" t="s">
        <v>2082</v>
      </c>
      <c r="B492" s="18">
        <v>253.49</v>
      </c>
      <c r="C492" t="s">
        <v>1016</v>
      </c>
      <c r="D492">
        <v>8</v>
      </c>
      <c r="E492">
        <f t="shared" si="14"/>
        <v>491</v>
      </c>
      <c r="F492" t="str" cm="1">
        <f t="array" ref="F492">_xlfn.IFS(D492&gt;8,"Platinum",D492&gt;5,"Gold",D492&gt;2,"Silver",TRUE,"BRONZE")</f>
        <v>Gold</v>
      </c>
      <c r="G492" t="str">
        <f t="shared" si="15"/>
        <v>Medium</v>
      </c>
    </row>
    <row r="493" spans="1:7" x14ac:dyDescent="0.35">
      <c r="A493" t="s">
        <v>3556</v>
      </c>
      <c r="B493" s="18">
        <v>252.74</v>
      </c>
      <c r="C493" t="s">
        <v>1033</v>
      </c>
      <c r="D493">
        <v>10</v>
      </c>
      <c r="E493">
        <f t="shared" si="14"/>
        <v>492</v>
      </c>
      <c r="F493" t="str" cm="1">
        <f t="array" ref="F493">_xlfn.IFS(D493&gt;8,"Platinum",D493&gt;5,"Gold",D493&gt;2,"Silver",TRUE,"BRONZE")</f>
        <v>Platinum</v>
      </c>
      <c r="G493" t="str">
        <f t="shared" si="15"/>
        <v>Medium</v>
      </c>
    </row>
    <row r="494" spans="1:7" x14ac:dyDescent="0.35">
      <c r="A494" t="s">
        <v>1560</v>
      </c>
      <c r="B494" s="18">
        <v>252.73</v>
      </c>
      <c r="C494" t="s">
        <v>1033</v>
      </c>
      <c r="D494">
        <v>6</v>
      </c>
      <c r="E494">
        <f t="shared" si="14"/>
        <v>493</v>
      </c>
      <c r="F494" t="str" cm="1">
        <f t="array" ref="F494">_xlfn.IFS(D494&gt;8,"Platinum",D494&gt;5,"Gold",D494&gt;2,"Silver",TRUE,"BRONZE")</f>
        <v>Gold</v>
      </c>
      <c r="G494" t="str">
        <f t="shared" si="15"/>
        <v>Medium</v>
      </c>
    </row>
    <row r="495" spans="1:7" x14ac:dyDescent="0.35">
      <c r="A495" t="s">
        <v>2309</v>
      </c>
      <c r="B495" s="18">
        <v>251.2</v>
      </c>
      <c r="C495" t="s">
        <v>1012</v>
      </c>
      <c r="D495">
        <v>8</v>
      </c>
      <c r="E495">
        <f t="shared" si="14"/>
        <v>494</v>
      </c>
      <c r="F495" t="str" cm="1">
        <f t="array" ref="F495">_xlfn.IFS(D495&gt;8,"Platinum",D495&gt;5,"Gold",D495&gt;2,"Silver",TRUE,"BRONZE")</f>
        <v>Gold</v>
      </c>
      <c r="G495" t="str">
        <f t="shared" si="15"/>
        <v>Medium</v>
      </c>
    </row>
    <row r="496" spans="1:7" x14ac:dyDescent="0.35">
      <c r="A496" t="s">
        <v>3084</v>
      </c>
      <c r="B496" s="18">
        <v>250.72</v>
      </c>
      <c r="C496" t="s">
        <v>1033</v>
      </c>
      <c r="D496">
        <v>2</v>
      </c>
      <c r="E496">
        <f t="shared" si="14"/>
        <v>495</v>
      </c>
      <c r="F496" t="str" cm="1">
        <f t="array" ref="F496">_xlfn.IFS(D496&gt;8,"Platinum",D496&gt;5,"Gold",D496&gt;2,"Silver",TRUE,"BRONZE")</f>
        <v>BRONZE</v>
      </c>
      <c r="G496" t="str">
        <f t="shared" si="15"/>
        <v>Medium</v>
      </c>
    </row>
    <row r="497" spans="1:7" x14ac:dyDescent="0.35">
      <c r="A497" t="s">
        <v>2154</v>
      </c>
      <c r="B497" s="18">
        <v>250.62</v>
      </c>
      <c r="C497" t="s">
        <v>1033</v>
      </c>
      <c r="D497">
        <v>10</v>
      </c>
      <c r="E497">
        <f t="shared" si="14"/>
        <v>496</v>
      </c>
      <c r="F497" t="str" cm="1">
        <f t="array" ref="F497">_xlfn.IFS(D497&gt;8,"Platinum",D497&gt;5,"Gold",D497&gt;2,"Silver",TRUE,"BRONZE")</f>
        <v>Platinum</v>
      </c>
      <c r="G497" t="str">
        <f t="shared" si="15"/>
        <v>Medium</v>
      </c>
    </row>
    <row r="498" spans="1:7" x14ac:dyDescent="0.35">
      <c r="A498" t="s">
        <v>2577</v>
      </c>
      <c r="B498" s="18">
        <v>250.33</v>
      </c>
      <c r="C498" t="s">
        <v>1020</v>
      </c>
      <c r="D498">
        <v>3</v>
      </c>
      <c r="E498">
        <f t="shared" si="14"/>
        <v>497</v>
      </c>
      <c r="F498" t="str" cm="1">
        <f t="array" ref="F498">_xlfn.IFS(D498&gt;8,"Platinum",D498&gt;5,"Gold",D498&gt;2,"Silver",TRUE,"BRONZE")</f>
        <v>Silver</v>
      </c>
      <c r="G498" t="str">
        <f t="shared" si="15"/>
        <v>Medium</v>
      </c>
    </row>
    <row r="499" spans="1:7" x14ac:dyDescent="0.35">
      <c r="A499" t="s">
        <v>1653</v>
      </c>
      <c r="B499" s="18">
        <v>250.19</v>
      </c>
      <c r="C499" t="s">
        <v>1020</v>
      </c>
      <c r="D499">
        <v>9</v>
      </c>
      <c r="E499">
        <f t="shared" si="14"/>
        <v>498</v>
      </c>
      <c r="F499" t="str" cm="1">
        <f t="array" ref="F499">_xlfn.IFS(D499&gt;8,"Platinum",D499&gt;5,"Gold",D499&gt;2,"Silver",TRUE,"BRONZE")</f>
        <v>Platinum</v>
      </c>
      <c r="G499" t="str">
        <f t="shared" si="15"/>
        <v>Medium</v>
      </c>
    </row>
    <row r="500" spans="1:7" x14ac:dyDescent="0.35">
      <c r="A500" t="s">
        <v>2765</v>
      </c>
      <c r="B500" s="18">
        <v>249.1</v>
      </c>
      <c r="C500" t="s">
        <v>1016</v>
      </c>
      <c r="D500">
        <v>10</v>
      </c>
      <c r="E500">
        <f t="shared" si="14"/>
        <v>499</v>
      </c>
      <c r="F500" t="str" cm="1">
        <f t="array" ref="F500">_xlfn.IFS(D500&gt;8,"Platinum",D500&gt;5,"Gold",D500&gt;2,"Silver",TRUE,"BRONZE")</f>
        <v>Platinum</v>
      </c>
      <c r="G500" t="str">
        <f t="shared" si="15"/>
        <v>Medium</v>
      </c>
    </row>
    <row r="501" spans="1:7" x14ac:dyDescent="0.35">
      <c r="A501" t="s">
        <v>3752</v>
      </c>
      <c r="B501" s="18">
        <v>248.75</v>
      </c>
      <c r="C501" t="s">
        <v>1020</v>
      </c>
      <c r="D501">
        <v>9</v>
      </c>
      <c r="E501">
        <f t="shared" si="14"/>
        <v>500</v>
      </c>
      <c r="F501" t="str" cm="1">
        <f t="array" ref="F501">_xlfn.IFS(D501&gt;8,"Platinum",D501&gt;5,"Gold",D501&gt;2,"Silver",TRUE,"BRONZE")</f>
        <v>Platinum</v>
      </c>
      <c r="G501" t="str">
        <f t="shared" si="15"/>
        <v>Medium</v>
      </c>
    </row>
    <row r="502" spans="1:7" x14ac:dyDescent="0.35">
      <c r="A502" t="s">
        <v>3277</v>
      </c>
      <c r="B502" s="18">
        <v>247.77</v>
      </c>
      <c r="C502" t="s">
        <v>1012</v>
      </c>
      <c r="D502">
        <v>1</v>
      </c>
      <c r="E502">
        <f t="shared" si="14"/>
        <v>501</v>
      </c>
      <c r="F502" t="str" cm="1">
        <f t="array" ref="F502">_xlfn.IFS(D502&gt;8,"Platinum",D502&gt;5,"Gold",D502&gt;2,"Silver",TRUE,"BRONZE")</f>
        <v>BRONZE</v>
      </c>
      <c r="G502" t="str">
        <f t="shared" si="15"/>
        <v>Medium</v>
      </c>
    </row>
    <row r="503" spans="1:7" x14ac:dyDescent="0.35">
      <c r="A503" t="s">
        <v>2953</v>
      </c>
      <c r="B503" s="18">
        <v>247.28</v>
      </c>
      <c r="C503" t="s">
        <v>1016</v>
      </c>
      <c r="D503">
        <v>3</v>
      </c>
      <c r="E503">
        <f t="shared" si="14"/>
        <v>502</v>
      </c>
      <c r="F503" t="str" cm="1">
        <f t="array" ref="F503">_xlfn.IFS(D503&gt;8,"Platinum",D503&gt;5,"Gold",D503&gt;2,"Silver",TRUE,"BRONZE")</f>
        <v>Silver</v>
      </c>
      <c r="G503" t="str">
        <f t="shared" si="15"/>
        <v>Medium</v>
      </c>
    </row>
    <row r="504" spans="1:7" x14ac:dyDescent="0.35">
      <c r="A504" t="s">
        <v>1470</v>
      </c>
      <c r="B504" s="18">
        <v>246.85</v>
      </c>
      <c r="C504" t="s">
        <v>1012</v>
      </c>
      <c r="D504">
        <v>4</v>
      </c>
      <c r="E504">
        <f t="shared" si="14"/>
        <v>503</v>
      </c>
      <c r="F504" t="str" cm="1">
        <f t="array" ref="F504">_xlfn.IFS(D504&gt;8,"Platinum",D504&gt;5,"Gold",D504&gt;2,"Silver",TRUE,"BRONZE")</f>
        <v>Silver</v>
      </c>
      <c r="G504" t="str">
        <f t="shared" si="15"/>
        <v>Medium</v>
      </c>
    </row>
    <row r="505" spans="1:7" x14ac:dyDescent="0.35">
      <c r="A505" t="s">
        <v>2894</v>
      </c>
      <c r="B505" s="18">
        <v>245.9</v>
      </c>
      <c r="C505" t="s">
        <v>1012</v>
      </c>
      <c r="D505">
        <v>9</v>
      </c>
      <c r="E505">
        <f t="shared" si="14"/>
        <v>504</v>
      </c>
      <c r="F505" t="str" cm="1">
        <f t="array" ref="F505">_xlfn.IFS(D505&gt;8,"Platinum",D505&gt;5,"Gold",D505&gt;2,"Silver",TRUE,"BRONZE")</f>
        <v>Platinum</v>
      </c>
      <c r="G505" t="str">
        <f t="shared" si="15"/>
        <v>Medium</v>
      </c>
    </row>
    <row r="506" spans="1:7" x14ac:dyDescent="0.35">
      <c r="A506" t="s">
        <v>3692</v>
      </c>
      <c r="B506" s="18">
        <v>244.12</v>
      </c>
      <c r="C506" t="s">
        <v>1020</v>
      </c>
      <c r="D506">
        <v>3</v>
      </c>
      <c r="E506">
        <f t="shared" si="14"/>
        <v>505</v>
      </c>
      <c r="F506" t="str" cm="1">
        <f t="array" ref="F506">_xlfn.IFS(D506&gt;8,"Platinum",D506&gt;5,"Gold",D506&gt;2,"Silver",TRUE,"BRONZE")</f>
        <v>Silver</v>
      </c>
      <c r="G506" t="str">
        <f t="shared" si="15"/>
        <v>Medium</v>
      </c>
    </row>
    <row r="507" spans="1:7" x14ac:dyDescent="0.35">
      <c r="A507" t="s">
        <v>3770</v>
      </c>
      <c r="B507" s="18">
        <v>244.05</v>
      </c>
      <c r="C507" t="s">
        <v>1012</v>
      </c>
      <c r="D507">
        <v>9</v>
      </c>
      <c r="E507">
        <f t="shared" si="14"/>
        <v>506</v>
      </c>
      <c r="F507" t="str" cm="1">
        <f t="array" ref="F507">_xlfn.IFS(D507&gt;8,"Platinum",D507&gt;5,"Gold",D507&gt;2,"Silver",TRUE,"BRONZE")</f>
        <v>Platinum</v>
      </c>
      <c r="G507" t="str">
        <f t="shared" si="15"/>
        <v>Medium</v>
      </c>
    </row>
    <row r="508" spans="1:7" x14ac:dyDescent="0.35">
      <c r="A508" t="s">
        <v>2834</v>
      </c>
      <c r="B508" s="18">
        <v>243.97</v>
      </c>
      <c r="C508" t="s">
        <v>1012</v>
      </c>
      <c r="D508">
        <v>7</v>
      </c>
      <c r="E508">
        <f t="shared" si="14"/>
        <v>507</v>
      </c>
      <c r="F508" t="str" cm="1">
        <f t="array" ref="F508">_xlfn.IFS(D508&gt;8,"Platinum",D508&gt;5,"Gold",D508&gt;2,"Silver",TRUE,"BRONZE")</f>
        <v>Gold</v>
      </c>
      <c r="G508" t="str">
        <f t="shared" si="15"/>
        <v>Medium</v>
      </c>
    </row>
    <row r="509" spans="1:7" x14ac:dyDescent="0.35">
      <c r="A509" t="s">
        <v>3704</v>
      </c>
      <c r="B509" s="18">
        <v>243.56</v>
      </c>
      <c r="C509" t="s">
        <v>1016</v>
      </c>
      <c r="D509">
        <v>10</v>
      </c>
      <c r="E509">
        <f t="shared" si="14"/>
        <v>508</v>
      </c>
      <c r="F509" t="str" cm="1">
        <f t="array" ref="F509">_xlfn.IFS(D509&gt;8,"Platinum",D509&gt;5,"Gold",D509&gt;2,"Silver",TRUE,"BRONZE")</f>
        <v>Platinum</v>
      </c>
      <c r="G509" t="str">
        <f t="shared" si="15"/>
        <v>Medium</v>
      </c>
    </row>
    <row r="510" spans="1:7" x14ac:dyDescent="0.35">
      <c r="A510" t="s">
        <v>2364</v>
      </c>
      <c r="B510" s="18">
        <v>242.82</v>
      </c>
      <c r="C510" t="s">
        <v>1033</v>
      </c>
      <c r="D510">
        <v>2</v>
      </c>
      <c r="E510">
        <f t="shared" si="14"/>
        <v>509</v>
      </c>
      <c r="F510" t="str" cm="1">
        <f t="array" ref="F510">_xlfn.IFS(D510&gt;8,"Platinum",D510&gt;5,"Gold",D510&gt;2,"Silver",TRUE,"BRONZE")</f>
        <v>BRONZE</v>
      </c>
      <c r="G510" t="str">
        <f t="shared" si="15"/>
        <v>Medium</v>
      </c>
    </row>
    <row r="511" spans="1:7" x14ac:dyDescent="0.35">
      <c r="A511" t="s">
        <v>2426</v>
      </c>
      <c r="B511" s="18">
        <v>241.34</v>
      </c>
      <c r="C511" t="s">
        <v>1012</v>
      </c>
      <c r="D511">
        <v>8</v>
      </c>
      <c r="E511">
        <f t="shared" si="14"/>
        <v>510</v>
      </c>
      <c r="F511" t="str" cm="1">
        <f t="array" ref="F511">_xlfn.IFS(D511&gt;8,"Platinum",D511&gt;5,"Gold",D511&gt;2,"Silver",TRUE,"BRONZE")</f>
        <v>Gold</v>
      </c>
      <c r="G511" t="str">
        <f t="shared" si="15"/>
        <v>Medium</v>
      </c>
    </row>
    <row r="512" spans="1:7" x14ac:dyDescent="0.35">
      <c r="A512" t="s">
        <v>1820</v>
      </c>
      <c r="B512" s="18">
        <v>240.74</v>
      </c>
      <c r="C512" t="s">
        <v>1016</v>
      </c>
      <c r="D512">
        <v>3</v>
      </c>
      <c r="E512">
        <f t="shared" si="14"/>
        <v>511</v>
      </c>
      <c r="F512" t="str" cm="1">
        <f t="array" ref="F512">_xlfn.IFS(D512&gt;8,"Platinum",D512&gt;5,"Gold",D512&gt;2,"Silver",TRUE,"BRONZE")</f>
        <v>Silver</v>
      </c>
      <c r="G512" t="str">
        <f t="shared" si="15"/>
        <v>Medium</v>
      </c>
    </row>
    <row r="513" spans="1:7" x14ac:dyDescent="0.35">
      <c r="A513" t="s">
        <v>2843</v>
      </c>
      <c r="B513" s="18">
        <v>240.7</v>
      </c>
      <c r="C513" t="s">
        <v>1033</v>
      </c>
      <c r="D513">
        <v>7</v>
      </c>
      <c r="E513">
        <f t="shared" si="14"/>
        <v>512</v>
      </c>
      <c r="F513" t="str" cm="1">
        <f t="array" ref="F513">_xlfn.IFS(D513&gt;8,"Platinum",D513&gt;5,"Gold",D513&gt;2,"Silver",TRUE,"BRONZE")</f>
        <v>Gold</v>
      </c>
      <c r="G513" t="str">
        <f t="shared" si="15"/>
        <v>Medium</v>
      </c>
    </row>
    <row r="514" spans="1:7" x14ac:dyDescent="0.35">
      <c r="A514" t="s">
        <v>2702</v>
      </c>
      <c r="B514" s="18">
        <v>240.37</v>
      </c>
      <c r="C514" t="s">
        <v>1020</v>
      </c>
      <c r="D514">
        <v>2</v>
      </c>
      <c r="E514">
        <f t="shared" ref="E514:E577" si="16">_xlfn.RANK.EQ(B514,B$2:B$1001)</f>
        <v>513</v>
      </c>
      <c r="F514" t="str" cm="1">
        <f t="array" ref="F514">_xlfn.IFS(D514&gt;8,"Platinum",D514&gt;5,"Gold",D514&gt;2,"Silver",TRUE,"BRONZE")</f>
        <v>BRONZE</v>
      </c>
      <c r="G514" t="str">
        <f t="shared" ref="G514:G577" si="17">IF(B514&gt;300,"High",IF(B514&gt;100,"Medium","Low"))</f>
        <v>Medium</v>
      </c>
    </row>
    <row r="515" spans="1:7" x14ac:dyDescent="0.35">
      <c r="A515" t="s">
        <v>2362</v>
      </c>
      <c r="B515" s="18">
        <v>239.92</v>
      </c>
      <c r="C515" t="s">
        <v>1033</v>
      </c>
      <c r="D515">
        <v>2</v>
      </c>
      <c r="E515">
        <f t="shared" si="16"/>
        <v>514</v>
      </c>
      <c r="F515" t="str" cm="1">
        <f t="array" ref="F515">_xlfn.IFS(D515&gt;8,"Platinum",D515&gt;5,"Gold",D515&gt;2,"Silver",TRUE,"BRONZE")</f>
        <v>BRONZE</v>
      </c>
      <c r="G515" t="str">
        <f t="shared" si="17"/>
        <v>Medium</v>
      </c>
    </row>
    <row r="516" spans="1:7" x14ac:dyDescent="0.35">
      <c r="A516" t="s">
        <v>3377</v>
      </c>
      <c r="B516" s="18">
        <v>239.42</v>
      </c>
      <c r="C516" t="s">
        <v>1016</v>
      </c>
      <c r="D516">
        <v>4</v>
      </c>
      <c r="E516">
        <f t="shared" si="16"/>
        <v>515</v>
      </c>
      <c r="F516" t="str" cm="1">
        <f t="array" ref="F516">_xlfn.IFS(D516&gt;8,"Platinum",D516&gt;5,"Gold",D516&gt;2,"Silver",TRUE,"BRONZE")</f>
        <v>Silver</v>
      </c>
      <c r="G516" t="str">
        <f t="shared" si="17"/>
        <v>Medium</v>
      </c>
    </row>
    <row r="517" spans="1:7" x14ac:dyDescent="0.35">
      <c r="A517" t="s">
        <v>3108</v>
      </c>
      <c r="B517" s="18">
        <v>238.52</v>
      </c>
      <c r="C517" t="s">
        <v>1033</v>
      </c>
      <c r="D517">
        <v>8</v>
      </c>
      <c r="E517">
        <f t="shared" si="16"/>
        <v>516</v>
      </c>
      <c r="F517" t="str" cm="1">
        <f t="array" ref="F517">_xlfn.IFS(D517&gt;8,"Platinum",D517&gt;5,"Gold",D517&gt;2,"Silver",TRUE,"BRONZE")</f>
        <v>Gold</v>
      </c>
      <c r="G517" t="str">
        <f t="shared" si="17"/>
        <v>Medium</v>
      </c>
    </row>
    <row r="518" spans="1:7" x14ac:dyDescent="0.35">
      <c r="A518" t="s">
        <v>1760</v>
      </c>
      <c r="B518" s="18">
        <v>238.38</v>
      </c>
      <c r="C518" t="s">
        <v>1020</v>
      </c>
      <c r="D518">
        <v>4</v>
      </c>
      <c r="E518">
        <f t="shared" si="16"/>
        <v>517</v>
      </c>
      <c r="F518" t="str" cm="1">
        <f t="array" ref="F518">_xlfn.IFS(D518&gt;8,"Platinum",D518&gt;5,"Gold",D518&gt;2,"Silver",TRUE,"BRONZE")</f>
        <v>Silver</v>
      </c>
      <c r="G518" t="str">
        <f t="shared" si="17"/>
        <v>Medium</v>
      </c>
    </row>
    <row r="519" spans="1:7" x14ac:dyDescent="0.35">
      <c r="A519" t="s">
        <v>3380</v>
      </c>
      <c r="B519" s="18">
        <v>238.12</v>
      </c>
      <c r="C519" t="s">
        <v>1016</v>
      </c>
      <c r="D519">
        <v>5</v>
      </c>
      <c r="E519">
        <f t="shared" si="16"/>
        <v>518</v>
      </c>
      <c r="F519" t="str" cm="1">
        <f t="array" ref="F519">_xlfn.IFS(D519&gt;8,"Platinum",D519&gt;5,"Gold",D519&gt;2,"Silver",TRUE,"BRONZE")</f>
        <v>Silver</v>
      </c>
      <c r="G519" t="str">
        <f t="shared" si="17"/>
        <v>Medium</v>
      </c>
    </row>
    <row r="520" spans="1:7" x14ac:dyDescent="0.35">
      <c r="A520" t="s">
        <v>1557</v>
      </c>
      <c r="B520" s="18">
        <v>237.01</v>
      </c>
      <c r="C520" t="s">
        <v>1012</v>
      </c>
      <c r="D520">
        <v>7</v>
      </c>
      <c r="E520">
        <f t="shared" si="16"/>
        <v>519</v>
      </c>
      <c r="F520" t="str" cm="1">
        <f t="array" ref="F520">_xlfn.IFS(D520&gt;8,"Platinum",D520&gt;5,"Gold",D520&gt;2,"Silver",TRUE,"BRONZE")</f>
        <v>Gold</v>
      </c>
      <c r="G520" t="str">
        <f t="shared" si="17"/>
        <v>Medium</v>
      </c>
    </row>
    <row r="521" spans="1:7" x14ac:dyDescent="0.35">
      <c r="A521" t="s">
        <v>2447</v>
      </c>
      <c r="B521" s="18">
        <v>236.67</v>
      </c>
      <c r="C521" t="s">
        <v>1016</v>
      </c>
      <c r="D521">
        <v>4</v>
      </c>
      <c r="E521">
        <f t="shared" si="16"/>
        <v>520</v>
      </c>
      <c r="F521" t="str" cm="1">
        <f t="array" ref="F521">_xlfn.IFS(D521&gt;8,"Platinum",D521&gt;5,"Gold",D521&gt;2,"Silver",TRUE,"BRONZE")</f>
        <v>Silver</v>
      </c>
      <c r="G521" t="str">
        <f t="shared" si="17"/>
        <v>Medium</v>
      </c>
    </row>
    <row r="522" spans="1:7" x14ac:dyDescent="0.35">
      <c r="A522" t="s">
        <v>1155</v>
      </c>
      <c r="B522" s="18">
        <v>236.18</v>
      </c>
      <c r="C522" t="s">
        <v>1020</v>
      </c>
      <c r="D522">
        <v>10</v>
      </c>
      <c r="E522">
        <f t="shared" si="16"/>
        <v>521</v>
      </c>
      <c r="F522" t="str" cm="1">
        <f t="array" ref="F522">_xlfn.IFS(D522&gt;8,"Platinum",D522&gt;5,"Gold",D522&gt;2,"Silver",TRUE,"BRONZE")</f>
        <v>Platinum</v>
      </c>
      <c r="G522" t="str">
        <f t="shared" si="17"/>
        <v>Medium</v>
      </c>
    </row>
    <row r="523" spans="1:7" x14ac:dyDescent="0.35">
      <c r="A523" t="s">
        <v>3837</v>
      </c>
      <c r="B523" s="18">
        <v>235.83</v>
      </c>
      <c r="C523" t="s">
        <v>1016</v>
      </c>
      <c r="D523">
        <v>1</v>
      </c>
      <c r="E523">
        <f t="shared" si="16"/>
        <v>522</v>
      </c>
      <c r="F523" t="str" cm="1">
        <f t="array" ref="F523">_xlfn.IFS(D523&gt;8,"Platinum",D523&gt;5,"Gold",D523&gt;2,"Silver",TRUE,"BRONZE")</f>
        <v>BRONZE</v>
      </c>
      <c r="G523" t="str">
        <f t="shared" si="17"/>
        <v>Medium</v>
      </c>
    </row>
    <row r="524" spans="1:7" x14ac:dyDescent="0.35">
      <c r="A524" t="s">
        <v>1372</v>
      </c>
      <c r="B524" s="18">
        <v>235.63</v>
      </c>
      <c r="C524" t="s">
        <v>1016</v>
      </c>
      <c r="D524">
        <v>1</v>
      </c>
      <c r="E524">
        <f t="shared" si="16"/>
        <v>523</v>
      </c>
      <c r="F524" t="str" cm="1">
        <f t="array" ref="F524">_xlfn.IFS(D524&gt;8,"Platinum",D524&gt;5,"Gold",D524&gt;2,"Silver",TRUE,"BRONZE")</f>
        <v>BRONZE</v>
      </c>
      <c r="G524" t="str">
        <f t="shared" si="17"/>
        <v>Medium</v>
      </c>
    </row>
    <row r="525" spans="1:7" x14ac:dyDescent="0.35">
      <c r="A525" t="s">
        <v>3389</v>
      </c>
      <c r="B525" s="18">
        <v>235.2</v>
      </c>
      <c r="C525" t="s">
        <v>1016</v>
      </c>
      <c r="D525">
        <v>10</v>
      </c>
      <c r="E525">
        <f t="shared" si="16"/>
        <v>524</v>
      </c>
      <c r="F525" t="str" cm="1">
        <f t="array" ref="F525">_xlfn.IFS(D525&gt;8,"Platinum",D525&gt;5,"Gold",D525&gt;2,"Silver",TRUE,"BRONZE")</f>
        <v>Platinum</v>
      </c>
      <c r="G525" t="str">
        <f t="shared" si="17"/>
        <v>Medium</v>
      </c>
    </row>
    <row r="526" spans="1:7" x14ac:dyDescent="0.35">
      <c r="A526" t="s">
        <v>1345</v>
      </c>
      <c r="B526" s="18">
        <v>234.95</v>
      </c>
      <c r="C526" t="s">
        <v>1016</v>
      </c>
      <c r="D526">
        <v>5</v>
      </c>
      <c r="E526">
        <f t="shared" si="16"/>
        <v>525</v>
      </c>
      <c r="F526" t="str" cm="1">
        <f t="array" ref="F526">_xlfn.IFS(D526&gt;8,"Platinum",D526&gt;5,"Gold",D526&gt;2,"Silver",TRUE,"BRONZE")</f>
        <v>Silver</v>
      </c>
      <c r="G526" t="str">
        <f t="shared" si="17"/>
        <v>Medium</v>
      </c>
    </row>
    <row r="527" spans="1:7" x14ac:dyDescent="0.35">
      <c r="A527" t="s">
        <v>3660</v>
      </c>
      <c r="B527" s="18">
        <v>234.82</v>
      </c>
      <c r="C527" t="s">
        <v>1020</v>
      </c>
      <c r="D527">
        <v>5</v>
      </c>
      <c r="E527">
        <f t="shared" si="16"/>
        <v>526</v>
      </c>
      <c r="F527" t="str" cm="1">
        <f t="array" ref="F527">_xlfn.IFS(D527&gt;8,"Platinum",D527&gt;5,"Gold",D527&gt;2,"Silver",TRUE,"BRONZE")</f>
        <v>Silver</v>
      </c>
      <c r="G527" t="str">
        <f t="shared" si="17"/>
        <v>Medium</v>
      </c>
    </row>
    <row r="528" spans="1:7" x14ac:dyDescent="0.35">
      <c r="A528" t="s">
        <v>1969</v>
      </c>
      <c r="B528" s="18">
        <v>234.66</v>
      </c>
      <c r="C528" t="s">
        <v>1020</v>
      </c>
      <c r="D528">
        <v>9</v>
      </c>
      <c r="E528">
        <f t="shared" si="16"/>
        <v>527</v>
      </c>
      <c r="F528" t="str" cm="1">
        <f t="array" ref="F528">_xlfn.IFS(D528&gt;8,"Platinum",D528&gt;5,"Gold",D528&gt;2,"Silver",TRUE,"BRONZE")</f>
        <v>Platinum</v>
      </c>
      <c r="G528" t="str">
        <f t="shared" si="17"/>
        <v>Medium</v>
      </c>
    </row>
    <row r="529" spans="1:7" x14ac:dyDescent="0.35">
      <c r="A529" t="s">
        <v>2516</v>
      </c>
      <c r="B529" s="18">
        <v>233.88</v>
      </c>
      <c r="C529" t="s">
        <v>1020</v>
      </c>
      <c r="D529">
        <v>9</v>
      </c>
      <c r="E529">
        <f t="shared" si="16"/>
        <v>528</v>
      </c>
      <c r="F529" t="str" cm="1">
        <f t="array" ref="F529">_xlfn.IFS(D529&gt;8,"Platinum",D529&gt;5,"Gold",D529&gt;2,"Silver",TRUE,"BRONZE")</f>
        <v>Platinum</v>
      </c>
      <c r="G529" t="str">
        <f t="shared" si="17"/>
        <v>Medium</v>
      </c>
    </row>
    <row r="530" spans="1:7" x14ac:dyDescent="0.35">
      <c r="A530" t="s">
        <v>1596</v>
      </c>
      <c r="B530" s="18">
        <v>233.68</v>
      </c>
      <c r="C530" t="s">
        <v>1020</v>
      </c>
      <c r="D530">
        <v>3</v>
      </c>
      <c r="E530">
        <f t="shared" si="16"/>
        <v>529</v>
      </c>
      <c r="F530" t="str" cm="1">
        <f t="array" ref="F530">_xlfn.IFS(D530&gt;8,"Platinum",D530&gt;5,"Gold",D530&gt;2,"Silver",TRUE,"BRONZE")</f>
        <v>Silver</v>
      </c>
      <c r="G530" t="str">
        <f t="shared" si="17"/>
        <v>Medium</v>
      </c>
    </row>
    <row r="531" spans="1:7" x14ac:dyDescent="0.35">
      <c r="A531" t="s">
        <v>1936</v>
      </c>
      <c r="B531" s="18">
        <v>232.58</v>
      </c>
      <c r="C531" t="s">
        <v>1020</v>
      </c>
      <c r="D531">
        <v>4</v>
      </c>
      <c r="E531">
        <f t="shared" si="16"/>
        <v>530</v>
      </c>
      <c r="F531" t="str" cm="1">
        <f t="array" ref="F531">_xlfn.IFS(D531&gt;8,"Platinum",D531&gt;5,"Gold",D531&gt;2,"Silver",TRUE,"BRONZE")</f>
        <v>Silver</v>
      </c>
      <c r="G531" t="str">
        <f t="shared" si="17"/>
        <v>Medium</v>
      </c>
    </row>
    <row r="532" spans="1:7" x14ac:dyDescent="0.35">
      <c r="A532" t="s">
        <v>2684</v>
      </c>
      <c r="B532" s="18">
        <v>232.2</v>
      </c>
      <c r="C532" t="s">
        <v>1016</v>
      </c>
      <c r="D532">
        <v>8</v>
      </c>
      <c r="E532">
        <f t="shared" si="16"/>
        <v>531</v>
      </c>
      <c r="F532" t="str" cm="1">
        <f t="array" ref="F532">_xlfn.IFS(D532&gt;8,"Platinum",D532&gt;5,"Gold",D532&gt;2,"Silver",TRUE,"BRONZE")</f>
        <v>Gold</v>
      </c>
      <c r="G532" t="str">
        <f t="shared" si="17"/>
        <v>Medium</v>
      </c>
    </row>
    <row r="533" spans="1:7" x14ac:dyDescent="0.35">
      <c r="A533" t="s">
        <v>3158</v>
      </c>
      <c r="B533" s="18">
        <v>231.94</v>
      </c>
      <c r="C533" t="s">
        <v>1020</v>
      </c>
      <c r="D533">
        <v>9</v>
      </c>
      <c r="E533">
        <f t="shared" si="16"/>
        <v>532</v>
      </c>
      <c r="F533" t="str" cm="1">
        <f t="array" ref="F533">_xlfn.IFS(D533&gt;8,"Platinum",D533&gt;5,"Gold",D533&gt;2,"Silver",TRUE,"BRONZE")</f>
        <v>Platinum</v>
      </c>
      <c r="G533" t="str">
        <f t="shared" si="17"/>
        <v>Medium</v>
      </c>
    </row>
    <row r="534" spans="1:7" x14ac:dyDescent="0.35">
      <c r="A534" t="s">
        <v>3424</v>
      </c>
      <c r="B534" s="18">
        <v>231.79</v>
      </c>
      <c r="C534" t="s">
        <v>1016</v>
      </c>
      <c r="D534">
        <v>5</v>
      </c>
      <c r="E534">
        <f t="shared" si="16"/>
        <v>533</v>
      </c>
      <c r="F534" t="str" cm="1">
        <f t="array" ref="F534">_xlfn.IFS(D534&gt;8,"Platinum",D534&gt;5,"Gold",D534&gt;2,"Silver",TRUE,"BRONZE")</f>
        <v>Silver</v>
      </c>
      <c r="G534" t="str">
        <f t="shared" si="17"/>
        <v>Medium</v>
      </c>
    </row>
    <row r="535" spans="1:7" x14ac:dyDescent="0.35">
      <c r="A535" t="s">
        <v>3764</v>
      </c>
      <c r="B535" s="18">
        <v>231.41</v>
      </c>
      <c r="C535" t="s">
        <v>1020</v>
      </c>
      <c r="D535">
        <v>6</v>
      </c>
      <c r="E535">
        <f t="shared" si="16"/>
        <v>534</v>
      </c>
      <c r="F535" t="str" cm="1">
        <f t="array" ref="F535">_xlfn.IFS(D535&gt;8,"Platinum",D535&gt;5,"Gold",D535&gt;2,"Silver",TRUE,"BRONZE")</f>
        <v>Gold</v>
      </c>
      <c r="G535" t="str">
        <f t="shared" si="17"/>
        <v>Medium</v>
      </c>
    </row>
    <row r="536" spans="1:7" x14ac:dyDescent="0.35">
      <c r="A536" t="s">
        <v>2312</v>
      </c>
      <c r="B536" s="18">
        <v>231.33</v>
      </c>
      <c r="C536" t="s">
        <v>1012</v>
      </c>
      <c r="D536">
        <v>5</v>
      </c>
      <c r="E536">
        <f t="shared" si="16"/>
        <v>535</v>
      </c>
      <c r="F536" t="str" cm="1">
        <f t="array" ref="F536">_xlfn.IFS(D536&gt;8,"Platinum",D536&gt;5,"Gold",D536&gt;2,"Silver",TRUE,"BRONZE")</f>
        <v>Silver</v>
      </c>
      <c r="G536" t="str">
        <f t="shared" si="17"/>
        <v>Medium</v>
      </c>
    </row>
    <row r="537" spans="1:7" x14ac:dyDescent="0.35">
      <c r="A537" t="s">
        <v>2347</v>
      </c>
      <c r="B537" s="18">
        <v>231.21</v>
      </c>
      <c r="C537" t="s">
        <v>1012</v>
      </c>
      <c r="D537">
        <v>4</v>
      </c>
      <c r="E537">
        <f t="shared" si="16"/>
        <v>536</v>
      </c>
      <c r="F537" t="str" cm="1">
        <f t="array" ref="F537">_xlfn.IFS(D537&gt;8,"Platinum",D537&gt;5,"Gold",D537&gt;2,"Silver",TRUE,"BRONZE")</f>
        <v>Silver</v>
      </c>
      <c r="G537" t="str">
        <f t="shared" si="17"/>
        <v>Medium</v>
      </c>
    </row>
    <row r="538" spans="1:7" x14ac:dyDescent="0.35">
      <c r="A538" t="s">
        <v>2489</v>
      </c>
      <c r="B538" s="18">
        <v>230.21</v>
      </c>
      <c r="C538" t="s">
        <v>1020</v>
      </c>
      <c r="D538">
        <v>4</v>
      </c>
      <c r="E538">
        <f t="shared" si="16"/>
        <v>537</v>
      </c>
      <c r="F538" t="str" cm="1">
        <f t="array" ref="F538">_xlfn.IFS(D538&gt;8,"Platinum",D538&gt;5,"Gold",D538&gt;2,"Silver",TRUE,"BRONZE")</f>
        <v>Silver</v>
      </c>
      <c r="G538" t="str">
        <f t="shared" si="17"/>
        <v>Medium</v>
      </c>
    </row>
    <row r="539" spans="1:7" x14ac:dyDescent="0.35">
      <c r="A539" t="s">
        <v>2444</v>
      </c>
      <c r="B539" s="18">
        <v>229.9</v>
      </c>
      <c r="C539" t="s">
        <v>1033</v>
      </c>
      <c r="D539">
        <v>1</v>
      </c>
      <c r="E539">
        <f t="shared" si="16"/>
        <v>538</v>
      </c>
      <c r="F539" t="str" cm="1">
        <f t="array" ref="F539">_xlfn.IFS(D539&gt;8,"Platinum",D539&gt;5,"Gold",D539&gt;2,"Silver",TRUE,"BRONZE")</f>
        <v>BRONZE</v>
      </c>
      <c r="G539" t="str">
        <f t="shared" si="17"/>
        <v>Medium</v>
      </c>
    </row>
    <row r="540" spans="1:7" x14ac:dyDescent="0.35">
      <c r="A540" t="s">
        <v>1054</v>
      </c>
      <c r="B540" s="18">
        <v>229.44</v>
      </c>
      <c r="C540" t="s">
        <v>1012</v>
      </c>
      <c r="D540">
        <v>8</v>
      </c>
      <c r="E540">
        <f t="shared" si="16"/>
        <v>539</v>
      </c>
      <c r="F540" t="str" cm="1">
        <f t="array" ref="F540">_xlfn.IFS(D540&gt;8,"Platinum",D540&gt;5,"Gold",D540&gt;2,"Silver",TRUE,"BRONZE")</f>
        <v>Gold</v>
      </c>
      <c r="G540" t="str">
        <f t="shared" si="17"/>
        <v>Medium</v>
      </c>
    </row>
    <row r="541" spans="1:7" x14ac:dyDescent="0.35">
      <c r="A541" t="s">
        <v>2956</v>
      </c>
      <c r="B541" s="18">
        <v>228.74</v>
      </c>
      <c r="C541" t="s">
        <v>1020</v>
      </c>
      <c r="D541">
        <v>4</v>
      </c>
      <c r="E541">
        <f t="shared" si="16"/>
        <v>540</v>
      </c>
      <c r="F541" t="str" cm="1">
        <f t="array" ref="F541">_xlfn.IFS(D541&gt;8,"Platinum",D541&gt;5,"Gold",D541&gt;2,"Silver",TRUE,"BRONZE")</f>
        <v>Silver</v>
      </c>
      <c r="G541" t="str">
        <f t="shared" si="17"/>
        <v>Medium</v>
      </c>
    </row>
    <row r="542" spans="1:7" x14ac:dyDescent="0.35">
      <c r="A542" t="s">
        <v>1847</v>
      </c>
      <c r="B542" s="18">
        <v>228.52</v>
      </c>
      <c r="C542" t="s">
        <v>1020</v>
      </c>
      <c r="D542">
        <v>8</v>
      </c>
      <c r="E542">
        <f t="shared" si="16"/>
        <v>541</v>
      </c>
      <c r="F542" t="str" cm="1">
        <f t="array" ref="F542">_xlfn.IFS(D542&gt;8,"Platinum",D542&gt;5,"Gold",D542&gt;2,"Silver",TRUE,"BRONZE")</f>
        <v>Gold</v>
      </c>
      <c r="G542" t="str">
        <f t="shared" si="17"/>
        <v>Medium</v>
      </c>
    </row>
    <row r="543" spans="1:7" x14ac:dyDescent="0.35">
      <c r="A543" t="s">
        <v>1131</v>
      </c>
      <c r="B543" s="18">
        <v>228.49</v>
      </c>
      <c r="C543" t="s">
        <v>1033</v>
      </c>
      <c r="D543">
        <v>5</v>
      </c>
      <c r="E543">
        <f t="shared" si="16"/>
        <v>542</v>
      </c>
      <c r="F543" t="str" cm="1">
        <f t="array" ref="F543">_xlfn.IFS(D543&gt;8,"Platinum",D543&gt;5,"Gold",D543&gt;2,"Silver",TRUE,"BRONZE")</f>
        <v>Silver</v>
      </c>
      <c r="G543" t="str">
        <f t="shared" si="17"/>
        <v>Medium</v>
      </c>
    </row>
    <row r="544" spans="1:7" x14ac:dyDescent="0.35">
      <c r="A544" t="s">
        <v>3945</v>
      </c>
      <c r="B544" s="18">
        <v>228.07</v>
      </c>
      <c r="C544" t="s">
        <v>1020</v>
      </c>
      <c r="D544">
        <v>2</v>
      </c>
      <c r="E544">
        <f t="shared" si="16"/>
        <v>543</v>
      </c>
      <c r="F544" t="str" cm="1">
        <f t="array" ref="F544">_xlfn.IFS(D544&gt;8,"Platinum",D544&gt;5,"Gold",D544&gt;2,"Silver",TRUE,"BRONZE")</f>
        <v>BRONZE</v>
      </c>
      <c r="G544" t="str">
        <f t="shared" si="17"/>
        <v>Medium</v>
      </c>
    </row>
    <row r="545" spans="1:7" x14ac:dyDescent="0.35">
      <c r="A545" t="s">
        <v>2333</v>
      </c>
      <c r="B545" s="18">
        <v>227.93</v>
      </c>
      <c r="C545" t="s">
        <v>1033</v>
      </c>
      <c r="D545">
        <v>4</v>
      </c>
      <c r="E545">
        <f t="shared" si="16"/>
        <v>544</v>
      </c>
      <c r="F545" t="str" cm="1">
        <f t="array" ref="F545">_xlfn.IFS(D545&gt;8,"Platinum",D545&gt;5,"Gold",D545&gt;2,"Silver",TRUE,"BRONZE")</f>
        <v>Silver</v>
      </c>
      <c r="G545" t="str">
        <f t="shared" si="17"/>
        <v>Medium</v>
      </c>
    </row>
    <row r="546" spans="1:7" x14ac:dyDescent="0.35">
      <c r="A546" t="s">
        <v>1026</v>
      </c>
      <c r="B546" s="18">
        <v>227.36</v>
      </c>
      <c r="C546" t="s">
        <v>1012</v>
      </c>
      <c r="D546">
        <v>10</v>
      </c>
      <c r="E546">
        <f t="shared" si="16"/>
        <v>545</v>
      </c>
      <c r="F546" t="str" cm="1">
        <f t="array" ref="F546">_xlfn.IFS(D546&gt;8,"Platinum",D546&gt;5,"Gold",D546&gt;2,"Silver",TRUE,"BRONZE")</f>
        <v>Platinum</v>
      </c>
      <c r="G546" t="str">
        <f t="shared" si="17"/>
        <v>Medium</v>
      </c>
    </row>
    <row r="547" spans="1:7" x14ac:dyDescent="0.35">
      <c r="A547" t="s">
        <v>2810</v>
      </c>
      <c r="B547" s="18">
        <v>227.29</v>
      </c>
      <c r="C547" t="s">
        <v>1012</v>
      </c>
      <c r="D547">
        <v>5</v>
      </c>
      <c r="E547">
        <f t="shared" si="16"/>
        <v>546</v>
      </c>
      <c r="F547" t="str" cm="1">
        <f t="array" ref="F547">_xlfn.IFS(D547&gt;8,"Platinum",D547&gt;5,"Gold",D547&gt;2,"Silver",TRUE,"BRONZE")</f>
        <v>Silver</v>
      </c>
      <c r="G547" t="str">
        <f t="shared" si="17"/>
        <v>Medium</v>
      </c>
    </row>
    <row r="548" spans="1:7" x14ac:dyDescent="0.35">
      <c r="A548" t="s">
        <v>2753</v>
      </c>
      <c r="B548" s="18">
        <v>227.18</v>
      </c>
      <c r="C548" t="s">
        <v>1033</v>
      </c>
      <c r="D548">
        <v>3</v>
      </c>
      <c r="E548">
        <f t="shared" si="16"/>
        <v>547</v>
      </c>
      <c r="F548" t="str" cm="1">
        <f t="array" ref="F548">_xlfn.IFS(D548&gt;8,"Platinum",D548&gt;5,"Gold",D548&gt;2,"Silver",TRUE,"BRONZE")</f>
        <v>Silver</v>
      </c>
      <c r="G548" t="str">
        <f t="shared" si="17"/>
        <v>Medium</v>
      </c>
    </row>
    <row r="549" spans="1:7" x14ac:dyDescent="0.35">
      <c r="A549" t="s">
        <v>2093</v>
      </c>
      <c r="B549" s="18">
        <v>227.06</v>
      </c>
      <c r="C549" t="s">
        <v>1020</v>
      </c>
      <c r="D549">
        <v>10</v>
      </c>
      <c r="E549">
        <f t="shared" si="16"/>
        <v>548</v>
      </c>
      <c r="F549" t="str" cm="1">
        <f t="array" ref="F549">_xlfn.IFS(D549&gt;8,"Platinum",D549&gt;5,"Gold",D549&gt;2,"Silver",TRUE,"BRONZE")</f>
        <v>Platinum</v>
      </c>
      <c r="G549" t="str">
        <f t="shared" si="17"/>
        <v>Medium</v>
      </c>
    </row>
    <row r="550" spans="1:7" x14ac:dyDescent="0.35">
      <c r="A550" t="s">
        <v>2534</v>
      </c>
      <c r="B550" s="18">
        <v>227.03</v>
      </c>
      <c r="C550" t="s">
        <v>1033</v>
      </c>
      <c r="D550">
        <v>5</v>
      </c>
      <c r="E550">
        <f t="shared" si="16"/>
        <v>549</v>
      </c>
      <c r="F550" t="str" cm="1">
        <f t="array" ref="F550">_xlfn.IFS(D550&gt;8,"Platinum",D550&gt;5,"Gold",D550&gt;2,"Silver",TRUE,"BRONZE")</f>
        <v>Silver</v>
      </c>
      <c r="G550" t="str">
        <f t="shared" si="17"/>
        <v>Medium</v>
      </c>
    </row>
    <row r="551" spans="1:7" x14ac:dyDescent="0.35">
      <c r="A551" t="s">
        <v>1473</v>
      </c>
      <c r="B551" s="18">
        <v>226.85</v>
      </c>
      <c r="C551" t="s">
        <v>1020</v>
      </c>
      <c r="D551">
        <v>8</v>
      </c>
      <c r="E551">
        <f t="shared" si="16"/>
        <v>550</v>
      </c>
      <c r="F551" t="str" cm="1">
        <f t="array" ref="F551">_xlfn.IFS(D551&gt;8,"Platinum",D551&gt;5,"Gold",D551&gt;2,"Silver",TRUE,"BRONZE")</f>
        <v>Gold</v>
      </c>
      <c r="G551" t="str">
        <f t="shared" si="17"/>
        <v>Medium</v>
      </c>
    </row>
    <row r="552" spans="1:7" x14ac:dyDescent="0.35">
      <c r="A552" t="s">
        <v>3321</v>
      </c>
      <c r="B552" s="18">
        <v>226.08</v>
      </c>
      <c r="C552" t="s">
        <v>1016</v>
      </c>
      <c r="D552">
        <v>3</v>
      </c>
      <c r="E552">
        <f t="shared" si="16"/>
        <v>551</v>
      </c>
      <c r="F552" t="str" cm="1">
        <f t="array" ref="F552">_xlfn.IFS(D552&gt;8,"Platinum",D552&gt;5,"Gold",D552&gt;2,"Silver",TRUE,"BRONZE")</f>
        <v>Silver</v>
      </c>
      <c r="G552" t="str">
        <f t="shared" si="17"/>
        <v>Medium</v>
      </c>
    </row>
    <row r="553" spans="1:7" x14ac:dyDescent="0.35">
      <c r="A553" t="s">
        <v>3229</v>
      </c>
      <c r="B553" s="18">
        <v>225.78</v>
      </c>
      <c r="C553" t="s">
        <v>1016</v>
      </c>
      <c r="D553">
        <v>9</v>
      </c>
      <c r="E553">
        <f t="shared" si="16"/>
        <v>552</v>
      </c>
      <c r="F553" t="str" cm="1">
        <f t="array" ref="F553">_xlfn.IFS(D553&gt;8,"Platinum",D553&gt;5,"Gold",D553&gt;2,"Silver",TRUE,"BRONZE")</f>
        <v>Platinum</v>
      </c>
      <c r="G553" t="str">
        <f t="shared" si="17"/>
        <v>Medium</v>
      </c>
    </row>
    <row r="554" spans="1:7" x14ac:dyDescent="0.35">
      <c r="A554" t="s">
        <v>2166</v>
      </c>
      <c r="B554" s="18">
        <v>225.73</v>
      </c>
      <c r="C554" t="s">
        <v>1012</v>
      </c>
      <c r="D554">
        <v>2</v>
      </c>
      <c r="E554">
        <f t="shared" si="16"/>
        <v>553</v>
      </c>
      <c r="F554" t="str" cm="1">
        <f t="array" ref="F554">_xlfn.IFS(D554&gt;8,"Platinum",D554&gt;5,"Gold",D554&gt;2,"Silver",TRUE,"BRONZE")</f>
        <v>BRONZE</v>
      </c>
      <c r="G554" t="str">
        <f t="shared" si="17"/>
        <v>Medium</v>
      </c>
    </row>
    <row r="555" spans="1:7" x14ac:dyDescent="0.35">
      <c r="A555" t="s">
        <v>3860</v>
      </c>
      <c r="B555" s="18">
        <v>225.61</v>
      </c>
      <c r="C555" t="s">
        <v>1012</v>
      </c>
      <c r="D555">
        <v>7</v>
      </c>
      <c r="E555">
        <f t="shared" si="16"/>
        <v>554</v>
      </c>
      <c r="F555" t="str" cm="1">
        <f t="array" ref="F555">_xlfn.IFS(D555&gt;8,"Platinum",D555&gt;5,"Gold",D555&gt;2,"Silver",TRUE,"BRONZE")</f>
        <v>Gold</v>
      </c>
      <c r="G555" t="str">
        <f t="shared" si="17"/>
        <v>Medium</v>
      </c>
    </row>
    <row r="556" spans="1:7" x14ac:dyDescent="0.35">
      <c r="A556" t="s">
        <v>2510</v>
      </c>
      <c r="B556" s="18">
        <v>225.51</v>
      </c>
      <c r="C556" t="s">
        <v>1012</v>
      </c>
      <c r="D556">
        <v>3</v>
      </c>
      <c r="E556">
        <f t="shared" si="16"/>
        <v>555</v>
      </c>
      <c r="F556" t="str" cm="1">
        <f t="array" ref="F556">_xlfn.IFS(D556&gt;8,"Platinum",D556&gt;5,"Gold",D556&gt;2,"Silver",TRUE,"BRONZE")</f>
        <v>Silver</v>
      </c>
      <c r="G556" t="str">
        <f t="shared" si="17"/>
        <v>Medium</v>
      </c>
    </row>
    <row r="557" spans="1:7" x14ac:dyDescent="0.35">
      <c r="A557" t="s">
        <v>1784</v>
      </c>
      <c r="B557" s="18">
        <v>225.12</v>
      </c>
      <c r="C557" t="s">
        <v>1033</v>
      </c>
      <c r="D557">
        <v>1</v>
      </c>
      <c r="E557">
        <f t="shared" si="16"/>
        <v>556</v>
      </c>
      <c r="F557" t="str" cm="1">
        <f t="array" ref="F557">_xlfn.IFS(D557&gt;8,"Platinum",D557&gt;5,"Gold",D557&gt;2,"Silver",TRUE,"BRONZE")</f>
        <v>BRONZE</v>
      </c>
      <c r="G557" t="str">
        <f t="shared" si="17"/>
        <v>Medium</v>
      </c>
    </row>
    <row r="558" spans="1:7" x14ac:dyDescent="0.35">
      <c r="A558" t="s">
        <v>1167</v>
      </c>
      <c r="B558" s="18">
        <v>224.35</v>
      </c>
      <c r="C558" t="s">
        <v>1020</v>
      </c>
      <c r="D558">
        <v>1</v>
      </c>
      <c r="E558">
        <f t="shared" si="16"/>
        <v>557</v>
      </c>
      <c r="F558" t="str" cm="1">
        <f t="array" ref="F558">_xlfn.IFS(D558&gt;8,"Platinum",D558&gt;5,"Gold",D558&gt;2,"Silver",TRUE,"BRONZE")</f>
        <v>BRONZE</v>
      </c>
      <c r="G558" t="str">
        <f t="shared" si="17"/>
        <v>Medium</v>
      </c>
    </row>
    <row r="559" spans="1:7" x14ac:dyDescent="0.35">
      <c r="A559" t="s">
        <v>1906</v>
      </c>
      <c r="B559" s="18">
        <v>224.34</v>
      </c>
      <c r="C559" t="s">
        <v>1012</v>
      </c>
      <c r="D559">
        <v>1</v>
      </c>
      <c r="E559">
        <f t="shared" si="16"/>
        <v>558</v>
      </c>
      <c r="F559" t="str" cm="1">
        <f t="array" ref="F559">_xlfn.IFS(D559&gt;8,"Platinum",D559&gt;5,"Gold",D559&gt;2,"Silver",TRUE,"BRONZE")</f>
        <v>BRONZE</v>
      </c>
      <c r="G559" t="str">
        <f t="shared" si="17"/>
        <v>Medium</v>
      </c>
    </row>
    <row r="560" spans="1:7" x14ac:dyDescent="0.35">
      <c r="A560" t="s">
        <v>1909</v>
      </c>
      <c r="B560" s="18">
        <v>223.81</v>
      </c>
      <c r="C560" t="s">
        <v>1033</v>
      </c>
      <c r="D560">
        <v>1</v>
      </c>
      <c r="E560">
        <f t="shared" si="16"/>
        <v>559</v>
      </c>
      <c r="F560" t="str" cm="1">
        <f t="array" ref="F560">_xlfn.IFS(D560&gt;8,"Platinum",D560&gt;5,"Gold",D560&gt;2,"Silver",TRUE,"BRONZE")</f>
        <v>BRONZE</v>
      </c>
      <c r="G560" t="str">
        <f t="shared" si="17"/>
        <v>Medium</v>
      </c>
    </row>
    <row r="561" spans="1:7" x14ac:dyDescent="0.35">
      <c r="A561" t="s">
        <v>1321</v>
      </c>
      <c r="B561" s="18">
        <v>223.68</v>
      </c>
      <c r="C561" t="s">
        <v>1016</v>
      </c>
      <c r="D561">
        <v>2</v>
      </c>
      <c r="E561">
        <f t="shared" si="16"/>
        <v>560</v>
      </c>
      <c r="F561" t="str" cm="1">
        <f t="array" ref="F561">_xlfn.IFS(D561&gt;8,"Platinum",D561&gt;5,"Gold",D561&gt;2,"Silver",TRUE,"BRONZE")</f>
        <v>BRONZE</v>
      </c>
      <c r="G561" t="str">
        <f t="shared" si="17"/>
        <v>Medium</v>
      </c>
    </row>
    <row r="562" spans="1:7" x14ac:dyDescent="0.35">
      <c r="A562" t="s">
        <v>2369</v>
      </c>
      <c r="B562" s="18">
        <v>223.31</v>
      </c>
      <c r="C562" t="s">
        <v>1016</v>
      </c>
      <c r="D562">
        <v>4</v>
      </c>
      <c r="E562">
        <f t="shared" si="16"/>
        <v>561</v>
      </c>
      <c r="F562" t="str" cm="1">
        <f t="array" ref="F562">_xlfn.IFS(D562&gt;8,"Platinum",D562&gt;5,"Gold",D562&gt;2,"Silver",TRUE,"BRONZE")</f>
        <v>Silver</v>
      </c>
      <c r="G562" t="str">
        <f t="shared" si="17"/>
        <v>Medium</v>
      </c>
    </row>
    <row r="563" spans="1:7" x14ac:dyDescent="0.35">
      <c r="A563" t="s">
        <v>3695</v>
      </c>
      <c r="B563" s="18">
        <v>223.14</v>
      </c>
      <c r="C563" t="s">
        <v>1033</v>
      </c>
      <c r="D563">
        <v>5</v>
      </c>
      <c r="E563">
        <f t="shared" si="16"/>
        <v>562</v>
      </c>
      <c r="F563" t="str" cm="1">
        <f t="array" ref="F563">_xlfn.IFS(D563&gt;8,"Platinum",D563&gt;5,"Gold",D563&gt;2,"Silver",TRUE,"BRONZE")</f>
        <v>Silver</v>
      </c>
      <c r="G563" t="str">
        <f t="shared" si="17"/>
        <v>Medium</v>
      </c>
    </row>
    <row r="564" spans="1:7" x14ac:dyDescent="0.35">
      <c r="A564" t="s">
        <v>2723</v>
      </c>
      <c r="B564" s="18">
        <v>221.36</v>
      </c>
      <c r="C564" t="s">
        <v>1033</v>
      </c>
      <c r="D564">
        <v>7</v>
      </c>
      <c r="E564">
        <f t="shared" si="16"/>
        <v>563</v>
      </c>
      <c r="F564" t="str" cm="1">
        <f t="array" ref="F564">_xlfn.IFS(D564&gt;8,"Platinum",D564&gt;5,"Gold",D564&gt;2,"Silver",TRUE,"BRONZE")</f>
        <v>Gold</v>
      </c>
      <c r="G564" t="str">
        <f t="shared" si="17"/>
        <v>Medium</v>
      </c>
    </row>
    <row r="565" spans="1:7" x14ac:dyDescent="0.35">
      <c r="A565" t="s">
        <v>1948</v>
      </c>
      <c r="B565" s="18">
        <v>221.17</v>
      </c>
      <c r="C565" t="s">
        <v>1016</v>
      </c>
      <c r="D565">
        <v>5</v>
      </c>
      <c r="E565">
        <f t="shared" si="16"/>
        <v>564</v>
      </c>
      <c r="F565" t="str" cm="1">
        <f t="array" ref="F565">_xlfn.IFS(D565&gt;8,"Platinum",D565&gt;5,"Gold",D565&gt;2,"Silver",TRUE,"BRONZE")</f>
        <v>Silver</v>
      </c>
      <c r="G565" t="str">
        <f t="shared" si="17"/>
        <v>Medium</v>
      </c>
    </row>
    <row r="566" spans="1:7" x14ac:dyDescent="0.35">
      <c r="A566" t="s">
        <v>1578</v>
      </c>
      <c r="B566" s="18">
        <v>220.76</v>
      </c>
      <c r="C566" t="s">
        <v>1012</v>
      </c>
      <c r="D566">
        <v>2</v>
      </c>
      <c r="E566">
        <f t="shared" si="16"/>
        <v>565</v>
      </c>
      <c r="F566" t="str" cm="1">
        <f t="array" ref="F566">_xlfn.IFS(D566&gt;8,"Platinum",D566&gt;5,"Gold",D566&gt;2,"Silver",TRUE,"BRONZE")</f>
        <v>BRONZE</v>
      </c>
      <c r="G566" t="str">
        <f t="shared" si="17"/>
        <v>Medium</v>
      </c>
    </row>
    <row r="567" spans="1:7" x14ac:dyDescent="0.35">
      <c r="A567" t="s">
        <v>1449</v>
      </c>
      <c r="B567" s="18">
        <v>220.61</v>
      </c>
      <c r="C567" t="s">
        <v>1020</v>
      </c>
      <c r="D567">
        <v>1</v>
      </c>
      <c r="E567">
        <f t="shared" si="16"/>
        <v>566</v>
      </c>
      <c r="F567" t="str" cm="1">
        <f t="array" ref="F567">_xlfn.IFS(D567&gt;8,"Platinum",D567&gt;5,"Gold",D567&gt;2,"Silver",TRUE,"BRONZE")</f>
        <v>BRONZE</v>
      </c>
      <c r="G567" t="str">
        <f t="shared" si="17"/>
        <v>Medium</v>
      </c>
    </row>
    <row r="568" spans="1:7" x14ac:dyDescent="0.35">
      <c r="A568" t="s">
        <v>1446</v>
      </c>
      <c r="B568" s="18">
        <v>220.57</v>
      </c>
      <c r="C568" t="s">
        <v>1012</v>
      </c>
      <c r="D568">
        <v>8</v>
      </c>
      <c r="E568">
        <f t="shared" si="16"/>
        <v>567</v>
      </c>
      <c r="F568" t="str" cm="1">
        <f t="array" ref="F568">_xlfn.IFS(D568&gt;8,"Platinum",D568&gt;5,"Gold",D568&gt;2,"Silver",TRUE,"BRONZE")</f>
        <v>Gold</v>
      </c>
      <c r="G568" t="str">
        <f t="shared" si="17"/>
        <v>Medium</v>
      </c>
    </row>
    <row r="569" spans="1:7" x14ac:dyDescent="0.35">
      <c r="A569" t="s">
        <v>1098</v>
      </c>
      <c r="B569" s="18">
        <v>220.21</v>
      </c>
      <c r="C569" t="s">
        <v>1012</v>
      </c>
      <c r="D569">
        <v>9</v>
      </c>
      <c r="E569">
        <f t="shared" si="16"/>
        <v>568</v>
      </c>
      <c r="F569" t="str" cm="1">
        <f t="array" ref="F569">_xlfn.IFS(D569&gt;8,"Platinum",D569&gt;5,"Gold",D569&gt;2,"Silver",TRUE,"BRONZE")</f>
        <v>Platinum</v>
      </c>
      <c r="G569" t="str">
        <f t="shared" si="17"/>
        <v>Medium</v>
      </c>
    </row>
    <row r="570" spans="1:7" x14ac:dyDescent="0.35">
      <c r="A570" t="s">
        <v>2571</v>
      </c>
      <c r="B570" s="18">
        <v>219.41</v>
      </c>
      <c r="C570" t="s">
        <v>1016</v>
      </c>
      <c r="D570">
        <v>10</v>
      </c>
      <c r="E570">
        <f t="shared" si="16"/>
        <v>569</v>
      </c>
      <c r="F570" t="str" cm="1">
        <f t="array" ref="F570">_xlfn.IFS(D570&gt;8,"Platinum",D570&gt;5,"Gold",D570&gt;2,"Silver",TRUE,"BRONZE")</f>
        <v>Platinum</v>
      </c>
      <c r="G570" t="str">
        <f t="shared" si="17"/>
        <v>Medium</v>
      </c>
    </row>
    <row r="571" spans="1:7" x14ac:dyDescent="0.35">
      <c r="A571" t="s">
        <v>1689</v>
      </c>
      <c r="B571" s="18">
        <v>218.19</v>
      </c>
      <c r="C571" t="s">
        <v>1012</v>
      </c>
      <c r="D571">
        <v>5</v>
      </c>
      <c r="E571">
        <f t="shared" si="16"/>
        <v>570</v>
      </c>
      <c r="F571" t="str" cm="1">
        <f t="array" ref="F571">_xlfn.IFS(D571&gt;8,"Platinum",D571&gt;5,"Gold",D571&gt;2,"Silver",TRUE,"BRONZE")</f>
        <v>Silver</v>
      </c>
      <c r="G571" t="str">
        <f t="shared" si="17"/>
        <v>Medium</v>
      </c>
    </row>
    <row r="572" spans="1:7" x14ac:dyDescent="0.35">
      <c r="A572" t="s">
        <v>2781</v>
      </c>
      <c r="B572" s="18">
        <v>218.16</v>
      </c>
      <c r="C572" t="s">
        <v>1016</v>
      </c>
      <c r="D572">
        <v>6</v>
      </c>
      <c r="E572">
        <f t="shared" si="16"/>
        <v>571</v>
      </c>
      <c r="F572" t="str" cm="1">
        <f t="array" ref="F572">_xlfn.IFS(D572&gt;8,"Platinum",D572&gt;5,"Gold",D572&gt;2,"Silver",TRUE,"BRONZE")</f>
        <v>Gold</v>
      </c>
      <c r="G572" t="str">
        <f t="shared" si="17"/>
        <v>Medium</v>
      </c>
    </row>
    <row r="573" spans="1:7" x14ac:dyDescent="0.35">
      <c r="A573" t="s">
        <v>2160</v>
      </c>
      <c r="B573" s="18">
        <v>218.15</v>
      </c>
      <c r="C573" t="s">
        <v>1016</v>
      </c>
      <c r="D573">
        <v>7</v>
      </c>
      <c r="E573">
        <f t="shared" si="16"/>
        <v>572</v>
      </c>
      <c r="F573" t="str" cm="1">
        <f t="array" ref="F573">_xlfn.IFS(D573&gt;8,"Platinum",D573&gt;5,"Gold",D573&gt;2,"Silver",TRUE,"BRONZE")</f>
        <v>Gold</v>
      </c>
      <c r="G573" t="str">
        <f t="shared" si="17"/>
        <v>Medium</v>
      </c>
    </row>
    <row r="574" spans="1:7" x14ac:dyDescent="0.35">
      <c r="A574" t="s">
        <v>2864</v>
      </c>
      <c r="B574" s="18">
        <v>217.63</v>
      </c>
      <c r="C574" t="s">
        <v>1016</v>
      </c>
      <c r="D574">
        <v>10</v>
      </c>
      <c r="E574">
        <f t="shared" si="16"/>
        <v>573</v>
      </c>
      <c r="F574" t="str" cm="1">
        <f t="array" ref="F574">_xlfn.IFS(D574&gt;8,"Platinum",D574&gt;5,"Gold",D574&gt;2,"Silver",TRUE,"BRONZE")</f>
        <v>Platinum</v>
      </c>
      <c r="G574" t="str">
        <f t="shared" si="17"/>
        <v>Medium</v>
      </c>
    </row>
    <row r="575" spans="1:7" x14ac:dyDescent="0.35">
      <c r="A575" t="s">
        <v>1939</v>
      </c>
      <c r="B575" s="18">
        <v>217.5</v>
      </c>
      <c r="C575" t="s">
        <v>1033</v>
      </c>
      <c r="D575">
        <v>7</v>
      </c>
      <c r="E575">
        <f t="shared" si="16"/>
        <v>574</v>
      </c>
      <c r="F575" t="str" cm="1">
        <f t="array" ref="F575">_xlfn.IFS(D575&gt;8,"Platinum",D575&gt;5,"Gold",D575&gt;2,"Silver",TRUE,"BRONZE")</f>
        <v>Gold</v>
      </c>
      <c r="G575" t="str">
        <f t="shared" si="17"/>
        <v>Medium</v>
      </c>
    </row>
    <row r="576" spans="1:7" x14ac:dyDescent="0.35">
      <c r="A576" t="s">
        <v>3578</v>
      </c>
      <c r="B576" s="18">
        <v>217.37</v>
      </c>
      <c r="C576" t="s">
        <v>1012</v>
      </c>
      <c r="D576">
        <v>9</v>
      </c>
      <c r="E576">
        <f t="shared" si="16"/>
        <v>575</v>
      </c>
      <c r="F576" t="str" cm="1">
        <f t="array" ref="F576">_xlfn.IFS(D576&gt;8,"Platinum",D576&gt;5,"Gold",D576&gt;2,"Silver",TRUE,"BRONZE")</f>
        <v>Platinum</v>
      </c>
      <c r="G576" t="str">
        <f t="shared" si="17"/>
        <v>Medium</v>
      </c>
    </row>
    <row r="577" spans="1:7" x14ac:dyDescent="0.35">
      <c r="A577" t="s">
        <v>3831</v>
      </c>
      <c r="B577" s="18">
        <v>217.11</v>
      </c>
      <c r="C577" t="s">
        <v>1012</v>
      </c>
      <c r="D577">
        <v>2</v>
      </c>
      <c r="E577">
        <f t="shared" si="16"/>
        <v>576</v>
      </c>
      <c r="F577" t="str" cm="1">
        <f t="array" ref="F577">_xlfn.IFS(D577&gt;8,"Platinum",D577&gt;5,"Gold",D577&gt;2,"Silver",TRUE,"BRONZE")</f>
        <v>BRONZE</v>
      </c>
      <c r="G577" t="str">
        <f t="shared" si="17"/>
        <v>Medium</v>
      </c>
    </row>
    <row r="578" spans="1:7" x14ac:dyDescent="0.35">
      <c r="A578" t="s">
        <v>1077</v>
      </c>
      <c r="B578" s="18">
        <v>217.07</v>
      </c>
      <c r="C578" t="s">
        <v>1033</v>
      </c>
      <c r="D578">
        <v>10</v>
      </c>
      <c r="E578">
        <f t="shared" ref="E578:E641" si="18">_xlfn.RANK.EQ(B578,B$2:B$1001)</f>
        <v>577</v>
      </c>
      <c r="F578" t="str" cm="1">
        <f t="array" ref="F578">_xlfn.IFS(D578&gt;8,"Platinum",D578&gt;5,"Gold",D578&gt;2,"Silver",TRUE,"BRONZE")</f>
        <v>Platinum</v>
      </c>
      <c r="G578" t="str">
        <f t="shared" ref="G578:G641" si="19">IF(B578&gt;300,"High",IF(B578&gt;100,"Medium","Low"))</f>
        <v>Medium</v>
      </c>
    </row>
    <row r="579" spans="1:7" x14ac:dyDescent="0.35">
      <c r="A579" t="s">
        <v>2855</v>
      </c>
      <c r="B579" s="18">
        <v>216.05</v>
      </c>
      <c r="C579" t="s">
        <v>1033</v>
      </c>
      <c r="D579">
        <v>1</v>
      </c>
      <c r="E579">
        <f t="shared" si="18"/>
        <v>578</v>
      </c>
      <c r="F579" t="str" cm="1">
        <f t="array" ref="F579">_xlfn.IFS(D579&gt;8,"Platinum",D579&gt;5,"Gold",D579&gt;2,"Silver",TRUE,"BRONZE")</f>
        <v>BRONZE</v>
      </c>
      <c r="G579" t="str">
        <f t="shared" si="19"/>
        <v>Medium</v>
      </c>
    </row>
    <row r="580" spans="1:7" x14ac:dyDescent="0.35">
      <c r="A580" t="s">
        <v>1181</v>
      </c>
      <c r="B580" s="18">
        <v>214.39</v>
      </c>
      <c r="C580" t="s">
        <v>1020</v>
      </c>
      <c r="D580">
        <v>4</v>
      </c>
      <c r="E580">
        <f t="shared" si="18"/>
        <v>579</v>
      </c>
      <c r="F580" t="str" cm="1">
        <f t="array" ref="F580">_xlfn.IFS(D580&gt;8,"Platinum",D580&gt;5,"Gold",D580&gt;2,"Silver",TRUE,"BRONZE")</f>
        <v>Silver</v>
      </c>
      <c r="G580" t="str">
        <f t="shared" si="19"/>
        <v>Medium</v>
      </c>
    </row>
    <row r="581" spans="1:7" x14ac:dyDescent="0.35">
      <c r="A581" t="s">
        <v>1312</v>
      </c>
      <c r="B581" s="18">
        <v>213.12</v>
      </c>
      <c r="C581" t="s">
        <v>1020</v>
      </c>
      <c r="D581">
        <v>3</v>
      </c>
      <c r="E581">
        <f t="shared" si="18"/>
        <v>580</v>
      </c>
      <c r="F581" t="str" cm="1">
        <f t="array" ref="F581">_xlfn.IFS(D581&gt;8,"Platinum",D581&gt;5,"Gold",D581&gt;2,"Silver",TRUE,"BRONZE")</f>
        <v>Silver</v>
      </c>
      <c r="G581" t="str">
        <f t="shared" si="19"/>
        <v>Medium</v>
      </c>
    </row>
    <row r="582" spans="1:7" x14ac:dyDescent="0.35">
      <c r="A582" t="s">
        <v>2300</v>
      </c>
      <c r="B582" s="18">
        <v>211.98</v>
      </c>
      <c r="C582" t="s">
        <v>1012</v>
      </c>
      <c r="D582">
        <v>10</v>
      </c>
      <c r="E582">
        <f t="shared" si="18"/>
        <v>581</v>
      </c>
      <c r="F582" t="str" cm="1">
        <f t="array" ref="F582">_xlfn.IFS(D582&gt;8,"Platinum",D582&gt;5,"Gold",D582&gt;2,"Silver",TRUE,"BRONZE")</f>
        <v>Platinum</v>
      </c>
      <c r="G582" t="str">
        <f t="shared" si="19"/>
        <v>Medium</v>
      </c>
    </row>
    <row r="583" spans="1:7" x14ac:dyDescent="0.35">
      <c r="A583" t="s">
        <v>3621</v>
      </c>
      <c r="B583" s="18">
        <v>211.3</v>
      </c>
      <c r="C583" t="s">
        <v>1012</v>
      </c>
      <c r="D583">
        <v>2</v>
      </c>
      <c r="E583">
        <f t="shared" si="18"/>
        <v>582</v>
      </c>
      <c r="F583" t="str" cm="1">
        <f t="array" ref="F583">_xlfn.IFS(D583&gt;8,"Platinum",D583&gt;5,"Gold",D583&gt;2,"Silver",TRUE,"BRONZE")</f>
        <v>BRONZE</v>
      </c>
      <c r="G583" t="str">
        <f t="shared" si="19"/>
        <v>Medium</v>
      </c>
    </row>
    <row r="584" spans="1:7" x14ac:dyDescent="0.35">
      <c r="A584" t="s">
        <v>2270</v>
      </c>
      <c r="B584" s="18">
        <v>211.21</v>
      </c>
      <c r="C584" t="s">
        <v>1016</v>
      </c>
      <c r="D584">
        <v>7</v>
      </c>
      <c r="E584">
        <f t="shared" si="18"/>
        <v>583</v>
      </c>
      <c r="F584" t="str" cm="1">
        <f t="array" ref="F584">_xlfn.IFS(D584&gt;8,"Platinum",D584&gt;5,"Gold",D584&gt;2,"Silver",TRUE,"BRONZE")</f>
        <v>Gold</v>
      </c>
      <c r="G584" t="str">
        <f t="shared" si="19"/>
        <v>Medium</v>
      </c>
    </row>
    <row r="585" spans="1:7" x14ac:dyDescent="0.35">
      <c r="A585" t="s">
        <v>2113</v>
      </c>
      <c r="B585" s="18">
        <v>211.2</v>
      </c>
      <c r="C585" t="s">
        <v>1012</v>
      </c>
      <c r="D585">
        <v>1</v>
      </c>
      <c r="E585">
        <f t="shared" si="18"/>
        <v>584</v>
      </c>
      <c r="F585" t="str" cm="1">
        <f t="array" ref="F585">_xlfn.IFS(D585&gt;8,"Platinum",D585&gt;5,"Gold",D585&gt;2,"Silver",TRUE,"BRONZE")</f>
        <v>BRONZE</v>
      </c>
      <c r="G585" t="str">
        <f t="shared" si="19"/>
        <v>Medium</v>
      </c>
    </row>
    <row r="586" spans="1:7" x14ac:dyDescent="0.35">
      <c r="A586" t="s">
        <v>3686</v>
      </c>
      <c r="B586" s="18">
        <v>210.93</v>
      </c>
      <c r="C586" t="s">
        <v>1033</v>
      </c>
      <c r="D586">
        <v>5</v>
      </c>
      <c r="E586">
        <f t="shared" si="18"/>
        <v>585</v>
      </c>
      <c r="F586" t="str" cm="1">
        <f t="array" ref="F586">_xlfn.IFS(D586&gt;8,"Platinum",D586&gt;5,"Gold",D586&gt;2,"Silver",TRUE,"BRONZE")</f>
        <v>Silver</v>
      </c>
      <c r="G586" t="str">
        <f t="shared" si="19"/>
        <v>Medium</v>
      </c>
    </row>
    <row r="587" spans="1:7" x14ac:dyDescent="0.35">
      <c r="A587" t="s">
        <v>2282</v>
      </c>
      <c r="B587" s="18">
        <v>210.73</v>
      </c>
      <c r="C587" t="s">
        <v>1016</v>
      </c>
      <c r="D587">
        <v>7</v>
      </c>
      <c r="E587">
        <f t="shared" si="18"/>
        <v>586</v>
      </c>
      <c r="F587" t="str" cm="1">
        <f t="array" ref="F587">_xlfn.IFS(D587&gt;8,"Platinum",D587&gt;5,"Gold",D587&gt;2,"Silver",TRUE,"BRONZE")</f>
        <v>Gold</v>
      </c>
      <c r="G587" t="str">
        <f t="shared" si="19"/>
        <v>Medium</v>
      </c>
    </row>
    <row r="588" spans="1:7" x14ac:dyDescent="0.35">
      <c r="A588" t="s">
        <v>1336</v>
      </c>
      <c r="B588" s="18">
        <v>210.15</v>
      </c>
      <c r="C588" t="s">
        <v>1012</v>
      </c>
      <c r="D588">
        <v>1</v>
      </c>
      <c r="E588">
        <f t="shared" si="18"/>
        <v>587</v>
      </c>
      <c r="F588" t="str" cm="1">
        <f t="array" ref="F588">_xlfn.IFS(D588&gt;8,"Platinum",D588&gt;5,"Gold",D588&gt;2,"Silver",TRUE,"BRONZE")</f>
        <v>BRONZE</v>
      </c>
      <c r="G588" t="str">
        <f t="shared" si="19"/>
        <v>Medium</v>
      </c>
    </row>
    <row r="589" spans="1:7" x14ac:dyDescent="0.35">
      <c r="A589" t="s">
        <v>3427</v>
      </c>
      <c r="B589" s="18">
        <v>210.15</v>
      </c>
      <c r="C589" t="s">
        <v>1033</v>
      </c>
      <c r="D589">
        <v>7</v>
      </c>
      <c r="E589">
        <f t="shared" si="18"/>
        <v>587</v>
      </c>
      <c r="F589" t="str" cm="1">
        <f t="array" ref="F589">_xlfn.IFS(D589&gt;8,"Platinum",D589&gt;5,"Gold",D589&gt;2,"Silver",TRUE,"BRONZE")</f>
        <v>Gold</v>
      </c>
      <c r="G589" t="str">
        <f t="shared" si="19"/>
        <v>Medium</v>
      </c>
    </row>
    <row r="590" spans="1:7" x14ac:dyDescent="0.35">
      <c r="A590" t="s">
        <v>3731</v>
      </c>
      <c r="B590" s="18">
        <v>209.11</v>
      </c>
      <c r="C590" t="s">
        <v>1020</v>
      </c>
      <c r="D590">
        <v>2</v>
      </c>
      <c r="E590">
        <f t="shared" si="18"/>
        <v>589</v>
      </c>
      <c r="F590" t="str" cm="1">
        <f t="array" ref="F590">_xlfn.IFS(D590&gt;8,"Platinum",D590&gt;5,"Gold",D590&gt;2,"Silver",TRUE,"BRONZE")</f>
        <v>BRONZE</v>
      </c>
      <c r="G590" t="str">
        <f t="shared" si="19"/>
        <v>Medium</v>
      </c>
    </row>
    <row r="591" spans="1:7" x14ac:dyDescent="0.35">
      <c r="A591" t="s">
        <v>3235</v>
      </c>
      <c r="B591" s="18">
        <v>208.94</v>
      </c>
      <c r="C591" t="s">
        <v>1016</v>
      </c>
      <c r="D591">
        <v>7</v>
      </c>
      <c r="E591">
        <f t="shared" si="18"/>
        <v>590</v>
      </c>
      <c r="F591" t="str" cm="1">
        <f t="array" ref="F591">_xlfn.IFS(D591&gt;8,"Platinum",D591&gt;5,"Gold",D591&gt;2,"Silver",TRUE,"BRONZE")</f>
        <v>Gold</v>
      </c>
      <c r="G591" t="str">
        <f t="shared" si="19"/>
        <v>Medium</v>
      </c>
    </row>
    <row r="592" spans="1:7" x14ac:dyDescent="0.35">
      <c r="A592" t="s">
        <v>2050</v>
      </c>
      <c r="B592" s="18">
        <v>208.38</v>
      </c>
      <c r="C592" t="s">
        <v>1033</v>
      </c>
      <c r="D592">
        <v>5</v>
      </c>
      <c r="E592">
        <f t="shared" si="18"/>
        <v>591</v>
      </c>
      <c r="F592" t="str" cm="1">
        <f t="array" ref="F592">_xlfn.IFS(D592&gt;8,"Platinum",D592&gt;5,"Gold",D592&gt;2,"Silver",TRUE,"BRONZE")</f>
        <v>Silver</v>
      </c>
      <c r="G592" t="str">
        <f t="shared" si="19"/>
        <v>Medium</v>
      </c>
    </row>
    <row r="593" spans="1:7" x14ac:dyDescent="0.35">
      <c r="A593" t="s">
        <v>1662</v>
      </c>
      <c r="B593" s="18">
        <v>207.94</v>
      </c>
      <c r="C593" t="s">
        <v>1016</v>
      </c>
      <c r="D593">
        <v>7</v>
      </c>
      <c r="E593">
        <f t="shared" si="18"/>
        <v>592</v>
      </c>
      <c r="F593" t="str" cm="1">
        <f t="array" ref="F593">_xlfn.IFS(D593&gt;8,"Platinum",D593&gt;5,"Gold",D593&gt;2,"Silver",TRUE,"BRONZE")</f>
        <v>Gold</v>
      </c>
      <c r="G593" t="str">
        <f t="shared" si="19"/>
        <v>Medium</v>
      </c>
    </row>
    <row r="594" spans="1:7" x14ac:dyDescent="0.35">
      <c r="A594" t="s">
        <v>3359</v>
      </c>
      <c r="B594" s="18">
        <v>207.59</v>
      </c>
      <c r="C594" t="s">
        <v>1020</v>
      </c>
      <c r="D594">
        <v>2</v>
      </c>
      <c r="E594">
        <f t="shared" si="18"/>
        <v>593</v>
      </c>
      <c r="F594" t="str" cm="1">
        <f t="array" ref="F594">_xlfn.IFS(D594&gt;8,"Platinum",D594&gt;5,"Gold",D594&gt;2,"Silver",TRUE,"BRONZE")</f>
        <v>BRONZE</v>
      </c>
      <c r="G594" t="str">
        <f t="shared" si="19"/>
        <v>Medium</v>
      </c>
    </row>
    <row r="595" spans="1:7" x14ac:dyDescent="0.35">
      <c r="A595" t="s">
        <v>1539</v>
      </c>
      <c r="B595" s="18">
        <v>207.22</v>
      </c>
      <c r="C595" t="s">
        <v>1020</v>
      </c>
      <c r="D595">
        <v>10</v>
      </c>
      <c r="E595">
        <f t="shared" si="18"/>
        <v>594</v>
      </c>
      <c r="F595" t="str" cm="1">
        <f t="array" ref="F595">_xlfn.IFS(D595&gt;8,"Platinum",D595&gt;5,"Gold",D595&gt;2,"Silver",TRUE,"BRONZE")</f>
        <v>Platinum</v>
      </c>
      <c r="G595" t="str">
        <f t="shared" si="19"/>
        <v>Medium</v>
      </c>
    </row>
    <row r="596" spans="1:7" x14ac:dyDescent="0.35">
      <c r="A596" t="s">
        <v>3179</v>
      </c>
      <c r="B596" s="18">
        <v>206.22</v>
      </c>
      <c r="C596" t="s">
        <v>1012</v>
      </c>
      <c r="D596">
        <v>3</v>
      </c>
      <c r="E596">
        <f t="shared" si="18"/>
        <v>595</v>
      </c>
      <c r="F596" t="str" cm="1">
        <f t="array" ref="F596">_xlfn.IFS(D596&gt;8,"Platinum",D596&gt;5,"Gold",D596&gt;2,"Silver",TRUE,"BRONZE")</f>
        <v>Silver</v>
      </c>
      <c r="G596" t="str">
        <f t="shared" si="19"/>
        <v>Medium</v>
      </c>
    </row>
    <row r="597" spans="1:7" x14ac:dyDescent="0.35">
      <c r="A597" t="s">
        <v>1172</v>
      </c>
      <c r="B597" s="18">
        <v>206.17</v>
      </c>
      <c r="C597" t="s">
        <v>1033</v>
      </c>
      <c r="D597">
        <v>10</v>
      </c>
      <c r="E597">
        <f t="shared" si="18"/>
        <v>596</v>
      </c>
      <c r="F597" t="str" cm="1">
        <f t="array" ref="F597">_xlfn.IFS(D597&gt;8,"Platinum",D597&gt;5,"Gold",D597&gt;2,"Silver",TRUE,"BRONZE")</f>
        <v>Platinum</v>
      </c>
      <c r="G597" t="str">
        <f t="shared" si="19"/>
        <v>Medium</v>
      </c>
    </row>
    <row r="598" spans="1:7" x14ac:dyDescent="0.35">
      <c r="A598" t="s">
        <v>2690</v>
      </c>
      <c r="B598" s="18">
        <v>205.61</v>
      </c>
      <c r="C598" t="s">
        <v>1020</v>
      </c>
      <c r="D598">
        <v>6</v>
      </c>
      <c r="E598">
        <f t="shared" si="18"/>
        <v>597</v>
      </c>
      <c r="F598" t="str" cm="1">
        <f t="array" ref="F598">_xlfn.IFS(D598&gt;8,"Platinum",D598&gt;5,"Gold",D598&gt;2,"Silver",TRUE,"BRONZE")</f>
        <v>Gold</v>
      </c>
      <c r="G598" t="str">
        <f t="shared" si="19"/>
        <v>Medium</v>
      </c>
    </row>
    <row r="599" spans="1:7" x14ac:dyDescent="0.35">
      <c r="A599" t="s">
        <v>3530</v>
      </c>
      <c r="B599" s="18">
        <v>205.28</v>
      </c>
      <c r="C599" t="s">
        <v>1033</v>
      </c>
      <c r="D599">
        <v>6</v>
      </c>
      <c r="E599">
        <f t="shared" si="18"/>
        <v>598</v>
      </c>
      <c r="F599" t="str" cm="1">
        <f t="array" ref="F599">_xlfn.IFS(D599&gt;8,"Platinum",D599&gt;5,"Gold",D599&gt;2,"Silver",TRUE,"BRONZE")</f>
        <v>Gold</v>
      </c>
      <c r="G599" t="str">
        <f t="shared" si="19"/>
        <v>Medium</v>
      </c>
    </row>
    <row r="600" spans="1:7" x14ac:dyDescent="0.35">
      <c r="A600" t="s">
        <v>3524</v>
      </c>
      <c r="B600" s="18">
        <v>205.03</v>
      </c>
      <c r="C600" t="s">
        <v>1020</v>
      </c>
      <c r="D600">
        <v>6</v>
      </c>
      <c r="E600">
        <f t="shared" si="18"/>
        <v>599</v>
      </c>
      <c r="F600" t="str" cm="1">
        <f t="array" ref="F600">_xlfn.IFS(D600&gt;8,"Platinum",D600&gt;5,"Gold",D600&gt;2,"Silver",TRUE,"BRONZE")</f>
        <v>Gold</v>
      </c>
      <c r="G600" t="str">
        <f t="shared" si="19"/>
        <v>Medium</v>
      </c>
    </row>
    <row r="601" spans="1:7" x14ac:dyDescent="0.35">
      <c r="A601" t="s">
        <v>1158</v>
      </c>
      <c r="B601" s="18">
        <v>204.3</v>
      </c>
      <c r="C601" t="s">
        <v>1033</v>
      </c>
      <c r="D601">
        <v>5</v>
      </c>
      <c r="E601">
        <f t="shared" si="18"/>
        <v>600</v>
      </c>
      <c r="F601" t="str" cm="1">
        <f t="array" ref="F601">_xlfn.IFS(D601&gt;8,"Platinum",D601&gt;5,"Gold",D601&gt;2,"Silver",TRUE,"BRONZE")</f>
        <v>Silver</v>
      </c>
      <c r="G601" t="str">
        <f t="shared" si="19"/>
        <v>Medium</v>
      </c>
    </row>
    <row r="602" spans="1:7" x14ac:dyDescent="0.35">
      <c r="A602" t="s">
        <v>2563</v>
      </c>
      <c r="B602" s="18">
        <v>204.12</v>
      </c>
      <c r="C602" t="s">
        <v>1016</v>
      </c>
      <c r="D602">
        <v>6</v>
      </c>
      <c r="E602">
        <f t="shared" si="18"/>
        <v>601</v>
      </c>
      <c r="F602" t="str" cm="1">
        <f t="array" ref="F602">_xlfn.IFS(D602&gt;8,"Platinum",D602&gt;5,"Gold",D602&gt;2,"Silver",TRUE,"BRONZE")</f>
        <v>Gold</v>
      </c>
      <c r="G602" t="str">
        <f t="shared" si="19"/>
        <v>Medium</v>
      </c>
    </row>
    <row r="603" spans="1:7" x14ac:dyDescent="0.35">
      <c r="A603" t="s">
        <v>3678</v>
      </c>
      <c r="B603" s="18">
        <v>203.12</v>
      </c>
      <c r="C603" t="s">
        <v>1033</v>
      </c>
      <c r="D603">
        <v>2</v>
      </c>
      <c r="E603">
        <f t="shared" si="18"/>
        <v>602</v>
      </c>
      <c r="F603" t="str" cm="1">
        <f t="array" ref="F603">_xlfn.IFS(D603&gt;8,"Platinum",D603&gt;5,"Gold",D603&gt;2,"Silver",TRUE,"BRONZE")</f>
        <v>BRONZE</v>
      </c>
      <c r="G603" t="str">
        <f t="shared" si="19"/>
        <v>Medium</v>
      </c>
    </row>
    <row r="604" spans="1:7" x14ac:dyDescent="0.35">
      <c r="A604" t="s">
        <v>1282</v>
      </c>
      <c r="B604" s="18">
        <v>202.84</v>
      </c>
      <c r="C604" t="s">
        <v>1016</v>
      </c>
      <c r="D604">
        <v>9</v>
      </c>
      <c r="E604">
        <f t="shared" si="18"/>
        <v>603</v>
      </c>
      <c r="F604" t="str" cm="1">
        <f t="array" ref="F604">_xlfn.IFS(D604&gt;8,"Platinum",D604&gt;5,"Gold",D604&gt;2,"Silver",TRUE,"BRONZE")</f>
        <v>Platinum</v>
      </c>
      <c r="G604" t="str">
        <f t="shared" si="19"/>
        <v>Medium</v>
      </c>
    </row>
    <row r="605" spans="1:7" x14ac:dyDescent="0.35">
      <c r="A605" t="s">
        <v>1339</v>
      </c>
      <c r="B605" s="18">
        <v>202.83</v>
      </c>
      <c r="C605" t="s">
        <v>1016</v>
      </c>
      <c r="D605">
        <v>8</v>
      </c>
      <c r="E605">
        <f t="shared" si="18"/>
        <v>604</v>
      </c>
      <c r="F605" t="str" cm="1">
        <f t="array" ref="F605">_xlfn.IFS(D605&gt;8,"Platinum",D605&gt;5,"Gold",D605&gt;2,"Silver",TRUE,"BRONZE")</f>
        <v>Gold</v>
      </c>
      <c r="G605" t="str">
        <f t="shared" si="19"/>
        <v>Medium</v>
      </c>
    </row>
    <row r="606" spans="1:7" x14ac:dyDescent="0.35">
      <c r="A606" t="s">
        <v>1790</v>
      </c>
      <c r="B606" s="18">
        <v>202.08</v>
      </c>
      <c r="C606" t="s">
        <v>1020</v>
      </c>
      <c r="D606">
        <v>8</v>
      </c>
      <c r="E606">
        <f t="shared" si="18"/>
        <v>605</v>
      </c>
      <c r="F606" t="str" cm="1">
        <f t="array" ref="F606">_xlfn.IFS(D606&gt;8,"Platinum",D606&gt;5,"Gold",D606&gt;2,"Silver",TRUE,"BRONZE")</f>
        <v>Gold</v>
      </c>
      <c r="G606" t="str">
        <f t="shared" si="19"/>
        <v>Medium</v>
      </c>
    </row>
    <row r="607" spans="1:7" x14ac:dyDescent="0.35">
      <c r="A607" t="s">
        <v>2968</v>
      </c>
      <c r="B607" s="18">
        <v>201.87</v>
      </c>
      <c r="C607" t="s">
        <v>1016</v>
      </c>
      <c r="D607">
        <v>5</v>
      </c>
      <c r="E607">
        <f t="shared" si="18"/>
        <v>606</v>
      </c>
      <c r="F607" t="str" cm="1">
        <f t="array" ref="F607">_xlfn.IFS(D607&gt;8,"Platinum",D607&gt;5,"Gold",D607&gt;2,"Silver",TRUE,"BRONZE")</f>
        <v>Silver</v>
      </c>
      <c r="G607" t="str">
        <f t="shared" si="19"/>
        <v>Medium</v>
      </c>
    </row>
    <row r="608" spans="1:7" x14ac:dyDescent="0.35">
      <c r="A608" t="s">
        <v>1933</v>
      </c>
      <c r="B608" s="18">
        <v>201.55</v>
      </c>
      <c r="C608" t="s">
        <v>1020</v>
      </c>
      <c r="D608">
        <v>2</v>
      </c>
      <c r="E608">
        <f t="shared" si="18"/>
        <v>607</v>
      </c>
      <c r="F608" t="str" cm="1">
        <f t="array" ref="F608">_xlfn.IFS(D608&gt;8,"Platinum",D608&gt;5,"Gold",D608&gt;2,"Silver",TRUE,"BRONZE")</f>
        <v>BRONZE</v>
      </c>
      <c r="G608" t="str">
        <f t="shared" si="19"/>
        <v>Medium</v>
      </c>
    </row>
    <row r="609" spans="1:7" x14ac:dyDescent="0.35">
      <c r="A609" t="s">
        <v>3440</v>
      </c>
      <c r="B609" s="18">
        <v>200.92</v>
      </c>
      <c r="C609" t="s">
        <v>1020</v>
      </c>
      <c r="D609">
        <v>9</v>
      </c>
      <c r="E609">
        <f t="shared" si="18"/>
        <v>608</v>
      </c>
      <c r="F609" t="str" cm="1">
        <f t="array" ref="F609">_xlfn.IFS(D609&gt;8,"Platinum",D609&gt;5,"Gold",D609&gt;2,"Silver",TRUE,"BRONZE")</f>
        <v>Platinum</v>
      </c>
      <c r="G609" t="str">
        <f t="shared" si="19"/>
        <v>Medium</v>
      </c>
    </row>
    <row r="610" spans="1:7" x14ac:dyDescent="0.35">
      <c r="A610" t="s">
        <v>1204</v>
      </c>
      <c r="B610" s="18">
        <v>200.91</v>
      </c>
      <c r="C610" t="s">
        <v>1012</v>
      </c>
      <c r="D610">
        <v>6</v>
      </c>
      <c r="E610">
        <f t="shared" si="18"/>
        <v>609</v>
      </c>
      <c r="F610" t="str" cm="1">
        <f t="array" ref="F610">_xlfn.IFS(D610&gt;8,"Platinum",D610&gt;5,"Gold",D610&gt;2,"Silver",TRUE,"BRONZE")</f>
        <v>Gold</v>
      </c>
      <c r="G610" t="str">
        <f t="shared" si="19"/>
        <v>Medium</v>
      </c>
    </row>
    <row r="611" spans="1:7" x14ac:dyDescent="0.35">
      <c r="A611" t="s">
        <v>3907</v>
      </c>
      <c r="B611" s="18">
        <v>200.58</v>
      </c>
      <c r="C611" t="s">
        <v>1012</v>
      </c>
      <c r="D611">
        <v>4</v>
      </c>
      <c r="E611">
        <f t="shared" si="18"/>
        <v>610</v>
      </c>
      <c r="F611" t="str" cm="1">
        <f t="array" ref="F611">_xlfn.IFS(D611&gt;8,"Platinum",D611&gt;5,"Gold",D611&gt;2,"Silver",TRUE,"BRONZE")</f>
        <v>Silver</v>
      </c>
      <c r="G611" t="str">
        <f t="shared" si="19"/>
        <v>Medium</v>
      </c>
    </row>
    <row r="612" spans="1:7" x14ac:dyDescent="0.35">
      <c r="A612" t="s">
        <v>2831</v>
      </c>
      <c r="B612" s="18">
        <v>198.61</v>
      </c>
      <c r="C612" t="s">
        <v>1016</v>
      </c>
      <c r="D612">
        <v>10</v>
      </c>
      <c r="E612">
        <f t="shared" si="18"/>
        <v>611</v>
      </c>
      <c r="F612" t="str" cm="1">
        <f t="array" ref="F612">_xlfn.IFS(D612&gt;8,"Platinum",D612&gt;5,"Gold",D612&gt;2,"Silver",TRUE,"BRONZE")</f>
        <v>Platinum</v>
      </c>
      <c r="G612" t="str">
        <f t="shared" si="19"/>
        <v>Medium</v>
      </c>
    </row>
    <row r="613" spans="1:7" x14ac:dyDescent="0.35">
      <c r="A613" t="s">
        <v>1375</v>
      </c>
      <c r="B613" s="18">
        <v>197.79</v>
      </c>
      <c r="C613" t="s">
        <v>1033</v>
      </c>
      <c r="D613">
        <v>7</v>
      </c>
      <c r="E613">
        <f t="shared" si="18"/>
        <v>612</v>
      </c>
      <c r="F613" t="str" cm="1">
        <f t="array" ref="F613">_xlfn.IFS(D613&gt;8,"Platinum",D613&gt;5,"Gold",D613&gt;2,"Silver",TRUE,"BRONZE")</f>
        <v>Gold</v>
      </c>
      <c r="G613" t="str">
        <f t="shared" si="19"/>
        <v>Medium</v>
      </c>
    </row>
    <row r="614" spans="1:7" x14ac:dyDescent="0.35">
      <c r="A614" t="s">
        <v>1387</v>
      </c>
      <c r="B614" s="18">
        <v>197.48</v>
      </c>
      <c r="C614" t="s">
        <v>1033</v>
      </c>
      <c r="D614">
        <v>4</v>
      </c>
      <c r="E614">
        <f t="shared" si="18"/>
        <v>613</v>
      </c>
      <c r="F614" t="str" cm="1">
        <f t="array" ref="F614">_xlfn.IFS(D614&gt;8,"Platinum",D614&gt;5,"Gold",D614&gt;2,"Silver",TRUE,"BRONZE")</f>
        <v>Silver</v>
      </c>
      <c r="G614" t="str">
        <f t="shared" si="19"/>
        <v>Medium</v>
      </c>
    </row>
    <row r="615" spans="1:7" x14ac:dyDescent="0.35">
      <c r="A615" t="s">
        <v>2876</v>
      </c>
      <c r="B615" s="18">
        <v>197.38</v>
      </c>
      <c r="C615" t="s">
        <v>1020</v>
      </c>
      <c r="D615">
        <v>6</v>
      </c>
      <c r="E615">
        <f t="shared" si="18"/>
        <v>614</v>
      </c>
      <c r="F615" t="str" cm="1">
        <f t="array" ref="F615">_xlfn.IFS(D615&gt;8,"Platinum",D615&gt;5,"Gold",D615&gt;2,"Silver",TRUE,"BRONZE")</f>
        <v>Gold</v>
      </c>
      <c r="G615" t="str">
        <f t="shared" si="19"/>
        <v>Medium</v>
      </c>
    </row>
    <row r="616" spans="1:7" x14ac:dyDescent="0.35">
      <c r="A616" t="s">
        <v>3894</v>
      </c>
      <c r="B616" s="18">
        <v>197.08</v>
      </c>
      <c r="C616" t="s">
        <v>1033</v>
      </c>
      <c r="D616">
        <v>1</v>
      </c>
      <c r="E616">
        <f t="shared" si="18"/>
        <v>615</v>
      </c>
      <c r="F616" t="str" cm="1">
        <f t="array" ref="F616">_xlfn.IFS(D616&gt;8,"Platinum",D616&gt;5,"Gold",D616&gt;2,"Silver",TRUE,"BRONZE")</f>
        <v>BRONZE</v>
      </c>
      <c r="G616" t="str">
        <f t="shared" si="19"/>
        <v>Medium</v>
      </c>
    </row>
    <row r="617" spans="1:7" x14ac:dyDescent="0.35">
      <c r="A617" t="s">
        <v>3816</v>
      </c>
      <c r="B617" s="18">
        <v>196.84</v>
      </c>
      <c r="C617" t="s">
        <v>1020</v>
      </c>
      <c r="D617">
        <v>2</v>
      </c>
      <c r="E617">
        <f t="shared" si="18"/>
        <v>616</v>
      </c>
      <c r="F617" t="str" cm="1">
        <f t="array" ref="F617">_xlfn.IFS(D617&gt;8,"Platinum",D617&gt;5,"Gold",D617&gt;2,"Silver",TRUE,"BRONZE")</f>
        <v>BRONZE</v>
      </c>
      <c r="G617" t="str">
        <f t="shared" si="19"/>
        <v>Medium</v>
      </c>
    </row>
    <row r="618" spans="1:7" x14ac:dyDescent="0.35">
      <c r="A618" t="s">
        <v>3383</v>
      </c>
      <c r="B618" s="18">
        <v>196.83</v>
      </c>
      <c r="C618" t="s">
        <v>1033</v>
      </c>
      <c r="D618">
        <v>5</v>
      </c>
      <c r="E618">
        <f t="shared" si="18"/>
        <v>617</v>
      </c>
      <c r="F618" t="str" cm="1">
        <f t="array" ref="F618">_xlfn.IFS(D618&gt;8,"Platinum",D618&gt;5,"Gold",D618&gt;2,"Silver",TRUE,"BRONZE")</f>
        <v>Silver</v>
      </c>
      <c r="G618" t="str">
        <f t="shared" si="19"/>
        <v>Medium</v>
      </c>
    </row>
    <row r="619" spans="1:7" x14ac:dyDescent="0.35">
      <c r="A619" t="s">
        <v>3489</v>
      </c>
      <c r="B619" s="18">
        <v>196.35</v>
      </c>
      <c r="C619" t="s">
        <v>1020</v>
      </c>
      <c r="D619">
        <v>6</v>
      </c>
      <c r="E619">
        <f t="shared" si="18"/>
        <v>618</v>
      </c>
      <c r="F619" t="str" cm="1">
        <f t="array" ref="F619">_xlfn.IFS(D619&gt;8,"Platinum",D619&gt;5,"Gold",D619&gt;2,"Silver",TRUE,"BRONZE")</f>
        <v>Gold</v>
      </c>
      <c r="G619" t="str">
        <f t="shared" si="19"/>
        <v>Medium</v>
      </c>
    </row>
    <row r="620" spans="1:7" x14ac:dyDescent="0.35">
      <c r="A620" t="s">
        <v>3007</v>
      </c>
      <c r="B620" s="18">
        <v>194.62</v>
      </c>
      <c r="C620" t="s">
        <v>1020</v>
      </c>
      <c r="D620">
        <v>6</v>
      </c>
      <c r="E620">
        <f t="shared" si="18"/>
        <v>619</v>
      </c>
      <c r="F620" t="str" cm="1">
        <f t="array" ref="F620">_xlfn.IFS(D620&gt;8,"Platinum",D620&gt;5,"Gold",D620&gt;2,"Silver",TRUE,"BRONZE")</f>
        <v>Gold</v>
      </c>
      <c r="G620" t="str">
        <f t="shared" si="19"/>
        <v>Medium</v>
      </c>
    </row>
    <row r="621" spans="1:7" x14ac:dyDescent="0.35">
      <c r="A621" t="s">
        <v>3224</v>
      </c>
      <c r="B621" s="18">
        <v>194.45</v>
      </c>
      <c r="C621" t="s">
        <v>1012</v>
      </c>
      <c r="D621">
        <v>1</v>
      </c>
      <c r="E621">
        <f t="shared" si="18"/>
        <v>620</v>
      </c>
      <c r="F621" t="str" cm="1">
        <f t="array" ref="F621">_xlfn.IFS(D621&gt;8,"Platinum",D621&gt;5,"Gold",D621&gt;2,"Silver",TRUE,"BRONZE")</f>
        <v>BRONZE</v>
      </c>
      <c r="G621" t="str">
        <f t="shared" si="19"/>
        <v>Medium</v>
      </c>
    </row>
    <row r="622" spans="1:7" x14ac:dyDescent="0.35">
      <c r="A622" t="s">
        <v>1089</v>
      </c>
      <c r="B622" s="18">
        <v>193.9</v>
      </c>
      <c r="C622" t="s">
        <v>1016</v>
      </c>
      <c r="D622">
        <v>4</v>
      </c>
      <c r="E622">
        <f t="shared" si="18"/>
        <v>621</v>
      </c>
      <c r="F622" t="str" cm="1">
        <f t="array" ref="F622">_xlfn.IFS(D622&gt;8,"Platinum",D622&gt;5,"Gold",D622&gt;2,"Silver",TRUE,"BRONZE")</f>
        <v>Silver</v>
      </c>
      <c r="G622" t="str">
        <f t="shared" si="19"/>
        <v>Medium</v>
      </c>
    </row>
    <row r="623" spans="1:7" x14ac:dyDescent="0.35">
      <c r="A623" t="s">
        <v>3863</v>
      </c>
      <c r="B623" s="18">
        <v>193.78</v>
      </c>
      <c r="C623" t="s">
        <v>1033</v>
      </c>
      <c r="D623">
        <v>9</v>
      </c>
      <c r="E623">
        <f t="shared" si="18"/>
        <v>622</v>
      </c>
      <c r="F623" t="str" cm="1">
        <f t="array" ref="F623">_xlfn.IFS(D623&gt;8,"Platinum",D623&gt;5,"Gold",D623&gt;2,"Silver",TRUE,"BRONZE")</f>
        <v>Platinum</v>
      </c>
      <c r="G623" t="str">
        <f t="shared" si="19"/>
        <v>Medium</v>
      </c>
    </row>
    <row r="624" spans="1:7" x14ac:dyDescent="0.35">
      <c r="A624" t="s">
        <v>1524</v>
      </c>
      <c r="B624" s="18">
        <v>193.29</v>
      </c>
      <c r="C624" t="s">
        <v>1016</v>
      </c>
      <c r="D624">
        <v>7</v>
      </c>
      <c r="E624">
        <f t="shared" si="18"/>
        <v>623</v>
      </c>
      <c r="F624" t="str" cm="1">
        <f t="array" ref="F624">_xlfn.IFS(D624&gt;8,"Platinum",D624&gt;5,"Gold",D624&gt;2,"Silver",TRUE,"BRONZE")</f>
        <v>Gold</v>
      </c>
      <c r="G624" t="str">
        <f t="shared" si="19"/>
        <v>Medium</v>
      </c>
    </row>
    <row r="625" spans="1:7" x14ac:dyDescent="0.35">
      <c r="A625" t="s">
        <v>1671</v>
      </c>
      <c r="B625" s="18">
        <v>193.1</v>
      </c>
      <c r="C625" t="s">
        <v>1020</v>
      </c>
      <c r="D625">
        <v>7</v>
      </c>
      <c r="E625">
        <f t="shared" si="18"/>
        <v>624</v>
      </c>
      <c r="F625" t="str" cm="1">
        <f t="array" ref="F625">_xlfn.IFS(D625&gt;8,"Platinum",D625&gt;5,"Gold",D625&gt;2,"Silver",TRUE,"BRONZE")</f>
        <v>Gold</v>
      </c>
      <c r="G625" t="str">
        <f t="shared" si="19"/>
        <v>Medium</v>
      </c>
    </row>
    <row r="626" spans="1:7" x14ac:dyDescent="0.35">
      <c r="A626" t="s">
        <v>1036</v>
      </c>
      <c r="B626" s="18">
        <v>193.06</v>
      </c>
      <c r="C626" t="s">
        <v>1020</v>
      </c>
      <c r="D626">
        <v>10</v>
      </c>
      <c r="E626">
        <f t="shared" si="18"/>
        <v>625</v>
      </c>
      <c r="F626" t="str" cm="1">
        <f t="array" ref="F626">_xlfn.IFS(D626&gt;8,"Platinum",D626&gt;5,"Gold",D626&gt;2,"Silver",TRUE,"BRONZE")</f>
        <v>Platinum</v>
      </c>
      <c r="G626" t="str">
        <f t="shared" si="19"/>
        <v>Medium</v>
      </c>
    </row>
    <row r="627" spans="1:7" x14ac:dyDescent="0.35">
      <c r="A627" t="s">
        <v>2402</v>
      </c>
      <c r="B627" s="18">
        <v>193.05</v>
      </c>
      <c r="C627" t="s">
        <v>1016</v>
      </c>
      <c r="D627">
        <v>4</v>
      </c>
      <c r="E627">
        <f t="shared" si="18"/>
        <v>626</v>
      </c>
      <c r="F627" t="str" cm="1">
        <f t="array" ref="F627">_xlfn.IFS(D627&gt;8,"Platinum",D627&gt;5,"Gold",D627&gt;2,"Silver",TRUE,"BRONZE")</f>
        <v>Silver</v>
      </c>
      <c r="G627" t="str">
        <f t="shared" si="19"/>
        <v>Medium</v>
      </c>
    </row>
    <row r="628" spans="1:7" x14ac:dyDescent="0.35">
      <c r="A628" t="s">
        <v>1063</v>
      </c>
      <c r="B628" s="18">
        <v>192.83</v>
      </c>
      <c r="C628" t="s">
        <v>1012</v>
      </c>
      <c r="D628">
        <v>9</v>
      </c>
      <c r="E628">
        <f t="shared" si="18"/>
        <v>627</v>
      </c>
      <c r="F628" t="str" cm="1">
        <f t="array" ref="F628">_xlfn.IFS(D628&gt;8,"Platinum",D628&gt;5,"Gold",D628&gt;2,"Silver",TRUE,"BRONZE")</f>
        <v>Platinum</v>
      </c>
      <c r="G628" t="str">
        <f t="shared" si="19"/>
        <v>Medium</v>
      </c>
    </row>
    <row r="629" spans="1:7" x14ac:dyDescent="0.35">
      <c r="A629" t="s">
        <v>2601</v>
      </c>
      <c r="B629" s="18">
        <v>191.7</v>
      </c>
      <c r="C629" t="s">
        <v>1016</v>
      </c>
      <c r="D629">
        <v>8</v>
      </c>
      <c r="E629">
        <f t="shared" si="18"/>
        <v>628</v>
      </c>
      <c r="F629" t="str" cm="1">
        <f t="array" ref="F629">_xlfn.IFS(D629&gt;8,"Platinum",D629&gt;5,"Gold",D629&gt;2,"Silver",TRUE,"BRONZE")</f>
        <v>Gold</v>
      </c>
      <c r="G629" t="str">
        <f t="shared" si="19"/>
        <v>Medium</v>
      </c>
    </row>
    <row r="630" spans="1:7" x14ac:dyDescent="0.35">
      <c r="A630" t="s">
        <v>2026</v>
      </c>
      <c r="B630" s="18">
        <v>191.46</v>
      </c>
      <c r="C630" t="s">
        <v>1033</v>
      </c>
      <c r="D630">
        <v>10</v>
      </c>
      <c r="E630">
        <f t="shared" si="18"/>
        <v>629</v>
      </c>
      <c r="F630" t="str" cm="1">
        <f t="array" ref="F630">_xlfn.IFS(D630&gt;8,"Platinum",D630&gt;5,"Gold",D630&gt;2,"Silver",TRUE,"BRONZE")</f>
        <v>Platinum</v>
      </c>
      <c r="G630" t="str">
        <f t="shared" si="19"/>
        <v>Medium</v>
      </c>
    </row>
    <row r="631" spans="1:7" x14ac:dyDescent="0.35">
      <c r="A631" t="s">
        <v>2793</v>
      </c>
      <c r="B631" s="18">
        <v>191.15</v>
      </c>
      <c r="C631" t="s">
        <v>1012</v>
      </c>
      <c r="D631">
        <v>6</v>
      </c>
      <c r="E631">
        <f t="shared" si="18"/>
        <v>630</v>
      </c>
      <c r="F631" t="str" cm="1">
        <f t="array" ref="F631">_xlfn.IFS(D631&gt;8,"Platinum",D631&gt;5,"Gold",D631&gt;2,"Silver",TRUE,"BRONZE")</f>
        <v>Gold</v>
      </c>
      <c r="G631" t="str">
        <f t="shared" si="19"/>
        <v>Medium</v>
      </c>
    </row>
    <row r="632" spans="1:7" x14ac:dyDescent="0.35">
      <c r="A632" t="s">
        <v>2084</v>
      </c>
      <c r="B632" s="18">
        <v>190.58</v>
      </c>
      <c r="C632" t="s">
        <v>1016</v>
      </c>
      <c r="D632">
        <v>5</v>
      </c>
      <c r="E632">
        <f t="shared" si="18"/>
        <v>631</v>
      </c>
      <c r="F632" t="str" cm="1">
        <f t="array" ref="F632">_xlfn.IFS(D632&gt;8,"Platinum",D632&gt;5,"Gold",D632&gt;2,"Silver",TRUE,"BRONZE")</f>
        <v>Silver</v>
      </c>
      <c r="G632" t="str">
        <f t="shared" si="19"/>
        <v>Medium</v>
      </c>
    </row>
    <row r="633" spans="1:7" x14ac:dyDescent="0.35">
      <c r="A633" t="s">
        <v>2888</v>
      </c>
      <c r="B633" s="18">
        <v>189.79</v>
      </c>
      <c r="C633" t="s">
        <v>1016</v>
      </c>
      <c r="D633">
        <v>6</v>
      </c>
      <c r="E633">
        <f t="shared" si="18"/>
        <v>632</v>
      </c>
      <c r="F633" t="str" cm="1">
        <f t="array" ref="F633">_xlfn.IFS(D633&gt;8,"Platinum",D633&gt;5,"Gold",D633&gt;2,"Silver",TRUE,"BRONZE")</f>
        <v>Gold</v>
      </c>
      <c r="G633" t="str">
        <f t="shared" si="19"/>
        <v>Medium</v>
      </c>
    </row>
    <row r="634" spans="1:7" x14ac:dyDescent="0.35">
      <c r="A634" t="s">
        <v>3087</v>
      </c>
      <c r="B634" s="18">
        <v>189.08</v>
      </c>
      <c r="C634" t="s">
        <v>1012</v>
      </c>
      <c r="D634">
        <v>3</v>
      </c>
      <c r="E634">
        <f t="shared" si="18"/>
        <v>633</v>
      </c>
      <c r="F634" t="str" cm="1">
        <f t="array" ref="F634">_xlfn.IFS(D634&gt;8,"Platinum",D634&gt;5,"Gold",D634&gt;2,"Silver",TRUE,"BRONZE")</f>
        <v>Silver</v>
      </c>
      <c r="G634" t="str">
        <f t="shared" si="19"/>
        <v>Medium</v>
      </c>
    </row>
    <row r="635" spans="1:7" x14ac:dyDescent="0.35">
      <c r="A635" t="s">
        <v>2992</v>
      </c>
      <c r="B635" s="18">
        <v>189.06</v>
      </c>
      <c r="C635" t="s">
        <v>1020</v>
      </c>
      <c r="D635">
        <v>7</v>
      </c>
      <c r="E635">
        <f t="shared" si="18"/>
        <v>634</v>
      </c>
      <c r="F635" t="str" cm="1">
        <f t="array" ref="F635">_xlfn.IFS(D635&gt;8,"Platinum",D635&gt;5,"Gold",D635&gt;2,"Silver",TRUE,"BRONZE")</f>
        <v>Gold</v>
      </c>
      <c r="G635" t="str">
        <f t="shared" si="19"/>
        <v>Medium</v>
      </c>
    </row>
    <row r="636" spans="1:7" x14ac:dyDescent="0.35">
      <c r="A636" t="s">
        <v>1775</v>
      </c>
      <c r="B636" s="18">
        <v>188.65</v>
      </c>
      <c r="C636" t="s">
        <v>1020</v>
      </c>
      <c r="D636">
        <v>3</v>
      </c>
      <c r="E636">
        <f t="shared" si="18"/>
        <v>635</v>
      </c>
      <c r="F636" t="str" cm="1">
        <f t="array" ref="F636">_xlfn.IFS(D636&gt;8,"Platinum",D636&gt;5,"Gold",D636&gt;2,"Silver",TRUE,"BRONZE")</f>
        <v>Silver</v>
      </c>
      <c r="G636" t="str">
        <f t="shared" si="19"/>
        <v>Medium</v>
      </c>
    </row>
    <row r="637" spans="1:7" x14ac:dyDescent="0.35">
      <c r="A637" t="s">
        <v>2628</v>
      </c>
      <c r="B637" s="18">
        <v>188.5</v>
      </c>
      <c r="C637" t="s">
        <v>1016</v>
      </c>
      <c r="D637">
        <v>8</v>
      </c>
      <c r="E637">
        <f t="shared" si="18"/>
        <v>636</v>
      </c>
      <c r="F637" t="str" cm="1">
        <f t="array" ref="F637">_xlfn.IFS(D637&gt;8,"Platinum",D637&gt;5,"Gold",D637&gt;2,"Silver",TRUE,"BRONZE")</f>
        <v>Gold</v>
      </c>
      <c r="G637" t="str">
        <f t="shared" si="19"/>
        <v>Medium</v>
      </c>
    </row>
    <row r="638" spans="1:7" x14ac:dyDescent="0.35">
      <c r="A638" t="s">
        <v>1479</v>
      </c>
      <c r="B638" s="18">
        <v>187.67</v>
      </c>
      <c r="C638" t="s">
        <v>1033</v>
      </c>
      <c r="D638">
        <v>8</v>
      </c>
      <c r="E638">
        <f t="shared" si="18"/>
        <v>637</v>
      </c>
      <c r="F638" t="str" cm="1">
        <f t="array" ref="F638">_xlfn.IFS(D638&gt;8,"Platinum",D638&gt;5,"Gold",D638&gt;2,"Silver",TRUE,"BRONZE")</f>
        <v>Gold</v>
      </c>
      <c r="G638" t="str">
        <f t="shared" si="19"/>
        <v>Medium</v>
      </c>
    </row>
    <row r="639" spans="1:7" x14ac:dyDescent="0.35">
      <c r="A639" t="s">
        <v>3134</v>
      </c>
      <c r="B639" s="18">
        <v>187.3</v>
      </c>
      <c r="C639" t="s">
        <v>1012</v>
      </c>
      <c r="D639">
        <v>8</v>
      </c>
      <c r="E639">
        <f t="shared" si="18"/>
        <v>638</v>
      </c>
      <c r="F639" t="str" cm="1">
        <f t="array" ref="F639">_xlfn.IFS(D639&gt;8,"Platinum",D639&gt;5,"Gold",D639&gt;2,"Silver",TRUE,"BRONZE")</f>
        <v>Gold</v>
      </c>
      <c r="G639" t="str">
        <f t="shared" si="19"/>
        <v>Medium</v>
      </c>
    </row>
    <row r="640" spans="1:7" x14ac:dyDescent="0.35">
      <c r="A640" t="s">
        <v>3010</v>
      </c>
      <c r="B640" s="18">
        <v>186.94</v>
      </c>
      <c r="C640" t="s">
        <v>1020</v>
      </c>
      <c r="D640">
        <v>7</v>
      </c>
      <c r="E640">
        <f t="shared" si="18"/>
        <v>639</v>
      </c>
      <c r="F640" t="str" cm="1">
        <f t="array" ref="F640">_xlfn.IFS(D640&gt;8,"Platinum",D640&gt;5,"Gold",D640&gt;2,"Silver",TRUE,"BRONZE")</f>
        <v>Gold</v>
      </c>
      <c r="G640" t="str">
        <f t="shared" si="19"/>
        <v>Medium</v>
      </c>
    </row>
    <row r="641" spans="1:7" x14ac:dyDescent="0.35">
      <c r="A641" t="s">
        <v>1751</v>
      </c>
      <c r="B641" s="18">
        <v>186.06</v>
      </c>
      <c r="C641" t="s">
        <v>1020</v>
      </c>
      <c r="D641">
        <v>8</v>
      </c>
      <c r="E641">
        <f t="shared" si="18"/>
        <v>640</v>
      </c>
      <c r="F641" t="str" cm="1">
        <f t="array" ref="F641">_xlfn.IFS(D641&gt;8,"Platinum",D641&gt;5,"Gold",D641&gt;2,"Silver",TRUE,"BRONZE")</f>
        <v>Gold</v>
      </c>
      <c r="G641" t="str">
        <f t="shared" si="19"/>
        <v>Medium</v>
      </c>
    </row>
    <row r="642" spans="1:7" x14ac:dyDescent="0.35">
      <c r="A642" t="s">
        <v>2032</v>
      </c>
      <c r="B642" s="18">
        <v>184.49</v>
      </c>
      <c r="C642" t="s">
        <v>1016</v>
      </c>
      <c r="D642">
        <v>5</v>
      </c>
      <c r="E642">
        <f t="shared" ref="E642:E705" si="20">_xlfn.RANK.EQ(B642,B$2:B$1001)</f>
        <v>641</v>
      </c>
      <c r="F642" t="str" cm="1">
        <f t="array" ref="F642">_xlfn.IFS(D642&gt;8,"Platinum",D642&gt;5,"Gold",D642&gt;2,"Silver",TRUE,"BRONZE")</f>
        <v>Silver</v>
      </c>
      <c r="G642" t="str">
        <f t="shared" ref="G642:G705" si="21">IF(B642&gt;300,"High",IF(B642&gt;100,"Medium","Low"))</f>
        <v>Medium</v>
      </c>
    </row>
    <row r="643" spans="1:7" x14ac:dyDescent="0.35">
      <c r="A643" t="s">
        <v>1599</v>
      </c>
      <c r="B643" s="18">
        <v>184.08</v>
      </c>
      <c r="C643" t="s">
        <v>1033</v>
      </c>
      <c r="D643">
        <v>3</v>
      </c>
      <c r="E643">
        <f t="shared" si="20"/>
        <v>642</v>
      </c>
      <c r="F643" t="str" cm="1">
        <f t="array" ref="F643">_xlfn.IFS(D643&gt;8,"Platinum",D643&gt;5,"Gold",D643&gt;2,"Silver",TRUE,"BRONZE")</f>
        <v>Silver</v>
      </c>
      <c r="G643" t="str">
        <f t="shared" si="21"/>
        <v>Medium</v>
      </c>
    </row>
    <row r="644" spans="1:7" x14ac:dyDescent="0.35">
      <c r="A644" t="s">
        <v>2771</v>
      </c>
      <c r="B644" s="18">
        <v>183.76</v>
      </c>
      <c r="C644" t="s">
        <v>1012</v>
      </c>
      <c r="D644">
        <v>10</v>
      </c>
      <c r="E644">
        <f t="shared" si="20"/>
        <v>643</v>
      </c>
      <c r="F644" t="str" cm="1">
        <f t="array" ref="F644">_xlfn.IFS(D644&gt;8,"Platinum",D644&gt;5,"Gold",D644&gt;2,"Silver",TRUE,"BRONZE")</f>
        <v>Platinum</v>
      </c>
      <c r="G644" t="str">
        <f t="shared" si="21"/>
        <v>Medium</v>
      </c>
    </row>
    <row r="645" spans="1:7" x14ac:dyDescent="0.35">
      <c r="A645" t="s">
        <v>3368</v>
      </c>
      <c r="B645" s="18">
        <v>183.61</v>
      </c>
      <c r="C645" t="s">
        <v>1012</v>
      </c>
      <c r="D645">
        <v>8</v>
      </c>
      <c r="E645">
        <f t="shared" si="20"/>
        <v>644</v>
      </c>
      <c r="F645" t="str" cm="1">
        <f t="array" ref="F645">_xlfn.IFS(D645&gt;8,"Platinum",D645&gt;5,"Gold",D645&gt;2,"Silver",TRUE,"BRONZE")</f>
        <v>Gold</v>
      </c>
      <c r="G645" t="str">
        <f t="shared" si="21"/>
        <v>Medium</v>
      </c>
    </row>
    <row r="646" spans="1:7" x14ac:dyDescent="0.35">
      <c r="A646" t="s">
        <v>3855</v>
      </c>
      <c r="B646" s="18">
        <v>183.59</v>
      </c>
      <c r="C646" t="s">
        <v>1012</v>
      </c>
      <c r="D646">
        <v>4</v>
      </c>
      <c r="E646">
        <f t="shared" si="20"/>
        <v>645</v>
      </c>
      <c r="F646" t="str" cm="1">
        <f t="array" ref="F646">_xlfn.IFS(D646&gt;8,"Platinum",D646&gt;5,"Gold",D646&gt;2,"Silver",TRUE,"BRONZE")</f>
        <v>Silver</v>
      </c>
      <c r="G646" t="str">
        <f t="shared" si="21"/>
        <v>Medium</v>
      </c>
    </row>
    <row r="647" spans="1:7" x14ac:dyDescent="0.35">
      <c r="A647" t="s">
        <v>2622</v>
      </c>
      <c r="B647" s="18">
        <v>183.02</v>
      </c>
      <c r="C647" t="s">
        <v>1020</v>
      </c>
      <c r="D647">
        <v>5</v>
      </c>
      <c r="E647">
        <f t="shared" si="20"/>
        <v>646</v>
      </c>
      <c r="F647" t="str" cm="1">
        <f t="array" ref="F647">_xlfn.IFS(D647&gt;8,"Platinum",D647&gt;5,"Gold",D647&gt;2,"Silver",TRUE,"BRONZE")</f>
        <v>Silver</v>
      </c>
      <c r="G647" t="str">
        <f t="shared" si="21"/>
        <v>Medium</v>
      </c>
    </row>
    <row r="648" spans="1:7" x14ac:dyDescent="0.35">
      <c r="A648" t="s">
        <v>2732</v>
      </c>
      <c r="B648" s="18">
        <v>181.13</v>
      </c>
      <c r="C648" t="s">
        <v>1020</v>
      </c>
      <c r="D648">
        <v>2</v>
      </c>
      <c r="E648">
        <f t="shared" si="20"/>
        <v>647</v>
      </c>
      <c r="F648" t="str" cm="1">
        <f t="array" ref="F648">_xlfn.IFS(D648&gt;8,"Platinum",D648&gt;5,"Gold",D648&gt;2,"Silver",TRUE,"BRONZE")</f>
        <v>BRONZE</v>
      </c>
      <c r="G648" t="str">
        <f t="shared" si="21"/>
        <v>Medium</v>
      </c>
    </row>
    <row r="649" spans="1:7" x14ac:dyDescent="0.35">
      <c r="A649" t="s">
        <v>1057</v>
      </c>
      <c r="B649" s="18">
        <v>180.86</v>
      </c>
      <c r="C649" t="s">
        <v>1016</v>
      </c>
      <c r="D649">
        <v>10</v>
      </c>
      <c r="E649">
        <f t="shared" si="20"/>
        <v>648</v>
      </c>
      <c r="F649" t="str" cm="1">
        <f t="array" ref="F649">_xlfn.IFS(D649&gt;8,"Platinum",D649&gt;5,"Gold",D649&gt;2,"Silver",TRUE,"BRONZE")</f>
        <v>Platinum</v>
      </c>
      <c r="G649" t="str">
        <f t="shared" si="21"/>
        <v>Medium</v>
      </c>
    </row>
    <row r="650" spans="1:7" x14ac:dyDescent="0.35">
      <c r="A650" t="s">
        <v>1868</v>
      </c>
      <c r="B650" s="18">
        <v>180.03</v>
      </c>
      <c r="C650" t="s">
        <v>1016</v>
      </c>
      <c r="D650">
        <v>10</v>
      </c>
      <c r="E650">
        <f t="shared" si="20"/>
        <v>649</v>
      </c>
      <c r="F650" t="str" cm="1">
        <f t="array" ref="F650">_xlfn.IFS(D650&gt;8,"Platinum",D650&gt;5,"Gold",D650&gt;2,"Silver",TRUE,"BRONZE")</f>
        <v>Platinum</v>
      </c>
      <c r="G650" t="str">
        <f t="shared" si="21"/>
        <v>Medium</v>
      </c>
    </row>
    <row r="651" spans="1:7" x14ac:dyDescent="0.35">
      <c r="A651" t="s">
        <v>2315</v>
      </c>
      <c r="B651" s="18">
        <v>179.68</v>
      </c>
      <c r="C651" t="s">
        <v>1016</v>
      </c>
      <c r="D651">
        <v>1</v>
      </c>
      <c r="E651">
        <f t="shared" si="20"/>
        <v>650</v>
      </c>
      <c r="F651" t="str" cm="1">
        <f t="array" ref="F651">_xlfn.IFS(D651&gt;8,"Platinum",D651&gt;5,"Gold",D651&gt;2,"Silver",TRUE,"BRONZE")</f>
        <v>BRONZE</v>
      </c>
      <c r="G651" t="str">
        <f t="shared" si="21"/>
        <v>Medium</v>
      </c>
    </row>
    <row r="652" spans="1:7" x14ac:dyDescent="0.35">
      <c r="A652" t="s">
        <v>2879</v>
      </c>
      <c r="B652" s="18">
        <v>179.23</v>
      </c>
      <c r="C652" t="s">
        <v>1016</v>
      </c>
      <c r="D652">
        <v>6</v>
      </c>
      <c r="E652">
        <f t="shared" si="20"/>
        <v>651</v>
      </c>
      <c r="F652" t="str" cm="1">
        <f t="array" ref="F652">_xlfn.IFS(D652&gt;8,"Platinum",D652&gt;5,"Gold",D652&gt;2,"Silver",TRUE,"BRONZE")</f>
        <v>Gold</v>
      </c>
      <c r="G652" t="str">
        <f t="shared" si="21"/>
        <v>Medium</v>
      </c>
    </row>
    <row r="653" spans="1:7" x14ac:dyDescent="0.35">
      <c r="A653" t="s">
        <v>2169</v>
      </c>
      <c r="B653" s="18">
        <v>179.02</v>
      </c>
      <c r="C653" t="s">
        <v>1033</v>
      </c>
      <c r="D653">
        <v>10</v>
      </c>
      <c r="E653">
        <f t="shared" si="20"/>
        <v>652</v>
      </c>
      <c r="F653" t="str" cm="1">
        <f t="array" ref="F653">_xlfn.IFS(D653&gt;8,"Platinum",D653&gt;5,"Gold",D653&gt;2,"Silver",TRUE,"BRONZE")</f>
        <v>Platinum</v>
      </c>
      <c r="G653" t="str">
        <f t="shared" si="21"/>
        <v>Medium</v>
      </c>
    </row>
    <row r="654" spans="1:7" x14ac:dyDescent="0.35">
      <c r="A654" t="s">
        <v>3019</v>
      </c>
      <c r="B654" s="18">
        <v>178.84</v>
      </c>
      <c r="C654" t="s">
        <v>1016</v>
      </c>
      <c r="D654">
        <v>7</v>
      </c>
      <c r="E654">
        <f t="shared" si="20"/>
        <v>653</v>
      </c>
      <c r="F654" t="str" cm="1">
        <f t="array" ref="F654">_xlfn.IFS(D654&gt;8,"Platinum",D654&gt;5,"Gold",D654&gt;2,"Silver",TRUE,"BRONZE")</f>
        <v>Gold</v>
      </c>
      <c r="G654" t="str">
        <f t="shared" si="21"/>
        <v>Medium</v>
      </c>
    </row>
    <row r="655" spans="1:7" x14ac:dyDescent="0.35">
      <c r="A655" t="s">
        <v>1960</v>
      </c>
      <c r="B655" s="18">
        <v>178.79</v>
      </c>
      <c r="C655" t="s">
        <v>1016</v>
      </c>
      <c r="D655">
        <v>3</v>
      </c>
      <c r="E655">
        <f t="shared" si="20"/>
        <v>654</v>
      </c>
      <c r="F655" t="str" cm="1">
        <f t="array" ref="F655">_xlfn.IFS(D655&gt;8,"Platinum",D655&gt;5,"Gold",D655&gt;2,"Silver",TRUE,"BRONZE")</f>
        <v>Silver</v>
      </c>
      <c r="G655" t="str">
        <f t="shared" si="21"/>
        <v>Medium</v>
      </c>
    </row>
    <row r="656" spans="1:7" x14ac:dyDescent="0.35">
      <c r="A656" t="s">
        <v>1273</v>
      </c>
      <c r="B656" s="18">
        <v>178.08</v>
      </c>
      <c r="C656" t="s">
        <v>1016</v>
      </c>
      <c r="D656">
        <v>7</v>
      </c>
      <c r="E656">
        <f t="shared" si="20"/>
        <v>655</v>
      </c>
      <c r="F656" t="str" cm="1">
        <f t="array" ref="F656">_xlfn.IFS(D656&gt;8,"Platinum",D656&gt;5,"Gold",D656&gt;2,"Silver",TRUE,"BRONZE")</f>
        <v>Gold</v>
      </c>
      <c r="G656" t="str">
        <f t="shared" si="21"/>
        <v>Medium</v>
      </c>
    </row>
    <row r="657" spans="1:7" x14ac:dyDescent="0.35">
      <c r="A657" t="s">
        <v>2393</v>
      </c>
      <c r="B657" s="18">
        <v>177.66</v>
      </c>
      <c r="C657" t="s">
        <v>1020</v>
      </c>
      <c r="D657">
        <v>7</v>
      </c>
      <c r="E657">
        <f t="shared" si="20"/>
        <v>656</v>
      </c>
      <c r="F657" t="str" cm="1">
        <f t="array" ref="F657">_xlfn.IFS(D657&gt;8,"Platinum",D657&gt;5,"Gold",D657&gt;2,"Silver",TRUE,"BRONZE")</f>
        <v>Gold</v>
      </c>
      <c r="G657" t="str">
        <f t="shared" si="21"/>
        <v>Medium</v>
      </c>
    </row>
    <row r="658" spans="1:7" x14ac:dyDescent="0.35">
      <c r="A658" t="s">
        <v>2927</v>
      </c>
      <c r="B658" s="18">
        <v>177.55</v>
      </c>
      <c r="C658" t="s">
        <v>1020</v>
      </c>
      <c r="D658">
        <v>9</v>
      </c>
      <c r="E658">
        <f t="shared" si="20"/>
        <v>657</v>
      </c>
      <c r="F658" t="str" cm="1">
        <f t="array" ref="F658">_xlfn.IFS(D658&gt;8,"Platinum",D658&gt;5,"Gold",D658&gt;2,"Silver",TRUE,"BRONZE")</f>
        <v>Platinum</v>
      </c>
      <c r="G658" t="str">
        <f t="shared" si="21"/>
        <v>Medium</v>
      </c>
    </row>
    <row r="659" spans="1:7" x14ac:dyDescent="0.35">
      <c r="A659" t="s">
        <v>1581</v>
      </c>
      <c r="B659" s="18">
        <v>177.24</v>
      </c>
      <c r="C659" t="s">
        <v>1020</v>
      </c>
      <c r="D659">
        <v>8</v>
      </c>
      <c r="E659">
        <f t="shared" si="20"/>
        <v>658</v>
      </c>
      <c r="F659" t="str" cm="1">
        <f t="array" ref="F659">_xlfn.IFS(D659&gt;8,"Platinum",D659&gt;5,"Gold",D659&gt;2,"Silver",TRUE,"BRONZE")</f>
        <v>Gold</v>
      </c>
      <c r="G659" t="str">
        <f t="shared" si="21"/>
        <v>Medium</v>
      </c>
    </row>
    <row r="660" spans="1:7" x14ac:dyDescent="0.35">
      <c r="A660" t="s">
        <v>3143</v>
      </c>
      <c r="B660" s="18">
        <v>176.48</v>
      </c>
      <c r="C660" t="s">
        <v>1012</v>
      </c>
      <c r="D660">
        <v>8</v>
      </c>
      <c r="E660">
        <f t="shared" si="20"/>
        <v>659</v>
      </c>
      <c r="F660" t="str" cm="1">
        <f t="array" ref="F660">_xlfn.IFS(D660&gt;8,"Platinum",D660&gt;5,"Gold",D660&gt;2,"Silver",TRUE,"BRONZE")</f>
        <v>Gold</v>
      </c>
      <c r="G660" t="str">
        <f t="shared" si="21"/>
        <v>Medium</v>
      </c>
    </row>
    <row r="661" spans="1:7" x14ac:dyDescent="0.35">
      <c r="A661" t="s">
        <v>2240</v>
      </c>
      <c r="B661" s="18">
        <v>175.53</v>
      </c>
      <c r="C661" t="s">
        <v>1012</v>
      </c>
      <c r="D661">
        <v>9</v>
      </c>
      <c r="E661">
        <f t="shared" si="20"/>
        <v>660</v>
      </c>
      <c r="F661" t="str" cm="1">
        <f t="array" ref="F661">_xlfn.IFS(D661&gt;8,"Platinum",D661&gt;5,"Gold",D661&gt;2,"Silver",TRUE,"BRONZE")</f>
        <v>Platinum</v>
      </c>
      <c r="G661" t="str">
        <f t="shared" si="21"/>
        <v>Medium</v>
      </c>
    </row>
    <row r="662" spans="1:7" x14ac:dyDescent="0.35">
      <c r="A662" t="s">
        <v>2840</v>
      </c>
      <c r="B662" s="18">
        <v>174.82</v>
      </c>
      <c r="C662" t="s">
        <v>1016</v>
      </c>
      <c r="D662">
        <v>8</v>
      </c>
      <c r="E662">
        <f t="shared" si="20"/>
        <v>661</v>
      </c>
      <c r="F662" t="str" cm="1">
        <f t="array" ref="F662">_xlfn.IFS(D662&gt;8,"Platinum",D662&gt;5,"Gold",D662&gt;2,"Silver",TRUE,"BRONZE")</f>
        <v>Gold</v>
      </c>
      <c r="G662" t="str">
        <f t="shared" si="21"/>
        <v>Medium</v>
      </c>
    </row>
    <row r="663" spans="1:7" x14ac:dyDescent="0.35">
      <c r="A663" t="s">
        <v>3601</v>
      </c>
      <c r="B663" s="18">
        <v>174.65</v>
      </c>
      <c r="C663" t="s">
        <v>1033</v>
      </c>
      <c r="D663">
        <v>9</v>
      </c>
      <c r="E663">
        <f t="shared" si="20"/>
        <v>662</v>
      </c>
      <c r="F663" t="str" cm="1">
        <f t="array" ref="F663">_xlfn.IFS(D663&gt;8,"Platinum",D663&gt;5,"Gold",D663&gt;2,"Silver",TRUE,"BRONZE")</f>
        <v>Platinum</v>
      </c>
      <c r="G663" t="str">
        <f t="shared" si="21"/>
        <v>Medium</v>
      </c>
    </row>
    <row r="664" spans="1:7" x14ac:dyDescent="0.35">
      <c r="A664" t="s">
        <v>3561</v>
      </c>
      <c r="B664" s="18">
        <v>174.62</v>
      </c>
      <c r="C664" t="s">
        <v>1033</v>
      </c>
      <c r="D664">
        <v>1</v>
      </c>
      <c r="E664">
        <f t="shared" si="20"/>
        <v>663</v>
      </c>
      <c r="F664" t="str" cm="1">
        <f t="array" ref="F664">_xlfn.IFS(D664&gt;8,"Platinum",D664&gt;5,"Gold",D664&gt;2,"Silver",TRUE,"BRONZE")</f>
        <v>BRONZE</v>
      </c>
      <c r="G664" t="str">
        <f t="shared" si="21"/>
        <v>Medium</v>
      </c>
    </row>
    <row r="665" spans="1:7" x14ac:dyDescent="0.35">
      <c r="A665" t="s">
        <v>1509</v>
      </c>
      <c r="B665" s="18">
        <v>173.65</v>
      </c>
      <c r="C665" t="s">
        <v>1012</v>
      </c>
      <c r="D665">
        <v>2</v>
      </c>
      <c r="E665">
        <f t="shared" si="20"/>
        <v>664</v>
      </c>
      <c r="F665" t="str" cm="1">
        <f t="array" ref="F665">_xlfn.IFS(D665&gt;8,"Platinum",D665&gt;5,"Gold",D665&gt;2,"Silver",TRUE,"BRONZE")</f>
        <v>BRONZE</v>
      </c>
      <c r="G665" t="str">
        <f t="shared" si="21"/>
        <v>Medium</v>
      </c>
    </row>
    <row r="666" spans="1:7" x14ac:dyDescent="0.35">
      <c r="A666" t="s">
        <v>1134</v>
      </c>
      <c r="B666" s="18">
        <v>172.35</v>
      </c>
      <c r="C666" t="s">
        <v>1020</v>
      </c>
      <c r="D666">
        <v>8</v>
      </c>
      <c r="E666">
        <f t="shared" si="20"/>
        <v>665</v>
      </c>
      <c r="F666" t="str" cm="1">
        <f t="array" ref="F666">_xlfn.IFS(D666&gt;8,"Platinum",D666&gt;5,"Gold",D666&gt;2,"Silver",TRUE,"BRONZE")</f>
        <v>Gold</v>
      </c>
      <c r="G666" t="str">
        <f t="shared" si="21"/>
        <v>Medium</v>
      </c>
    </row>
    <row r="667" spans="1:7" x14ac:dyDescent="0.35">
      <c r="A667" t="s">
        <v>3446</v>
      </c>
      <c r="B667" s="18">
        <v>172.24</v>
      </c>
      <c r="C667" t="s">
        <v>1016</v>
      </c>
      <c r="D667">
        <v>3</v>
      </c>
      <c r="E667">
        <f t="shared" si="20"/>
        <v>666</v>
      </c>
      <c r="F667" t="str" cm="1">
        <f t="array" ref="F667">_xlfn.IFS(D667&gt;8,"Platinum",D667&gt;5,"Gold",D667&gt;2,"Silver",TRUE,"BRONZE")</f>
        <v>Silver</v>
      </c>
      <c r="G667" t="str">
        <f t="shared" si="21"/>
        <v>Medium</v>
      </c>
    </row>
    <row r="668" spans="1:7" x14ac:dyDescent="0.35">
      <c r="A668" t="s">
        <v>2353</v>
      </c>
      <c r="B668" s="18">
        <v>171.5</v>
      </c>
      <c r="C668" t="s">
        <v>1016</v>
      </c>
      <c r="D668">
        <v>5</v>
      </c>
      <c r="E668">
        <f t="shared" si="20"/>
        <v>667</v>
      </c>
      <c r="F668" t="str" cm="1">
        <f t="array" ref="F668">_xlfn.IFS(D668&gt;8,"Platinum",D668&gt;5,"Gold",D668&gt;2,"Silver",TRUE,"BRONZE")</f>
        <v>Silver</v>
      </c>
      <c r="G668" t="str">
        <f t="shared" si="21"/>
        <v>Medium</v>
      </c>
    </row>
    <row r="669" spans="1:7" x14ac:dyDescent="0.35">
      <c r="A669" t="s">
        <v>3090</v>
      </c>
      <c r="B669" s="18">
        <v>170.83</v>
      </c>
      <c r="C669" t="s">
        <v>1033</v>
      </c>
      <c r="D669">
        <v>2</v>
      </c>
      <c r="E669">
        <f t="shared" si="20"/>
        <v>668</v>
      </c>
      <c r="F669" t="str" cm="1">
        <f t="array" ref="F669">_xlfn.IFS(D669&gt;8,"Platinum",D669&gt;5,"Gold",D669&gt;2,"Silver",TRUE,"BRONZE")</f>
        <v>BRONZE</v>
      </c>
      <c r="G669" t="str">
        <f t="shared" si="21"/>
        <v>Medium</v>
      </c>
    </row>
    <row r="670" spans="1:7" x14ac:dyDescent="0.35">
      <c r="A670" t="s">
        <v>3567</v>
      </c>
      <c r="B670" s="18">
        <v>169.65</v>
      </c>
      <c r="C670" t="s">
        <v>1012</v>
      </c>
      <c r="D670">
        <v>7</v>
      </c>
      <c r="E670">
        <f t="shared" si="20"/>
        <v>669</v>
      </c>
      <c r="F670" t="str" cm="1">
        <f t="array" ref="F670">_xlfn.IFS(D670&gt;8,"Platinum",D670&gt;5,"Gold",D670&gt;2,"Silver",TRUE,"BRONZE")</f>
        <v>Gold</v>
      </c>
      <c r="G670" t="str">
        <f t="shared" si="21"/>
        <v>Medium</v>
      </c>
    </row>
    <row r="671" spans="1:7" x14ac:dyDescent="0.35">
      <c r="A671" t="s">
        <v>3283</v>
      </c>
      <c r="B671" s="18">
        <v>169.21</v>
      </c>
      <c r="C671" t="s">
        <v>1020</v>
      </c>
      <c r="D671">
        <v>2</v>
      </c>
      <c r="E671">
        <f t="shared" si="20"/>
        <v>670</v>
      </c>
      <c r="F671" t="str" cm="1">
        <f t="array" ref="F671">_xlfn.IFS(D671&gt;8,"Platinum",D671&gt;5,"Gold",D671&gt;2,"Silver",TRUE,"BRONZE")</f>
        <v>BRONZE</v>
      </c>
      <c r="G671" t="str">
        <f t="shared" si="21"/>
        <v>Medium</v>
      </c>
    </row>
    <row r="672" spans="1:7" x14ac:dyDescent="0.35">
      <c r="A672" t="s">
        <v>3716</v>
      </c>
      <c r="B672" s="18">
        <v>168.79</v>
      </c>
      <c r="C672" t="s">
        <v>1016</v>
      </c>
      <c r="D672">
        <v>8</v>
      </c>
      <c r="E672">
        <f t="shared" si="20"/>
        <v>671</v>
      </c>
      <c r="F672" t="str" cm="1">
        <f t="array" ref="F672">_xlfn.IFS(D672&gt;8,"Platinum",D672&gt;5,"Gold",D672&gt;2,"Silver",TRUE,"BRONZE")</f>
        <v>Gold</v>
      </c>
      <c r="G672" t="str">
        <f t="shared" si="21"/>
        <v>Medium</v>
      </c>
    </row>
    <row r="673" spans="1:7" x14ac:dyDescent="0.35">
      <c r="A673" t="s">
        <v>1482</v>
      </c>
      <c r="B673" s="18">
        <v>168.74</v>
      </c>
      <c r="C673" t="s">
        <v>1020</v>
      </c>
      <c r="D673">
        <v>1</v>
      </c>
      <c r="E673">
        <f t="shared" si="20"/>
        <v>672</v>
      </c>
      <c r="F673" t="str" cm="1">
        <f t="array" ref="F673">_xlfn.IFS(D673&gt;8,"Platinum",D673&gt;5,"Gold",D673&gt;2,"Silver",TRUE,"BRONZE")</f>
        <v>BRONZE</v>
      </c>
      <c r="G673" t="str">
        <f t="shared" si="21"/>
        <v>Medium</v>
      </c>
    </row>
    <row r="674" spans="1:7" x14ac:dyDescent="0.35">
      <c r="A674" t="s">
        <v>2011</v>
      </c>
      <c r="B674" s="18">
        <v>168.2</v>
      </c>
      <c r="C674" t="s">
        <v>1012</v>
      </c>
      <c r="D674">
        <v>7</v>
      </c>
      <c r="E674">
        <f t="shared" si="20"/>
        <v>673</v>
      </c>
      <c r="F674" t="str" cm="1">
        <f t="array" ref="F674">_xlfn.IFS(D674&gt;8,"Platinum",D674&gt;5,"Gold",D674&gt;2,"Silver",TRUE,"BRONZE")</f>
        <v>Gold</v>
      </c>
      <c r="G674" t="str">
        <f t="shared" si="21"/>
        <v>Medium</v>
      </c>
    </row>
    <row r="675" spans="1:7" x14ac:dyDescent="0.35">
      <c r="A675" t="s">
        <v>1802</v>
      </c>
      <c r="B675" s="18">
        <v>167.64</v>
      </c>
      <c r="C675" t="s">
        <v>1012</v>
      </c>
      <c r="D675">
        <v>4</v>
      </c>
      <c r="E675">
        <f t="shared" si="20"/>
        <v>674</v>
      </c>
      <c r="F675" t="str" cm="1">
        <f t="array" ref="F675">_xlfn.IFS(D675&gt;8,"Platinum",D675&gt;5,"Gold",D675&gt;2,"Silver",TRUE,"BRONZE")</f>
        <v>Silver</v>
      </c>
      <c r="G675" t="str">
        <f t="shared" si="21"/>
        <v>Medium</v>
      </c>
    </row>
    <row r="676" spans="1:7" x14ac:dyDescent="0.35">
      <c r="A676" t="s">
        <v>2504</v>
      </c>
      <c r="B676" s="18">
        <v>167.42</v>
      </c>
      <c r="C676" t="s">
        <v>1012</v>
      </c>
      <c r="D676">
        <v>6</v>
      </c>
      <c r="E676">
        <f t="shared" si="20"/>
        <v>675</v>
      </c>
      <c r="F676" t="str" cm="1">
        <f t="array" ref="F676">_xlfn.IFS(D676&gt;8,"Platinum",D676&gt;5,"Gold",D676&gt;2,"Silver",TRUE,"BRONZE")</f>
        <v>Gold</v>
      </c>
      <c r="G676" t="str">
        <f t="shared" si="21"/>
        <v>Medium</v>
      </c>
    </row>
    <row r="677" spans="1:7" x14ac:dyDescent="0.35">
      <c r="A677" t="s">
        <v>2462</v>
      </c>
      <c r="B677" s="18">
        <v>167.32</v>
      </c>
      <c r="C677" t="s">
        <v>1016</v>
      </c>
      <c r="D677">
        <v>7</v>
      </c>
      <c r="E677">
        <f t="shared" si="20"/>
        <v>676</v>
      </c>
      <c r="F677" t="str" cm="1">
        <f t="array" ref="F677">_xlfn.IFS(D677&gt;8,"Platinum",D677&gt;5,"Gold",D677&gt;2,"Silver",TRUE,"BRONZE")</f>
        <v>Gold</v>
      </c>
      <c r="G677" t="str">
        <f t="shared" si="21"/>
        <v>Medium</v>
      </c>
    </row>
    <row r="678" spans="1:7" x14ac:dyDescent="0.35">
      <c r="A678" t="s">
        <v>2962</v>
      </c>
      <c r="B678" s="18">
        <v>167.01</v>
      </c>
      <c r="C678" t="s">
        <v>1016</v>
      </c>
      <c r="D678">
        <v>2</v>
      </c>
      <c r="E678">
        <f t="shared" si="20"/>
        <v>677</v>
      </c>
      <c r="F678" t="str" cm="1">
        <f t="array" ref="F678">_xlfn.IFS(D678&gt;8,"Platinum",D678&gt;5,"Gold",D678&gt;2,"Silver",TRUE,"BRONZE")</f>
        <v>BRONZE</v>
      </c>
      <c r="G678" t="str">
        <f t="shared" si="21"/>
        <v>Medium</v>
      </c>
    </row>
    <row r="679" spans="1:7" x14ac:dyDescent="0.35">
      <c r="A679" t="s">
        <v>1402</v>
      </c>
      <c r="B679" s="18">
        <v>166.79</v>
      </c>
      <c r="C679" t="s">
        <v>1016</v>
      </c>
      <c r="D679">
        <v>8</v>
      </c>
      <c r="E679">
        <f t="shared" si="20"/>
        <v>678</v>
      </c>
      <c r="F679" t="str" cm="1">
        <f t="array" ref="F679">_xlfn.IFS(D679&gt;8,"Platinum",D679&gt;5,"Gold",D679&gt;2,"Silver",TRUE,"BRONZE")</f>
        <v>Gold</v>
      </c>
      <c r="G679" t="str">
        <f t="shared" si="21"/>
        <v>Medium</v>
      </c>
    </row>
    <row r="680" spans="1:7" x14ac:dyDescent="0.35">
      <c r="A680" t="s">
        <v>3069</v>
      </c>
      <c r="B680" s="18">
        <v>166.74</v>
      </c>
      <c r="C680" t="s">
        <v>1016</v>
      </c>
      <c r="D680">
        <v>7</v>
      </c>
      <c r="E680">
        <f t="shared" si="20"/>
        <v>679</v>
      </c>
      <c r="F680" t="str" cm="1">
        <f t="array" ref="F680">_xlfn.IFS(D680&gt;8,"Platinum",D680&gt;5,"Gold",D680&gt;2,"Silver",TRUE,"BRONZE")</f>
        <v>Gold</v>
      </c>
      <c r="G680" t="str">
        <f t="shared" si="21"/>
        <v>Medium</v>
      </c>
    </row>
    <row r="681" spans="1:7" x14ac:dyDescent="0.35">
      <c r="A681" t="s">
        <v>1309</v>
      </c>
      <c r="B681" s="18">
        <v>166.46</v>
      </c>
      <c r="C681" t="s">
        <v>1016</v>
      </c>
      <c r="D681">
        <v>2</v>
      </c>
      <c r="E681">
        <f t="shared" si="20"/>
        <v>680</v>
      </c>
      <c r="F681" t="str" cm="1">
        <f t="array" ref="F681">_xlfn.IFS(D681&gt;8,"Platinum",D681&gt;5,"Gold",D681&gt;2,"Silver",TRUE,"BRONZE")</f>
        <v>BRONZE</v>
      </c>
      <c r="G681" t="str">
        <f t="shared" si="21"/>
        <v>Medium</v>
      </c>
    </row>
    <row r="682" spans="1:7" x14ac:dyDescent="0.35">
      <c r="A682" t="s">
        <v>1814</v>
      </c>
      <c r="B682" s="18">
        <v>165.27</v>
      </c>
      <c r="C682" t="s">
        <v>1012</v>
      </c>
      <c r="D682">
        <v>10</v>
      </c>
      <c r="E682">
        <f t="shared" si="20"/>
        <v>681</v>
      </c>
      <c r="F682" t="str" cm="1">
        <f t="array" ref="F682">_xlfn.IFS(D682&gt;8,"Platinum",D682&gt;5,"Gold",D682&gt;2,"Silver",TRUE,"BRONZE")</f>
        <v>Platinum</v>
      </c>
      <c r="G682" t="str">
        <f t="shared" si="21"/>
        <v>Medium</v>
      </c>
    </row>
    <row r="683" spans="1:7" x14ac:dyDescent="0.35">
      <c r="A683" t="s">
        <v>1835</v>
      </c>
      <c r="B683" s="18">
        <v>164.45</v>
      </c>
      <c r="C683" t="s">
        <v>1020</v>
      </c>
      <c r="D683">
        <v>6</v>
      </c>
      <c r="E683">
        <f t="shared" si="20"/>
        <v>682</v>
      </c>
      <c r="F683" t="str" cm="1">
        <f t="array" ref="F683">_xlfn.IFS(D683&gt;8,"Platinum",D683&gt;5,"Gold",D683&gt;2,"Silver",TRUE,"BRONZE")</f>
        <v>Gold</v>
      </c>
      <c r="G683" t="str">
        <f t="shared" si="21"/>
        <v>Medium</v>
      </c>
    </row>
    <row r="684" spans="1:7" x14ac:dyDescent="0.35">
      <c r="A684" t="s">
        <v>3114</v>
      </c>
      <c r="B684" s="18">
        <v>164.29</v>
      </c>
      <c r="C684" t="s">
        <v>1033</v>
      </c>
      <c r="D684">
        <v>2</v>
      </c>
      <c r="E684">
        <f t="shared" si="20"/>
        <v>683</v>
      </c>
      <c r="F684" t="str" cm="1">
        <f t="array" ref="F684">_xlfn.IFS(D684&gt;8,"Platinum",D684&gt;5,"Gold",D684&gt;2,"Silver",TRUE,"BRONZE")</f>
        <v>BRONZE</v>
      </c>
      <c r="G684" t="str">
        <f t="shared" si="21"/>
        <v>Medium</v>
      </c>
    </row>
    <row r="685" spans="1:7" x14ac:dyDescent="0.35">
      <c r="A685" t="s">
        <v>2568</v>
      </c>
      <c r="B685" s="18">
        <v>162.86000000000001</v>
      </c>
      <c r="C685" t="s">
        <v>1012</v>
      </c>
      <c r="D685">
        <v>5</v>
      </c>
      <c r="E685">
        <f t="shared" si="20"/>
        <v>684</v>
      </c>
      <c r="F685" t="str" cm="1">
        <f t="array" ref="F685">_xlfn.IFS(D685&gt;8,"Platinum",D685&gt;5,"Gold",D685&gt;2,"Silver",TRUE,"BRONZE")</f>
        <v>Silver</v>
      </c>
      <c r="G685" t="str">
        <f t="shared" si="21"/>
        <v>Medium</v>
      </c>
    </row>
    <row r="686" spans="1:7" x14ac:dyDescent="0.35">
      <c r="A686" t="s">
        <v>2580</v>
      </c>
      <c r="B686" s="18">
        <v>162.77000000000001</v>
      </c>
      <c r="C686" t="s">
        <v>1020</v>
      </c>
      <c r="D686">
        <v>5</v>
      </c>
      <c r="E686">
        <f t="shared" si="20"/>
        <v>685</v>
      </c>
      <c r="F686" t="str" cm="1">
        <f t="array" ref="F686">_xlfn.IFS(D686&gt;8,"Platinum",D686&gt;5,"Gold",D686&gt;2,"Silver",TRUE,"BRONZE")</f>
        <v>Silver</v>
      </c>
      <c r="G686" t="str">
        <f t="shared" si="21"/>
        <v>Medium</v>
      </c>
    </row>
    <row r="687" spans="1:7" x14ac:dyDescent="0.35">
      <c r="A687" t="s">
        <v>3341</v>
      </c>
      <c r="B687" s="18">
        <v>162.76</v>
      </c>
      <c r="C687" t="s">
        <v>1020</v>
      </c>
      <c r="D687">
        <v>7</v>
      </c>
      <c r="E687">
        <f t="shared" si="20"/>
        <v>686</v>
      </c>
      <c r="F687" t="str" cm="1">
        <f t="array" ref="F687">_xlfn.IFS(D687&gt;8,"Platinum",D687&gt;5,"Gold",D687&gt;2,"Silver",TRUE,"BRONZE")</f>
        <v>Gold</v>
      </c>
      <c r="G687" t="str">
        <f t="shared" si="21"/>
        <v>Medium</v>
      </c>
    </row>
    <row r="688" spans="1:7" x14ac:dyDescent="0.35">
      <c r="A688" t="s">
        <v>2350</v>
      </c>
      <c r="B688" s="18">
        <v>162.66999999999999</v>
      </c>
      <c r="C688" t="s">
        <v>1012</v>
      </c>
      <c r="D688">
        <v>9</v>
      </c>
      <c r="E688">
        <f t="shared" si="20"/>
        <v>687</v>
      </c>
      <c r="F688" t="str" cm="1">
        <f t="array" ref="F688">_xlfn.IFS(D688&gt;8,"Platinum",D688&gt;5,"Gold",D688&gt;2,"Silver",TRUE,"BRONZE")</f>
        <v>Platinum</v>
      </c>
      <c r="G688" t="str">
        <f t="shared" si="21"/>
        <v>Medium</v>
      </c>
    </row>
    <row r="689" spans="1:7" x14ac:dyDescent="0.35">
      <c r="A689" t="s">
        <v>3170</v>
      </c>
      <c r="B689" s="18">
        <v>162.44</v>
      </c>
      <c r="C689" t="s">
        <v>1033</v>
      </c>
      <c r="D689">
        <v>6</v>
      </c>
      <c r="E689">
        <f t="shared" si="20"/>
        <v>688</v>
      </c>
      <c r="F689" t="str" cm="1">
        <f t="array" ref="F689">_xlfn.IFS(D689&gt;8,"Platinum",D689&gt;5,"Gold",D689&gt;2,"Silver",TRUE,"BRONZE")</f>
        <v>Gold</v>
      </c>
      <c r="G689" t="str">
        <f t="shared" si="21"/>
        <v>Medium</v>
      </c>
    </row>
    <row r="690" spans="1:7" x14ac:dyDescent="0.35">
      <c r="A690" t="s">
        <v>2744</v>
      </c>
      <c r="B690" s="18">
        <v>161.76</v>
      </c>
      <c r="C690" t="s">
        <v>1033</v>
      </c>
      <c r="D690">
        <v>9</v>
      </c>
      <c r="E690">
        <f t="shared" si="20"/>
        <v>689</v>
      </c>
      <c r="F690" t="str" cm="1">
        <f t="array" ref="F690">_xlfn.IFS(D690&gt;8,"Platinum",D690&gt;5,"Gold",D690&gt;2,"Silver",TRUE,"BRONZE")</f>
        <v>Platinum</v>
      </c>
      <c r="G690" t="str">
        <f t="shared" si="21"/>
        <v>Medium</v>
      </c>
    </row>
    <row r="691" spans="1:7" x14ac:dyDescent="0.35">
      <c r="A691" t="s">
        <v>1853</v>
      </c>
      <c r="B691" s="18">
        <v>159.71</v>
      </c>
      <c r="C691" t="s">
        <v>1012</v>
      </c>
      <c r="D691">
        <v>1</v>
      </c>
      <c r="E691">
        <f t="shared" si="20"/>
        <v>690</v>
      </c>
      <c r="F691" t="str" cm="1">
        <f t="array" ref="F691">_xlfn.IFS(D691&gt;8,"Platinum",D691&gt;5,"Gold",D691&gt;2,"Silver",TRUE,"BRONZE")</f>
        <v>BRONZE</v>
      </c>
      <c r="G691" t="str">
        <f t="shared" si="21"/>
        <v>Medium</v>
      </c>
    </row>
    <row r="692" spans="1:7" x14ac:dyDescent="0.35">
      <c r="A692" t="s">
        <v>3589</v>
      </c>
      <c r="B692" s="18">
        <v>159.49</v>
      </c>
      <c r="C692" t="s">
        <v>1033</v>
      </c>
      <c r="D692">
        <v>4</v>
      </c>
      <c r="E692">
        <f t="shared" si="20"/>
        <v>691</v>
      </c>
      <c r="F692" t="str" cm="1">
        <f t="array" ref="F692">_xlfn.IFS(D692&gt;8,"Platinum",D692&gt;5,"Gold",D692&gt;2,"Silver",TRUE,"BRONZE")</f>
        <v>Silver</v>
      </c>
      <c r="G692" t="str">
        <f t="shared" si="21"/>
        <v>Medium</v>
      </c>
    </row>
    <row r="693" spans="1:7" x14ac:dyDescent="0.35">
      <c r="A693" t="s">
        <v>3464</v>
      </c>
      <c r="B693" s="18">
        <v>159.01</v>
      </c>
      <c r="C693" t="s">
        <v>1020</v>
      </c>
      <c r="D693">
        <v>9</v>
      </c>
      <c r="E693">
        <f t="shared" si="20"/>
        <v>692</v>
      </c>
      <c r="F693" t="str" cm="1">
        <f t="array" ref="F693">_xlfn.IFS(D693&gt;8,"Platinum",D693&gt;5,"Gold",D693&gt;2,"Silver",TRUE,"BRONZE")</f>
        <v>Platinum</v>
      </c>
      <c r="G693" t="str">
        <f t="shared" si="21"/>
        <v>Medium</v>
      </c>
    </row>
    <row r="694" spans="1:7" x14ac:dyDescent="0.35">
      <c r="A694" t="s">
        <v>3066</v>
      </c>
      <c r="B694" s="18">
        <v>158.4</v>
      </c>
      <c r="C694" t="s">
        <v>1020</v>
      </c>
      <c r="D694">
        <v>7</v>
      </c>
      <c r="E694">
        <f t="shared" si="20"/>
        <v>693</v>
      </c>
      <c r="F694" t="str" cm="1">
        <f t="array" ref="F694">_xlfn.IFS(D694&gt;8,"Platinum",D694&gt;5,"Gold",D694&gt;2,"Silver",TRUE,"BRONZE")</f>
        <v>Gold</v>
      </c>
      <c r="G694" t="str">
        <f t="shared" si="21"/>
        <v>Medium</v>
      </c>
    </row>
    <row r="695" spans="1:7" x14ac:dyDescent="0.35">
      <c r="A695" t="s">
        <v>3182</v>
      </c>
      <c r="B695" s="18">
        <v>157.61000000000001</v>
      </c>
      <c r="C695" t="s">
        <v>1033</v>
      </c>
      <c r="D695">
        <v>2</v>
      </c>
      <c r="E695">
        <f t="shared" si="20"/>
        <v>694</v>
      </c>
      <c r="F695" t="str" cm="1">
        <f t="array" ref="F695">_xlfn.IFS(D695&gt;8,"Platinum",D695&gt;5,"Gold",D695&gt;2,"Silver",TRUE,"BRONZE")</f>
        <v>BRONZE</v>
      </c>
      <c r="G695" t="str">
        <f t="shared" si="21"/>
        <v>Medium</v>
      </c>
    </row>
    <row r="696" spans="1:7" x14ac:dyDescent="0.35">
      <c r="A696" t="s">
        <v>2480</v>
      </c>
      <c r="B696" s="18">
        <v>156.87</v>
      </c>
      <c r="C696" t="s">
        <v>1016</v>
      </c>
      <c r="D696">
        <v>9</v>
      </c>
      <c r="E696">
        <f t="shared" si="20"/>
        <v>695</v>
      </c>
      <c r="F696" t="str" cm="1">
        <f t="array" ref="F696">_xlfn.IFS(D696&gt;8,"Platinum",D696&gt;5,"Gold",D696&gt;2,"Silver",TRUE,"BRONZE")</f>
        <v>Platinum</v>
      </c>
      <c r="G696" t="str">
        <f t="shared" si="21"/>
        <v>Medium</v>
      </c>
    </row>
    <row r="697" spans="1:7" x14ac:dyDescent="0.35">
      <c r="A697" t="s">
        <v>2777</v>
      </c>
      <c r="B697" s="18">
        <v>155.81</v>
      </c>
      <c r="C697" t="s">
        <v>1033</v>
      </c>
      <c r="D697">
        <v>7</v>
      </c>
      <c r="E697">
        <f t="shared" si="20"/>
        <v>696</v>
      </c>
      <c r="F697" t="str" cm="1">
        <f t="array" ref="F697">_xlfn.IFS(D697&gt;8,"Platinum",D697&gt;5,"Gold",D697&gt;2,"Silver",TRUE,"BRONZE")</f>
        <v>Gold</v>
      </c>
      <c r="G697" t="str">
        <f t="shared" si="21"/>
        <v>Medium</v>
      </c>
    </row>
    <row r="698" spans="1:7" x14ac:dyDescent="0.35">
      <c r="A698" t="s">
        <v>1921</v>
      </c>
      <c r="B698" s="18">
        <v>154.19999999999999</v>
      </c>
      <c r="C698" t="s">
        <v>1012</v>
      </c>
      <c r="D698">
        <v>4</v>
      </c>
      <c r="E698">
        <f t="shared" si="20"/>
        <v>697</v>
      </c>
      <c r="F698" t="str" cm="1">
        <f t="array" ref="F698">_xlfn.IFS(D698&gt;8,"Platinum",D698&gt;5,"Gold",D698&gt;2,"Silver",TRUE,"BRONZE")</f>
        <v>Silver</v>
      </c>
      <c r="G698" t="str">
        <f t="shared" si="21"/>
        <v>Medium</v>
      </c>
    </row>
    <row r="699" spans="1:7" x14ac:dyDescent="0.35">
      <c r="A699" t="s">
        <v>3627</v>
      </c>
      <c r="B699" s="18">
        <v>154.05000000000001</v>
      </c>
      <c r="C699" t="s">
        <v>1012</v>
      </c>
      <c r="D699">
        <v>8</v>
      </c>
      <c r="E699">
        <f t="shared" si="20"/>
        <v>698</v>
      </c>
      <c r="F699" t="str" cm="1">
        <f t="array" ref="F699">_xlfn.IFS(D699&gt;8,"Platinum",D699&gt;5,"Gold",D699&gt;2,"Silver",TRUE,"BRONZE")</f>
        <v>Gold</v>
      </c>
      <c r="G699" t="str">
        <f t="shared" si="21"/>
        <v>Medium</v>
      </c>
    </row>
    <row r="700" spans="1:7" x14ac:dyDescent="0.35">
      <c r="A700" t="s">
        <v>3452</v>
      </c>
      <c r="B700" s="18">
        <v>153.74</v>
      </c>
      <c r="C700" t="s">
        <v>1033</v>
      </c>
      <c r="D700">
        <v>3</v>
      </c>
      <c r="E700">
        <f t="shared" si="20"/>
        <v>699</v>
      </c>
      <c r="F700" t="str" cm="1">
        <f t="array" ref="F700">_xlfn.IFS(D700&gt;8,"Platinum",D700&gt;5,"Gold",D700&gt;2,"Silver",TRUE,"BRONZE")</f>
        <v>Silver</v>
      </c>
      <c r="G700" t="str">
        <f t="shared" si="21"/>
        <v>Medium</v>
      </c>
    </row>
    <row r="701" spans="1:7" x14ac:dyDescent="0.35">
      <c r="A701" t="s">
        <v>2583</v>
      </c>
      <c r="B701" s="18">
        <v>153.44</v>
      </c>
      <c r="C701" t="s">
        <v>1012</v>
      </c>
      <c r="D701">
        <v>3</v>
      </c>
      <c r="E701">
        <f t="shared" si="20"/>
        <v>700</v>
      </c>
      <c r="F701" t="str" cm="1">
        <f t="array" ref="F701">_xlfn.IFS(D701&gt;8,"Platinum",D701&gt;5,"Gold",D701&gt;2,"Silver",TRUE,"BRONZE")</f>
        <v>Silver</v>
      </c>
      <c r="G701" t="str">
        <f t="shared" si="21"/>
        <v>Medium</v>
      </c>
    </row>
    <row r="702" spans="1:7" x14ac:dyDescent="0.35">
      <c r="A702" t="s">
        <v>1222</v>
      </c>
      <c r="B702" s="18">
        <v>153.19</v>
      </c>
      <c r="C702" t="s">
        <v>1033</v>
      </c>
      <c r="D702">
        <v>3</v>
      </c>
      <c r="E702">
        <f t="shared" si="20"/>
        <v>701</v>
      </c>
      <c r="F702" t="str" cm="1">
        <f t="array" ref="F702">_xlfn.IFS(D702&gt;8,"Platinum",D702&gt;5,"Gold",D702&gt;2,"Silver",TRUE,"BRONZE")</f>
        <v>Silver</v>
      </c>
      <c r="G702" t="str">
        <f t="shared" si="21"/>
        <v>Medium</v>
      </c>
    </row>
    <row r="703" spans="1:7" x14ac:dyDescent="0.35">
      <c r="A703" t="s">
        <v>1710</v>
      </c>
      <c r="B703" s="18">
        <v>153.08000000000001</v>
      </c>
      <c r="C703" t="s">
        <v>1012</v>
      </c>
      <c r="D703">
        <v>1</v>
      </c>
      <c r="E703">
        <f t="shared" si="20"/>
        <v>702</v>
      </c>
      <c r="F703" t="str" cm="1">
        <f t="array" ref="F703">_xlfn.IFS(D703&gt;8,"Platinum",D703&gt;5,"Gold",D703&gt;2,"Silver",TRUE,"BRONZE")</f>
        <v>BRONZE</v>
      </c>
      <c r="G703" t="str">
        <f t="shared" si="21"/>
        <v>Medium</v>
      </c>
    </row>
    <row r="704" spans="1:7" x14ac:dyDescent="0.35">
      <c r="A704" t="s">
        <v>3404</v>
      </c>
      <c r="B704" s="18">
        <v>152.93</v>
      </c>
      <c r="C704" t="s">
        <v>1033</v>
      </c>
      <c r="D704">
        <v>9</v>
      </c>
      <c r="E704">
        <f t="shared" si="20"/>
        <v>703</v>
      </c>
      <c r="F704" t="str" cm="1">
        <f t="array" ref="F704">_xlfn.IFS(D704&gt;8,"Platinum",D704&gt;5,"Gold",D704&gt;2,"Silver",TRUE,"BRONZE")</f>
        <v>Platinum</v>
      </c>
      <c r="G704" t="str">
        <f t="shared" si="21"/>
        <v>Medium</v>
      </c>
    </row>
    <row r="705" spans="1:7" x14ac:dyDescent="0.35">
      <c r="A705" t="s">
        <v>3595</v>
      </c>
      <c r="B705" s="18">
        <v>152.61000000000001</v>
      </c>
      <c r="C705" t="s">
        <v>1020</v>
      </c>
      <c r="D705">
        <v>8</v>
      </c>
      <c r="E705">
        <f t="shared" si="20"/>
        <v>704</v>
      </c>
      <c r="F705" t="str" cm="1">
        <f t="array" ref="F705">_xlfn.IFS(D705&gt;8,"Platinum",D705&gt;5,"Gold",D705&gt;2,"Silver",TRUE,"BRONZE")</f>
        <v>Gold</v>
      </c>
      <c r="G705" t="str">
        <f t="shared" si="21"/>
        <v>Medium</v>
      </c>
    </row>
    <row r="706" spans="1:7" x14ac:dyDescent="0.35">
      <c r="A706" t="s">
        <v>2924</v>
      </c>
      <c r="B706" s="18">
        <v>152.37</v>
      </c>
      <c r="C706" t="s">
        <v>1020</v>
      </c>
      <c r="D706">
        <v>10</v>
      </c>
      <c r="E706">
        <f t="shared" ref="E706:E769" si="22">_xlfn.RANK.EQ(B706,B$2:B$1001)</f>
        <v>705</v>
      </c>
      <c r="F706" t="str" cm="1">
        <f t="array" ref="F706">_xlfn.IFS(D706&gt;8,"Platinum",D706&gt;5,"Gold",D706&gt;2,"Silver",TRUE,"BRONZE")</f>
        <v>Platinum</v>
      </c>
      <c r="G706" t="str">
        <f t="shared" ref="G706:G769" si="23">IF(B706&gt;300,"High",IF(B706&gt;100,"Medium","Low"))</f>
        <v>Medium</v>
      </c>
    </row>
    <row r="707" spans="1:7" x14ac:dyDescent="0.35">
      <c r="A707" t="s">
        <v>1184</v>
      </c>
      <c r="B707" s="18">
        <v>151.87</v>
      </c>
      <c r="C707" t="s">
        <v>1033</v>
      </c>
      <c r="D707">
        <v>2</v>
      </c>
      <c r="E707">
        <f t="shared" si="22"/>
        <v>706</v>
      </c>
      <c r="F707" t="str" cm="1">
        <f t="array" ref="F707">_xlfn.IFS(D707&gt;8,"Platinum",D707&gt;5,"Gold",D707&gt;2,"Silver",TRUE,"BRONZE")</f>
        <v>BRONZE</v>
      </c>
      <c r="G707" t="str">
        <f t="shared" si="23"/>
        <v>Medium</v>
      </c>
    </row>
    <row r="708" spans="1:7" x14ac:dyDescent="0.35">
      <c r="A708" t="s">
        <v>1718</v>
      </c>
      <c r="B708" s="18">
        <v>151.46</v>
      </c>
      <c r="C708" t="s">
        <v>1016</v>
      </c>
      <c r="D708">
        <v>9</v>
      </c>
      <c r="E708">
        <f t="shared" si="22"/>
        <v>707</v>
      </c>
      <c r="F708" t="str" cm="1">
        <f t="array" ref="F708">_xlfn.IFS(D708&gt;8,"Platinum",D708&gt;5,"Gold",D708&gt;2,"Silver",TRUE,"BRONZE")</f>
        <v>Platinum</v>
      </c>
      <c r="G708" t="str">
        <f t="shared" si="23"/>
        <v>Medium</v>
      </c>
    </row>
    <row r="709" spans="1:7" x14ac:dyDescent="0.35">
      <c r="A709" t="s">
        <v>2738</v>
      </c>
      <c r="B709" s="18">
        <v>151.21</v>
      </c>
      <c r="C709" t="s">
        <v>1016</v>
      </c>
      <c r="D709">
        <v>1</v>
      </c>
      <c r="E709">
        <f t="shared" si="22"/>
        <v>708</v>
      </c>
      <c r="F709" t="str" cm="1">
        <f t="array" ref="F709">_xlfn.IFS(D709&gt;8,"Platinum",D709&gt;5,"Gold",D709&gt;2,"Silver",TRUE,"BRONZE")</f>
        <v>BRONZE</v>
      </c>
      <c r="G709" t="str">
        <f t="shared" si="23"/>
        <v>Medium</v>
      </c>
    </row>
    <row r="710" spans="1:7" x14ac:dyDescent="0.35">
      <c r="A710" t="s">
        <v>3913</v>
      </c>
      <c r="B710" s="18">
        <v>151.01</v>
      </c>
      <c r="C710" t="s">
        <v>1016</v>
      </c>
      <c r="D710">
        <v>3</v>
      </c>
      <c r="E710">
        <f t="shared" si="22"/>
        <v>709</v>
      </c>
      <c r="F710" t="str" cm="1">
        <f t="array" ref="F710">_xlfn.IFS(D710&gt;8,"Platinum",D710&gt;5,"Gold",D710&gt;2,"Silver",TRUE,"BRONZE")</f>
        <v>Silver</v>
      </c>
      <c r="G710" t="str">
        <f t="shared" si="23"/>
        <v>Medium</v>
      </c>
    </row>
    <row r="711" spans="1:7" x14ac:dyDescent="0.35">
      <c r="A711" t="s">
        <v>3825</v>
      </c>
      <c r="B711" s="18">
        <v>150.62</v>
      </c>
      <c r="C711" t="s">
        <v>1020</v>
      </c>
      <c r="D711">
        <v>4</v>
      </c>
      <c r="E711">
        <f t="shared" si="22"/>
        <v>710</v>
      </c>
      <c r="F711" t="str" cm="1">
        <f t="array" ref="F711">_xlfn.IFS(D711&gt;8,"Platinum",D711&gt;5,"Gold",D711&gt;2,"Silver",TRUE,"BRONZE")</f>
        <v>Silver</v>
      </c>
      <c r="G711" t="str">
        <f t="shared" si="23"/>
        <v>Medium</v>
      </c>
    </row>
    <row r="712" spans="1:7" x14ac:dyDescent="0.35">
      <c r="A712" t="s">
        <v>1045</v>
      </c>
      <c r="B712" s="18">
        <v>150.12</v>
      </c>
      <c r="C712" t="s">
        <v>1033</v>
      </c>
      <c r="D712">
        <v>5</v>
      </c>
      <c r="E712">
        <f t="shared" si="22"/>
        <v>711</v>
      </c>
      <c r="F712" t="str" cm="1">
        <f t="array" ref="F712">_xlfn.IFS(D712&gt;8,"Platinum",D712&gt;5,"Gold",D712&gt;2,"Silver",TRUE,"BRONZE")</f>
        <v>Silver</v>
      </c>
      <c r="G712" t="str">
        <f t="shared" si="23"/>
        <v>Medium</v>
      </c>
    </row>
    <row r="713" spans="1:7" x14ac:dyDescent="0.35">
      <c r="A713" t="s">
        <v>3167</v>
      </c>
      <c r="B713" s="18">
        <v>149.38</v>
      </c>
      <c r="C713" t="s">
        <v>1012</v>
      </c>
      <c r="D713">
        <v>9</v>
      </c>
      <c r="E713">
        <f t="shared" si="22"/>
        <v>712</v>
      </c>
      <c r="F713" t="str" cm="1">
        <f t="array" ref="F713">_xlfn.IFS(D713&gt;8,"Platinum",D713&gt;5,"Gold",D713&gt;2,"Silver",TRUE,"BRONZE")</f>
        <v>Platinum</v>
      </c>
      <c r="G713" t="str">
        <f t="shared" si="23"/>
        <v>Medium</v>
      </c>
    </row>
    <row r="714" spans="1:7" x14ac:dyDescent="0.35">
      <c r="A714" t="s">
        <v>2273</v>
      </c>
      <c r="B714" s="18">
        <v>148.38999999999999</v>
      </c>
      <c r="C714" t="s">
        <v>1016</v>
      </c>
      <c r="D714">
        <v>4</v>
      </c>
      <c r="E714">
        <f t="shared" si="22"/>
        <v>713</v>
      </c>
      <c r="F714" t="str" cm="1">
        <f t="array" ref="F714">_xlfn.IFS(D714&gt;8,"Platinum",D714&gt;5,"Gold",D714&gt;2,"Silver",TRUE,"BRONZE")</f>
        <v>Silver</v>
      </c>
      <c r="G714" t="str">
        <f t="shared" si="23"/>
        <v>Medium</v>
      </c>
    </row>
    <row r="715" spans="1:7" x14ac:dyDescent="0.35">
      <c r="A715" t="s">
        <v>1924</v>
      </c>
      <c r="B715" s="18">
        <v>148.28</v>
      </c>
      <c r="C715" t="s">
        <v>1020</v>
      </c>
      <c r="D715">
        <v>2</v>
      </c>
      <c r="E715">
        <f t="shared" si="22"/>
        <v>714</v>
      </c>
      <c r="F715" t="str" cm="1">
        <f t="array" ref="F715">_xlfn.IFS(D715&gt;8,"Platinum",D715&gt;5,"Gold",D715&gt;2,"Silver",TRUE,"BRONZE")</f>
        <v>BRONZE</v>
      </c>
      <c r="G715" t="str">
        <f t="shared" si="23"/>
        <v>Medium</v>
      </c>
    </row>
    <row r="716" spans="1:7" x14ac:dyDescent="0.35">
      <c r="A716" t="s">
        <v>2897</v>
      </c>
      <c r="B716" s="18">
        <v>147.97</v>
      </c>
      <c r="C716" t="s">
        <v>1033</v>
      </c>
      <c r="D716">
        <v>6</v>
      </c>
      <c r="E716">
        <f t="shared" si="22"/>
        <v>715</v>
      </c>
      <c r="F716" t="str" cm="1">
        <f t="array" ref="F716">_xlfn.IFS(D716&gt;8,"Platinum",D716&gt;5,"Gold",D716&gt;2,"Silver",TRUE,"BRONZE")</f>
        <v>Gold</v>
      </c>
      <c r="G716" t="str">
        <f t="shared" si="23"/>
        <v>Medium</v>
      </c>
    </row>
    <row r="717" spans="1:7" x14ac:dyDescent="0.35">
      <c r="A717" t="s">
        <v>1587</v>
      </c>
      <c r="B717" s="18">
        <v>147.66999999999999</v>
      </c>
      <c r="C717" t="s">
        <v>1012</v>
      </c>
      <c r="D717">
        <v>6</v>
      </c>
      <c r="E717">
        <f t="shared" si="22"/>
        <v>716</v>
      </c>
      <c r="F717" t="str" cm="1">
        <f t="array" ref="F717">_xlfn.IFS(D717&gt;8,"Platinum",D717&gt;5,"Gold",D717&gt;2,"Silver",TRUE,"BRONZE")</f>
        <v>Gold</v>
      </c>
      <c r="G717" t="str">
        <f t="shared" si="23"/>
        <v>Medium</v>
      </c>
    </row>
    <row r="718" spans="1:7" x14ac:dyDescent="0.35">
      <c r="A718" t="s">
        <v>2402</v>
      </c>
      <c r="B718" s="18">
        <v>147.38</v>
      </c>
      <c r="C718" t="s">
        <v>1016</v>
      </c>
      <c r="D718">
        <v>8</v>
      </c>
      <c r="E718">
        <f t="shared" si="22"/>
        <v>717</v>
      </c>
      <c r="F718" t="str" cm="1">
        <f t="array" ref="F718">_xlfn.IFS(D718&gt;8,"Platinum",D718&gt;5,"Gold",D718&gt;2,"Silver",TRUE,"BRONZE")</f>
        <v>Gold</v>
      </c>
      <c r="G718" t="str">
        <f t="shared" si="23"/>
        <v>Medium</v>
      </c>
    </row>
    <row r="719" spans="1:7" x14ac:dyDescent="0.35">
      <c r="A719" t="s">
        <v>1318</v>
      </c>
      <c r="B719" s="18">
        <v>147.02000000000001</v>
      </c>
      <c r="C719" t="s">
        <v>1016</v>
      </c>
      <c r="D719">
        <v>9</v>
      </c>
      <c r="E719">
        <f t="shared" si="22"/>
        <v>718</v>
      </c>
      <c r="F719" t="str" cm="1">
        <f t="array" ref="F719">_xlfn.IFS(D719&gt;8,"Platinum",D719&gt;5,"Gold",D719&gt;2,"Silver",TRUE,"BRONZE")</f>
        <v>Platinum</v>
      </c>
      <c r="G719" t="str">
        <f t="shared" si="23"/>
        <v>Medium</v>
      </c>
    </row>
    <row r="720" spans="1:7" x14ac:dyDescent="0.35">
      <c r="A720" t="s">
        <v>3060</v>
      </c>
      <c r="B720" s="18">
        <v>146.81</v>
      </c>
      <c r="C720" t="s">
        <v>1016</v>
      </c>
      <c r="D720">
        <v>1</v>
      </c>
      <c r="E720">
        <f t="shared" si="22"/>
        <v>719</v>
      </c>
      <c r="F720" t="str" cm="1">
        <f t="array" ref="F720">_xlfn.IFS(D720&gt;8,"Platinum",D720&gt;5,"Gold",D720&gt;2,"Silver",TRUE,"BRONZE")</f>
        <v>BRONZE</v>
      </c>
      <c r="G720" t="str">
        <f t="shared" si="23"/>
        <v>Medium</v>
      </c>
    </row>
    <row r="721" spans="1:7" x14ac:dyDescent="0.35">
      <c r="A721" t="s">
        <v>2429</v>
      </c>
      <c r="B721" s="18">
        <v>146.28</v>
      </c>
      <c r="C721" t="s">
        <v>1016</v>
      </c>
      <c r="D721">
        <v>9</v>
      </c>
      <c r="E721">
        <f t="shared" si="22"/>
        <v>720</v>
      </c>
      <c r="F721" t="str" cm="1">
        <f t="array" ref="F721">_xlfn.IFS(D721&gt;8,"Platinum",D721&gt;5,"Gold",D721&gt;2,"Silver",TRUE,"BRONZE")</f>
        <v>Platinum</v>
      </c>
      <c r="G721" t="str">
        <f t="shared" si="23"/>
        <v>Medium</v>
      </c>
    </row>
    <row r="722" spans="1:7" x14ac:dyDescent="0.35">
      <c r="A722" t="s">
        <v>2053</v>
      </c>
      <c r="B722" s="18">
        <v>146.04</v>
      </c>
      <c r="C722" t="s">
        <v>1033</v>
      </c>
      <c r="D722">
        <v>1</v>
      </c>
      <c r="E722">
        <f t="shared" si="22"/>
        <v>721</v>
      </c>
      <c r="F722" t="str" cm="1">
        <f t="array" ref="F722">_xlfn.IFS(D722&gt;8,"Platinum",D722&gt;5,"Gold",D722&gt;2,"Silver",TRUE,"BRONZE")</f>
        <v>BRONZE</v>
      </c>
      <c r="G722" t="str">
        <f t="shared" si="23"/>
        <v>Medium</v>
      </c>
    </row>
    <row r="723" spans="1:7" x14ac:dyDescent="0.35">
      <c r="A723" t="s">
        <v>1228</v>
      </c>
      <c r="B723" s="18">
        <v>144.47</v>
      </c>
      <c r="C723" t="s">
        <v>1033</v>
      </c>
      <c r="D723">
        <v>2</v>
      </c>
      <c r="E723">
        <f t="shared" si="22"/>
        <v>722</v>
      </c>
      <c r="F723" t="str" cm="1">
        <f t="array" ref="F723">_xlfn.IFS(D723&gt;8,"Platinum",D723&gt;5,"Gold",D723&gt;2,"Silver",TRUE,"BRONZE")</f>
        <v>BRONZE</v>
      </c>
      <c r="G723" t="str">
        <f t="shared" si="23"/>
        <v>Medium</v>
      </c>
    </row>
    <row r="724" spans="1:7" x14ac:dyDescent="0.35">
      <c r="A724" t="s">
        <v>3238</v>
      </c>
      <c r="B724" s="18">
        <v>143.49</v>
      </c>
      <c r="C724" t="s">
        <v>1020</v>
      </c>
      <c r="D724">
        <v>8</v>
      </c>
      <c r="E724">
        <f t="shared" si="22"/>
        <v>723</v>
      </c>
      <c r="F724" t="str" cm="1">
        <f t="array" ref="F724">_xlfn.IFS(D724&gt;8,"Platinum",D724&gt;5,"Gold",D724&gt;2,"Silver",TRUE,"BRONZE")</f>
        <v>Gold</v>
      </c>
      <c r="G724" t="str">
        <f t="shared" si="23"/>
        <v>Medium</v>
      </c>
    </row>
    <row r="725" spans="1:7" x14ac:dyDescent="0.35">
      <c r="A725" t="s">
        <v>2867</v>
      </c>
      <c r="B725" s="18">
        <v>142.78</v>
      </c>
      <c r="C725" t="s">
        <v>1033</v>
      </c>
      <c r="D725">
        <v>2</v>
      </c>
      <c r="E725">
        <f t="shared" si="22"/>
        <v>724</v>
      </c>
      <c r="F725" t="str" cm="1">
        <f t="array" ref="F725">_xlfn.IFS(D725&gt;8,"Platinum",D725&gt;5,"Gold",D725&gt;2,"Silver",TRUE,"BRONZE")</f>
        <v>BRONZE</v>
      </c>
      <c r="G725" t="str">
        <f t="shared" si="23"/>
        <v>Medium</v>
      </c>
    </row>
    <row r="726" spans="1:7" x14ac:dyDescent="0.35">
      <c r="A726" t="s">
        <v>3954</v>
      </c>
      <c r="B726" s="18">
        <v>141.96</v>
      </c>
      <c r="C726" t="s">
        <v>1020</v>
      </c>
      <c r="D726">
        <v>6</v>
      </c>
      <c r="E726">
        <f t="shared" si="22"/>
        <v>725</v>
      </c>
      <c r="F726" t="str" cm="1">
        <f t="array" ref="F726">_xlfn.IFS(D726&gt;8,"Platinum",D726&gt;5,"Gold",D726&gt;2,"Silver",TRUE,"BRONZE")</f>
        <v>Gold</v>
      </c>
      <c r="G726" t="str">
        <f t="shared" si="23"/>
        <v>Medium</v>
      </c>
    </row>
    <row r="727" spans="1:7" x14ac:dyDescent="0.35">
      <c r="A727" t="s">
        <v>1629</v>
      </c>
      <c r="B727" s="18">
        <v>141.74</v>
      </c>
      <c r="C727" t="s">
        <v>1012</v>
      </c>
      <c r="D727">
        <v>9</v>
      </c>
      <c r="E727">
        <f t="shared" si="22"/>
        <v>726</v>
      </c>
      <c r="F727" t="str" cm="1">
        <f t="array" ref="F727">_xlfn.IFS(D727&gt;8,"Platinum",D727&gt;5,"Gold",D727&gt;2,"Silver",TRUE,"BRONZE")</f>
        <v>Platinum</v>
      </c>
      <c r="G727" t="str">
        <f t="shared" si="23"/>
        <v>Medium</v>
      </c>
    </row>
    <row r="728" spans="1:7" x14ac:dyDescent="0.35">
      <c r="A728" t="s">
        <v>2768</v>
      </c>
      <c r="B728" s="18">
        <v>141.6</v>
      </c>
      <c r="C728" t="s">
        <v>1012</v>
      </c>
      <c r="D728">
        <v>10</v>
      </c>
      <c r="E728">
        <f t="shared" si="22"/>
        <v>727</v>
      </c>
      <c r="F728" t="str" cm="1">
        <f t="array" ref="F728">_xlfn.IFS(D728&gt;8,"Platinum",D728&gt;5,"Gold",D728&gt;2,"Silver",TRUE,"BRONZE")</f>
        <v>Platinum</v>
      </c>
      <c r="G728" t="str">
        <f t="shared" si="23"/>
        <v>Medium</v>
      </c>
    </row>
    <row r="729" spans="1:7" x14ac:dyDescent="0.35">
      <c r="A729" t="s">
        <v>3438</v>
      </c>
      <c r="B729" s="18">
        <v>141.33000000000001</v>
      </c>
      <c r="C729" t="s">
        <v>1016</v>
      </c>
      <c r="D729">
        <v>4</v>
      </c>
      <c r="E729">
        <f t="shared" si="22"/>
        <v>728</v>
      </c>
      <c r="F729" t="str" cm="1">
        <f t="array" ref="F729">_xlfn.IFS(D729&gt;8,"Platinum",D729&gt;5,"Gold",D729&gt;2,"Silver",TRUE,"BRONZE")</f>
        <v>Silver</v>
      </c>
      <c r="G729" t="str">
        <f t="shared" si="23"/>
        <v>Medium</v>
      </c>
    </row>
    <row r="730" spans="1:7" x14ac:dyDescent="0.35">
      <c r="A730" t="s">
        <v>2574</v>
      </c>
      <c r="B730" s="18">
        <v>141.19999999999999</v>
      </c>
      <c r="C730" t="s">
        <v>1020</v>
      </c>
      <c r="D730">
        <v>6</v>
      </c>
      <c r="E730">
        <f t="shared" si="22"/>
        <v>729</v>
      </c>
      <c r="F730" t="str" cm="1">
        <f t="array" ref="F730">_xlfn.IFS(D730&gt;8,"Platinum",D730&gt;5,"Gold",D730&gt;2,"Silver",TRUE,"BRONZE")</f>
        <v>Gold</v>
      </c>
      <c r="G730" t="str">
        <f t="shared" si="23"/>
        <v>Medium</v>
      </c>
    </row>
    <row r="731" spans="1:7" x14ac:dyDescent="0.35">
      <c r="A731" t="s">
        <v>1838</v>
      </c>
      <c r="B731" s="18">
        <v>141.13</v>
      </c>
      <c r="C731" t="s">
        <v>1016</v>
      </c>
      <c r="D731">
        <v>2</v>
      </c>
      <c r="E731">
        <f t="shared" si="22"/>
        <v>730</v>
      </c>
      <c r="F731" t="str" cm="1">
        <f t="array" ref="F731">_xlfn.IFS(D731&gt;8,"Platinum",D731&gt;5,"Gold",D731&gt;2,"Silver",TRUE,"BRONZE")</f>
        <v>BRONZE</v>
      </c>
      <c r="G731" t="str">
        <f t="shared" si="23"/>
        <v>Medium</v>
      </c>
    </row>
    <row r="732" spans="1:7" x14ac:dyDescent="0.35">
      <c r="A732" t="s">
        <v>1360</v>
      </c>
      <c r="B732" s="18">
        <v>140.93</v>
      </c>
      <c r="C732" t="s">
        <v>1012</v>
      </c>
      <c r="D732">
        <v>3</v>
      </c>
      <c r="E732">
        <f t="shared" si="22"/>
        <v>731</v>
      </c>
      <c r="F732" t="str" cm="1">
        <f t="array" ref="F732">_xlfn.IFS(D732&gt;8,"Platinum",D732&gt;5,"Gold",D732&gt;2,"Silver",TRUE,"BRONZE")</f>
        <v>Silver</v>
      </c>
      <c r="G732" t="str">
        <f t="shared" si="23"/>
        <v>Medium</v>
      </c>
    </row>
    <row r="733" spans="1:7" x14ac:dyDescent="0.35">
      <c r="A733" t="s">
        <v>1721</v>
      </c>
      <c r="B733" s="18">
        <v>140.87</v>
      </c>
      <c r="C733" t="s">
        <v>1020</v>
      </c>
      <c r="D733">
        <v>6</v>
      </c>
      <c r="E733">
        <f t="shared" si="22"/>
        <v>732</v>
      </c>
      <c r="F733" t="str" cm="1">
        <f t="array" ref="F733">_xlfn.IFS(D733&gt;8,"Platinum",D733&gt;5,"Gold",D733&gt;2,"Silver",TRUE,"BRONZE")</f>
        <v>Gold</v>
      </c>
      <c r="G733" t="str">
        <f t="shared" si="23"/>
        <v>Medium</v>
      </c>
    </row>
    <row r="734" spans="1:7" x14ac:dyDescent="0.35">
      <c r="A734" t="s">
        <v>2604</v>
      </c>
      <c r="B734" s="18">
        <v>140.62</v>
      </c>
      <c r="C734" t="s">
        <v>1016</v>
      </c>
      <c r="D734">
        <v>8</v>
      </c>
      <c r="E734">
        <f t="shared" si="22"/>
        <v>733</v>
      </c>
      <c r="F734" t="str" cm="1">
        <f t="array" ref="F734">_xlfn.IFS(D734&gt;8,"Platinum",D734&gt;5,"Gold",D734&gt;2,"Silver",TRUE,"BRONZE")</f>
        <v>Gold</v>
      </c>
      <c r="G734" t="str">
        <f t="shared" si="23"/>
        <v>Medium</v>
      </c>
    </row>
    <row r="735" spans="1:7" x14ac:dyDescent="0.35">
      <c r="A735" t="s">
        <v>2073</v>
      </c>
      <c r="B735" s="18">
        <v>140.03</v>
      </c>
      <c r="C735" t="s">
        <v>1012</v>
      </c>
      <c r="D735">
        <v>2</v>
      </c>
      <c r="E735">
        <f t="shared" si="22"/>
        <v>734</v>
      </c>
      <c r="F735" t="str" cm="1">
        <f t="array" ref="F735">_xlfn.IFS(D735&gt;8,"Platinum",D735&gt;5,"Gold",D735&gt;2,"Silver",TRUE,"BRONZE")</f>
        <v>BRONZE</v>
      </c>
      <c r="G735" t="str">
        <f t="shared" si="23"/>
        <v>Medium</v>
      </c>
    </row>
    <row r="736" spans="1:7" x14ac:dyDescent="0.35">
      <c r="A736" t="s">
        <v>1363</v>
      </c>
      <c r="B736" s="18">
        <v>139.5</v>
      </c>
      <c r="C736" t="s">
        <v>1012</v>
      </c>
      <c r="D736">
        <v>4</v>
      </c>
      <c r="E736">
        <f t="shared" si="22"/>
        <v>735</v>
      </c>
      <c r="F736" t="str" cm="1">
        <f t="array" ref="F736">_xlfn.IFS(D736&gt;8,"Platinum",D736&gt;5,"Gold",D736&gt;2,"Silver",TRUE,"BRONZE")</f>
        <v>Silver</v>
      </c>
      <c r="G736" t="str">
        <f t="shared" si="23"/>
        <v>Medium</v>
      </c>
    </row>
    <row r="737" spans="1:7" x14ac:dyDescent="0.35">
      <c r="A737" t="s">
        <v>3250</v>
      </c>
      <c r="B737" s="18">
        <v>138.87</v>
      </c>
      <c r="C737" t="s">
        <v>1016</v>
      </c>
      <c r="D737">
        <v>2</v>
      </c>
      <c r="E737">
        <f t="shared" si="22"/>
        <v>736</v>
      </c>
      <c r="F737" t="str" cm="1">
        <f t="array" ref="F737">_xlfn.IFS(D737&gt;8,"Platinum",D737&gt;5,"Gold",D737&gt;2,"Silver",TRUE,"BRONZE")</f>
        <v>BRONZE</v>
      </c>
      <c r="G737" t="str">
        <f t="shared" si="23"/>
        <v>Medium</v>
      </c>
    </row>
    <row r="738" spans="1:7" x14ac:dyDescent="0.35">
      <c r="A738" t="s">
        <v>2971</v>
      </c>
      <c r="B738" s="18">
        <v>137.93</v>
      </c>
      <c r="C738" t="s">
        <v>1020</v>
      </c>
      <c r="D738">
        <v>9</v>
      </c>
      <c r="E738">
        <f t="shared" si="22"/>
        <v>737</v>
      </c>
      <c r="F738" t="str" cm="1">
        <f t="array" ref="F738">_xlfn.IFS(D738&gt;8,"Platinum",D738&gt;5,"Gold",D738&gt;2,"Silver",TRUE,"BRONZE")</f>
        <v>Platinum</v>
      </c>
      <c r="G738" t="str">
        <f t="shared" si="23"/>
        <v>Medium</v>
      </c>
    </row>
    <row r="739" spans="1:7" x14ac:dyDescent="0.35">
      <c r="A739" t="s">
        <v>2741</v>
      </c>
      <c r="B739" s="18">
        <v>137.65</v>
      </c>
      <c r="C739" t="s">
        <v>1033</v>
      </c>
      <c r="D739">
        <v>3</v>
      </c>
      <c r="E739">
        <f t="shared" si="22"/>
        <v>738</v>
      </c>
      <c r="F739" t="str" cm="1">
        <f t="array" ref="F739">_xlfn.IFS(D739&gt;8,"Platinum",D739&gt;5,"Gold",D739&gt;2,"Silver",TRUE,"BRONZE")</f>
        <v>Silver</v>
      </c>
      <c r="G739" t="str">
        <f t="shared" si="23"/>
        <v>Medium</v>
      </c>
    </row>
    <row r="740" spans="1:7" x14ac:dyDescent="0.35">
      <c r="A740" t="s">
        <v>1069</v>
      </c>
      <c r="B740" s="18">
        <v>137.53</v>
      </c>
      <c r="C740" t="s">
        <v>1020</v>
      </c>
      <c r="D740">
        <v>9</v>
      </c>
      <c r="E740">
        <f t="shared" si="22"/>
        <v>739</v>
      </c>
      <c r="F740" t="str" cm="1">
        <f t="array" ref="F740">_xlfn.IFS(D740&gt;8,"Platinum",D740&gt;5,"Gold",D740&gt;2,"Silver",TRUE,"BRONZE")</f>
        <v>Platinum</v>
      </c>
      <c r="G740" t="str">
        <f t="shared" si="23"/>
        <v>Medium</v>
      </c>
    </row>
    <row r="741" spans="1:7" x14ac:dyDescent="0.35">
      <c r="A741" t="s">
        <v>2944</v>
      </c>
      <c r="B741" s="18">
        <v>137.33000000000001</v>
      </c>
      <c r="C741" t="s">
        <v>1012</v>
      </c>
      <c r="D741">
        <v>8</v>
      </c>
      <c r="E741">
        <f t="shared" si="22"/>
        <v>740</v>
      </c>
      <c r="F741" t="str" cm="1">
        <f t="array" ref="F741">_xlfn.IFS(D741&gt;8,"Platinum",D741&gt;5,"Gold",D741&gt;2,"Silver",TRUE,"BRONZE")</f>
        <v>Gold</v>
      </c>
      <c r="G741" t="str">
        <f t="shared" si="23"/>
        <v>Medium</v>
      </c>
    </row>
    <row r="742" spans="1:7" x14ac:dyDescent="0.35">
      <c r="A742" t="s">
        <v>1632</v>
      </c>
      <c r="B742" s="18">
        <v>137.25</v>
      </c>
      <c r="C742" t="s">
        <v>1012</v>
      </c>
      <c r="D742">
        <v>1</v>
      </c>
      <c r="E742">
        <f t="shared" si="22"/>
        <v>741</v>
      </c>
      <c r="F742" t="str" cm="1">
        <f t="array" ref="F742">_xlfn.IFS(D742&gt;8,"Platinum",D742&gt;5,"Gold",D742&gt;2,"Silver",TRUE,"BRONZE")</f>
        <v>BRONZE</v>
      </c>
      <c r="G742" t="str">
        <f t="shared" si="23"/>
        <v>Medium</v>
      </c>
    </row>
    <row r="743" spans="1:7" x14ac:dyDescent="0.35">
      <c r="A743" t="s">
        <v>1267</v>
      </c>
      <c r="B743" s="18">
        <v>137.07</v>
      </c>
      <c r="C743" t="s">
        <v>1016</v>
      </c>
      <c r="D743">
        <v>4</v>
      </c>
      <c r="E743">
        <f t="shared" si="22"/>
        <v>742</v>
      </c>
      <c r="F743" t="str" cm="1">
        <f t="array" ref="F743">_xlfn.IFS(D743&gt;8,"Platinum",D743&gt;5,"Gold",D743&gt;2,"Silver",TRUE,"BRONZE")</f>
        <v>Silver</v>
      </c>
      <c r="G743" t="str">
        <f t="shared" si="23"/>
        <v>Medium</v>
      </c>
    </row>
    <row r="744" spans="1:7" x14ac:dyDescent="0.35">
      <c r="A744" t="s">
        <v>2157</v>
      </c>
      <c r="B744" s="18">
        <v>137.03</v>
      </c>
      <c r="C744" t="s">
        <v>1012</v>
      </c>
      <c r="D744">
        <v>10</v>
      </c>
      <c r="E744">
        <f t="shared" si="22"/>
        <v>743</v>
      </c>
      <c r="F744" t="str" cm="1">
        <f t="array" ref="F744">_xlfn.IFS(D744&gt;8,"Platinum",D744&gt;5,"Gold",D744&gt;2,"Silver",TRUE,"BRONZE")</f>
        <v>Platinum</v>
      </c>
      <c r="G744" t="str">
        <f t="shared" si="23"/>
        <v>Medium</v>
      </c>
    </row>
    <row r="745" spans="1:7" x14ac:dyDescent="0.35">
      <c r="A745" t="s">
        <v>1075</v>
      </c>
      <c r="B745" s="18">
        <v>136.12</v>
      </c>
      <c r="C745" t="s">
        <v>1012</v>
      </c>
      <c r="D745">
        <v>2</v>
      </c>
      <c r="E745">
        <f t="shared" si="22"/>
        <v>744</v>
      </c>
      <c r="F745" t="str" cm="1">
        <f t="array" ref="F745">_xlfn.IFS(D745&gt;8,"Platinum",D745&gt;5,"Gold",D745&gt;2,"Silver",TRUE,"BRONZE")</f>
        <v>BRONZE</v>
      </c>
      <c r="G745" t="str">
        <f t="shared" si="23"/>
        <v>Medium</v>
      </c>
    </row>
    <row r="746" spans="1:7" x14ac:dyDescent="0.35">
      <c r="A746" t="s">
        <v>1533</v>
      </c>
      <c r="B746" s="18">
        <v>136</v>
      </c>
      <c r="C746" t="s">
        <v>1016</v>
      </c>
      <c r="D746">
        <v>2</v>
      </c>
      <c r="E746">
        <f t="shared" si="22"/>
        <v>745</v>
      </c>
      <c r="F746" t="str" cm="1">
        <f t="array" ref="F746">_xlfn.IFS(D746&gt;8,"Platinum",D746&gt;5,"Gold",D746&gt;2,"Silver",TRUE,"BRONZE")</f>
        <v>BRONZE</v>
      </c>
      <c r="G746" t="str">
        <f t="shared" si="23"/>
        <v>Medium</v>
      </c>
    </row>
    <row r="747" spans="1:7" x14ac:dyDescent="0.35">
      <c r="A747" t="s">
        <v>1039</v>
      </c>
      <c r="B747" s="18">
        <v>135.94</v>
      </c>
      <c r="C747" t="s">
        <v>1012</v>
      </c>
      <c r="D747">
        <v>1</v>
      </c>
      <c r="E747">
        <f t="shared" si="22"/>
        <v>746</v>
      </c>
      <c r="F747" t="str" cm="1">
        <f t="array" ref="F747">_xlfn.IFS(D747&gt;8,"Platinum",D747&gt;5,"Gold",D747&gt;2,"Silver",TRUE,"BRONZE")</f>
        <v>BRONZE</v>
      </c>
      <c r="G747" t="str">
        <f t="shared" si="23"/>
        <v>Medium</v>
      </c>
    </row>
    <row r="748" spans="1:7" x14ac:dyDescent="0.35">
      <c r="A748" t="s">
        <v>1399</v>
      </c>
      <c r="B748" s="18">
        <v>133.78</v>
      </c>
      <c r="C748" t="s">
        <v>1016</v>
      </c>
      <c r="D748">
        <v>10</v>
      </c>
      <c r="E748">
        <f t="shared" si="22"/>
        <v>747</v>
      </c>
      <c r="F748" t="str" cm="1">
        <f t="array" ref="F748">_xlfn.IFS(D748&gt;8,"Platinum",D748&gt;5,"Gold",D748&gt;2,"Silver",TRUE,"BRONZE")</f>
        <v>Platinum</v>
      </c>
      <c r="G748" t="str">
        <f t="shared" si="23"/>
        <v>Medium</v>
      </c>
    </row>
    <row r="749" spans="1:7" x14ac:dyDescent="0.35">
      <c r="A749" t="s">
        <v>1742</v>
      </c>
      <c r="B749" s="18">
        <v>132.19999999999999</v>
      </c>
      <c r="C749" t="s">
        <v>1020</v>
      </c>
      <c r="D749">
        <v>1</v>
      </c>
      <c r="E749">
        <f t="shared" si="22"/>
        <v>748</v>
      </c>
      <c r="F749" t="str" cm="1">
        <f t="array" ref="F749">_xlfn.IFS(D749&gt;8,"Platinum",D749&gt;5,"Gold",D749&gt;2,"Silver",TRUE,"BRONZE")</f>
        <v>BRONZE</v>
      </c>
      <c r="G749" t="str">
        <f t="shared" si="23"/>
        <v>Medium</v>
      </c>
    </row>
    <row r="750" spans="1:7" x14ac:dyDescent="0.35">
      <c r="A750" t="s">
        <v>2096</v>
      </c>
      <c r="B750" s="18">
        <v>131.68</v>
      </c>
      <c r="C750" t="s">
        <v>1016</v>
      </c>
      <c r="D750">
        <v>6</v>
      </c>
      <c r="E750">
        <f t="shared" si="22"/>
        <v>749</v>
      </c>
      <c r="F750" t="str" cm="1">
        <f t="array" ref="F750">_xlfn.IFS(D750&gt;8,"Platinum",D750&gt;5,"Gold",D750&gt;2,"Silver",TRUE,"BRONZE")</f>
        <v>Gold</v>
      </c>
      <c r="G750" t="str">
        <f t="shared" si="23"/>
        <v>Medium</v>
      </c>
    </row>
    <row r="751" spans="1:7" x14ac:dyDescent="0.35">
      <c r="A751" t="s">
        <v>2519</v>
      </c>
      <c r="B751" s="18">
        <v>130.96</v>
      </c>
      <c r="C751" t="s">
        <v>1033</v>
      </c>
      <c r="D751">
        <v>5</v>
      </c>
      <c r="E751">
        <f t="shared" si="22"/>
        <v>750</v>
      </c>
      <c r="F751" t="str" cm="1">
        <f t="array" ref="F751">_xlfn.IFS(D751&gt;8,"Platinum",D751&gt;5,"Gold",D751&gt;2,"Silver",TRUE,"BRONZE")</f>
        <v>Silver</v>
      </c>
      <c r="G751" t="str">
        <f t="shared" si="23"/>
        <v>Medium</v>
      </c>
    </row>
    <row r="752" spans="1:7" x14ac:dyDescent="0.35">
      <c r="A752" t="s">
        <v>3624</v>
      </c>
      <c r="B752" s="18">
        <v>130.11000000000001</v>
      </c>
      <c r="C752" t="s">
        <v>1012</v>
      </c>
      <c r="D752">
        <v>10</v>
      </c>
      <c r="E752">
        <f t="shared" si="22"/>
        <v>751</v>
      </c>
      <c r="F752" t="str" cm="1">
        <f t="array" ref="F752">_xlfn.IFS(D752&gt;8,"Platinum",D752&gt;5,"Gold",D752&gt;2,"Silver",TRUE,"BRONZE")</f>
        <v>Platinum</v>
      </c>
      <c r="G752" t="str">
        <f t="shared" si="23"/>
        <v>Medium</v>
      </c>
    </row>
    <row r="753" spans="1:7" x14ac:dyDescent="0.35">
      <c r="A753" t="s">
        <v>1405</v>
      </c>
      <c r="B753" s="18">
        <v>129.87</v>
      </c>
      <c r="C753" t="s">
        <v>1033</v>
      </c>
      <c r="D753">
        <v>8</v>
      </c>
      <c r="E753">
        <f t="shared" si="22"/>
        <v>752</v>
      </c>
      <c r="F753" t="str" cm="1">
        <f t="array" ref="F753">_xlfn.IFS(D753&gt;8,"Platinum",D753&gt;5,"Gold",D753&gt;2,"Silver",TRUE,"BRONZE")</f>
        <v>Gold</v>
      </c>
      <c r="G753" t="str">
        <f t="shared" si="23"/>
        <v>Medium</v>
      </c>
    </row>
    <row r="754" spans="1:7" x14ac:dyDescent="0.35">
      <c r="A754" t="s">
        <v>1485</v>
      </c>
      <c r="B754" s="18">
        <v>129.44</v>
      </c>
      <c r="C754" t="s">
        <v>1012</v>
      </c>
      <c r="D754">
        <v>2</v>
      </c>
      <c r="E754">
        <f t="shared" si="22"/>
        <v>753</v>
      </c>
      <c r="F754" t="str" cm="1">
        <f t="array" ref="F754">_xlfn.IFS(D754&gt;8,"Platinum",D754&gt;5,"Gold",D754&gt;2,"Silver",TRUE,"BRONZE")</f>
        <v>BRONZE</v>
      </c>
      <c r="G754" t="str">
        <f t="shared" si="23"/>
        <v>Medium</v>
      </c>
    </row>
    <row r="755" spans="1:7" x14ac:dyDescent="0.35">
      <c r="A755" t="s">
        <v>1808</v>
      </c>
      <c r="B755" s="18">
        <v>129.07</v>
      </c>
      <c r="C755" t="s">
        <v>1020</v>
      </c>
      <c r="D755">
        <v>4</v>
      </c>
      <c r="E755">
        <f t="shared" si="22"/>
        <v>754</v>
      </c>
      <c r="F755" t="str" cm="1">
        <f t="array" ref="F755">_xlfn.IFS(D755&gt;8,"Platinum",D755&gt;5,"Gold",D755&gt;2,"Silver",TRUE,"BRONZE")</f>
        <v>Silver</v>
      </c>
      <c r="G755" t="str">
        <f t="shared" si="23"/>
        <v>Medium</v>
      </c>
    </row>
    <row r="756" spans="1:7" x14ac:dyDescent="0.35">
      <c r="A756" t="s">
        <v>1566</v>
      </c>
      <c r="B756" s="18">
        <v>128.93</v>
      </c>
      <c r="C756" t="s">
        <v>1012</v>
      </c>
      <c r="D756">
        <v>7</v>
      </c>
      <c r="E756">
        <f t="shared" si="22"/>
        <v>755</v>
      </c>
      <c r="F756" t="str" cm="1">
        <f t="array" ref="F756">_xlfn.IFS(D756&gt;8,"Platinum",D756&gt;5,"Gold",D756&gt;2,"Silver",TRUE,"BRONZE")</f>
        <v>Gold</v>
      </c>
      <c r="G756" t="str">
        <f t="shared" si="23"/>
        <v>Medium</v>
      </c>
    </row>
    <row r="757" spans="1:7" x14ac:dyDescent="0.35">
      <c r="A757" t="s">
        <v>2950</v>
      </c>
      <c r="B757" s="18">
        <v>128.59</v>
      </c>
      <c r="C757" t="s">
        <v>1020</v>
      </c>
      <c r="D757">
        <v>9</v>
      </c>
      <c r="E757">
        <f t="shared" si="22"/>
        <v>756</v>
      </c>
      <c r="F757" t="str" cm="1">
        <f t="array" ref="F757">_xlfn.IFS(D757&gt;8,"Platinum",D757&gt;5,"Gold",D757&gt;2,"Silver",TRUE,"BRONZE")</f>
        <v>Platinum</v>
      </c>
      <c r="G757" t="str">
        <f t="shared" si="23"/>
        <v>Medium</v>
      </c>
    </row>
    <row r="758" spans="1:7" x14ac:dyDescent="0.35">
      <c r="A758" t="s">
        <v>3034</v>
      </c>
      <c r="B758" s="18">
        <v>127.84</v>
      </c>
      <c r="C758" t="s">
        <v>1033</v>
      </c>
      <c r="D758">
        <v>7</v>
      </c>
      <c r="E758">
        <f t="shared" si="22"/>
        <v>757</v>
      </c>
      <c r="F758" t="str" cm="1">
        <f t="array" ref="F758">_xlfn.IFS(D758&gt;8,"Platinum",D758&gt;5,"Gold",D758&gt;2,"Silver",TRUE,"BRONZE")</f>
        <v>Gold</v>
      </c>
      <c r="G758" t="str">
        <f t="shared" si="23"/>
        <v>Medium</v>
      </c>
    </row>
    <row r="759" spans="1:7" x14ac:dyDescent="0.35">
      <c r="A759" t="s">
        <v>3259</v>
      </c>
      <c r="B759" s="18">
        <v>127.69</v>
      </c>
      <c r="C759" t="s">
        <v>1033</v>
      </c>
      <c r="D759">
        <v>10</v>
      </c>
      <c r="E759">
        <f t="shared" si="22"/>
        <v>758</v>
      </c>
      <c r="F759" t="str" cm="1">
        <f t="array" ref="F759">_xlfn.IFS(D759&gt;8,"Platinum",D759&gt;5,"Gold",D759&gt;2,"Silver",TRUE,"BRONZE")</f>
        <v>Platinum</v>
      </c>
      <c r="G759" t="str">
        <f t="shared" si="23"/>
        <v>Medium</v>
      </c>
    </row>
    <row r="760" spans="1:7" x14ac:dyDescent="0.35">
      <c r="A760" t="s">
        <v>2549</v>
      </c>
      <c r="B760" s="18">
        <v>127.52</v>
      </c>
      <c r="C760" t="s">
        <v>1012</v>
      </c>
      <c r="D760">
        <v>8</v>
      </c>
      <c r="E760">
        <f t="shared" si="22"/>
        <v>759</v>
      </c>
      <c r="F760" t="str" cm="1">
        <f t="array" ref="F760">_xlfn.IFS(D760&gt;8,"Platinum",D760&gt;5,"Gold",D760&gt;2,"Silver",TRUE,"BRONZE")</f>
        <v>Gold</v>
      </c>
      <c r="G760" t="str">
        <f t="shared" si="23"/>
        <v>Medium</v>
      </c>
    </row>
    <row r="761" spans="1:7" x14ac:dyDescent="0.35">
      <c r="A761" t="s">
        <v>1333</v>
      </c>
      <c r="B761" s="18">
        <v>126.2</v>
      </c>
      <c r="C761" t="s">
        <v>1016</v>
      </c>
      <c r="D761">
        <v>2</v>
      </c>
      <c r="E761">
        <f t="shared" si="22"/>
        <v>760</v>
      </c>
      <c r="F761" t="str" cm="1">
        <f t="array" ref="F761">_xlfn.IFS(D761&gt;8,"Platinum",D761&gt;5,"Gold",D761&gt;2,"Silver",TRUE,"BRONZE")</f>
        <v>BRONZE</v>
      </c>
      <c r="G761" t="str">
        <f t="shared" si="23"/>
        <v>Medium</v>
      </c>
    </row>
    <row r="762" spans="1:7" x14ac:dyDescent="0.35">
      <c r="A762" t="s">
        <v>1455</v>
      </c>
      <c r="B762" s="18">
        <v>125.71</v>
      </c>
      <c r="C762" t="s">
        <v>1033</v>
      </c>
      <c r="D762">
        <v>9</v>
      </c>
      <c r="E762">
        <f t="shared" si="22"/>
        <v>761</v>
      </c>
      <c r="F762" t="str" cm="1">
        <f t="array" ref="F762">_xlfn.IFS(D762&gt;8,"Platinum",D762&gt;5,"Gold",D762&gt;2,"Silver",TRUE,"BRONZE")</f>
        <v>Platinum</v>
      </c>
      <c r="G762" t="str">
        <f t="shared" si="23"/>
        <v>Medium</v>
      </c>
    </row>
    <row r="763" spans="1:7" x14ac:dyDescent="0.35">
      <c r="A763" t="s">
        <v>2124</v>
      </c>
      <c r="B763" s="18">
        <v>124.36</v>
      </c>
      <c r="C763" t="s">
        <v>1016</v>
      </c>
      <c r="D763">
        <v>10</v>
      </c>
      <c r="E763">
        <f t="shared" si="22"/>
        <v>762</v>
      </c>
      <c r="F763" t="str" cm="1">
        <f t="array" ref="F763">_xlfn.IFS(D763&gt;8,"Platinum",D763&gt;5,"Gold",D763&gt;2,"Silver",TRUE,"BRONZE")</f>
        <v>Platinum</v>
      </c>
      <c r="G763" t="str">
        <f t="shared" si="23"/>
        <v>Medium</v>
      </c>
    </row>
    <row r="764" spans="1:7" x14ac:dyDescent="0.35">
      <c r="A764" t="s">
        <v>2714</v>
      </c>
      <c r="B764" s="18">
        <v>124.03</v>
      </c>
      <c r="C764" t="s">
        <v>1033</v>
      </c>
      <c r="D764">
        <v>3</v>
      </c>
      <c r="E764">
        <f t="shared" si="22"/>
        <v>763</v>
      </c>
      <c r="F764" t="str" cm="1">
        <f t="array" ref="F764">_xlfn.IFS(D764&gt;8,"Platinum",D764&gt;5,"Gold",D764&gt;2,"Silver",TRUE,"BRONZE")</f>
        <v>Silver</v>
      </c>
      <c r="G764" t="str">
        <f t="shared" si="23"/>
        <v>Medium</v>
      </c>
    </row>
    <row r="765" spans="1:7" x14ac:dyDescent="0.35">
      <c r="A765" t="s">
        <v>2056</v>
      </c>
      <c r="B765" s="18">
        <v>123.39</v>
      </c>
      <c r="C765" t="s">
        <v>1033</v>
      </c>
      <c r="D765">
        <v>10</v>
      </c>
      <c r="E765">
        <f t="shared" si="22"/>
        <v>764</v>
      </c>
      <c r="F765" t="str" cm="1">
        <f t="array" ref="F765">_xlfn.IFS(D765&gt;8,"Platinum",D765&gt;5,"Gold",D765&gt;2,"Silver",TRUE,"BRONZE")</f>
        <v>Platinum</v>
      </c>
      <c r="G765" t="str">
        <f t="shared" si="23"/>
        <v>Medium</v>
      </c>
    </row>
    <row r="766" spans="1:7" x14ac:dyDescent="0.35">
      <c r="A766" t="s">
        <v>1143</v>
      </c>
      <c r="B766" s="18">
        <v>122.81</v>
      </c>
      <c r="C766" t="s">
        <v>1016</v>
      </c>
      <c r="D766">
        <v>10</v>
      </c>
      <c r="E766">
        <f t="shared" si="22"/>
        <v>765</v>
      </c>
      <c r="F766" t="str" cm="1">
        <f t="array" ref="F766">_xlfn.IFS(D766&gt;8,"Platinum",D766&gt;5,"Gold",D766&gt;2,"Silver",TRUE,"BRONZE")</f>
        <v>Platinum</v>
      </c>
      <c r="G766" t="str">
        <f t="shared" si="23"/>
        <v>Medium</v>
      </c>
    </row>
    <row r="767" spans="1:7" x14ac:dyDescent="0.35">
      <c r="A767" t="s">
        <v>3362</v>
      </c>
      <c r="B767" s="18">
        <v>122.59</v>
      </c>
      <c r="C767" t="s">
        <v>1033</v>
      </c>
      <c r="D767">
        <v>3</v>
      </c>
      <c r="E767">
        <f t="shared" si="22"/>
        <v>766</v>
      </c>
      <c r="F767" t="str" cm="1">
        <f t="array" ref="F767">_xlfn.IFS(D767&gt;8,"Platinum",D767&gt;5,"Gold",D767&gt;2,"Silver",TRUE,"BRONZE")</f>
        <v>Silver</v>
      </c>
      <c r="G767" t="str">
        <f t="shared" si="23"/>
        <v>Medium</v>
      </c>
    </row>
    <row r="768" spans="1:7" x14ac:dyDescent="0.35">
      <c r="A768" t="s">
        <v>3648</v>
      </c>
      <c r="B768" s="18">
        <v>121.08</v>
      </c>
      <c r="C768" t="s">
        <v>1012</v>
      </c>
      <c r="D768">
        <v>4</v>
      </c>
      <c r="E768">
        <f t="shared" si="22"/>
        <v>767</v>
      </c>
      <c r="F768" t="str" cm="1">
        <f t="array" ref="F768">_xlfn.IFS(D768&gt;8,"Platinum",D768&gt;5,"Gold",D768&gt;2,"Silver",TRUE,"BRONZE")</f>
        <v>Silver</v>
      </c>
      <c r="G768" t="str">
        <f t="shared" si="23"/>
        <v>Medium</v>
      </c>
    </row>
    <row r="769" spans="1:7" x14ac:dyDescent="0.35">
      <c r="A769" t="s">
        <v>2432</v>
      </c>
      <c r="B769" s="18">
        <v>119.95</v>
      </c>
      <c r="C769" t="s">
        <v>1020</v>
      </c>
      <c r="D769">
        <v>1</v>
      </c>
      <c r="E769">
        <f t="shared" si="22"/>
        <v>768</v>
      </c>
      <c r="F769" t="str" cm="1">
        <f t="array" ref="F769">_xlfn.IFS(D769&gt;8,"Platinum",D769&gt;5,"Gold",D769&gt;2,"Silver",TRUE,"BRONZE")</f>
        <v>BRONZE</v>
      </c>
      <c r="G769" t="str">
        <f t="shared" si="23"/>
        <v>Medium</v>
      </c>
    </row>
    <row r="770" spans="1:7" x14ac:dyDescent="0.35">
      <c r="A770" t="s">
        <v>1542</v>
      </c>
      <c r="B770" s="18">
        <v>119.58</v>
      </c>
      <c r="C770" t="s">
        <v>1016</v>
      </c>
      <c r="D770">
        <v>6</v>
      </c>
      <c r="E770">
        <f t="shared" ref="E770:E833" si="24">_xlfn.RANK.EQ(B770,B$2:B$1001)</f>
        <v>769</v>
      </c>
      <c r="F770" t="str" cm="1">
        <f t="array" ref="F770">_xlfn.IFS(D770&gt;8,"Platinum",D770&gt;5,"Gold",D770&gt;2,"Silver",TRUE,"BRONZE")</f>
        <v>Gold</v>
      </c>
      <c r="G770" t="str">
        <f t="shared" ref="G770:G833" si="25">IF(B770&gt;300,"High",IF(B770&gt;100,"Medium","Low"))</f>
        <v>Medium</v>
      </c>
    </row>
    <row r="771" spans="1:7" x14ac:dyDescent="0.35">
      <c r="A771" t="s">
        <v>1066</v>
      </c>
      <c r="B771" s="18">
        <v>118.38</v>
      </c>
      <c r="C771" t="s">
        <v>1012</v>
      </c>
      <c r="D771">
        <v>1</v>
      </c>
      <c r="E771">
        <f t="shared" si="24"/>
        <v>770</v>
      </c>
      <c r="F771" t="str" cm="1">
        <f t="array" ref="F771">_xlfn.IFS(D771&gt;8,"Platinum",D771&gt;5,"Gold",D771&gt;2,"Silver",TRUE,"BRONZE")</f>
        <v>BRONZE</v>
      </c>
      <c r="G771" t="str">
        <f t="shared" si="25"/>
        <v>Medium</v>
      </c>
    </row>
    <row r="772" spans="1:7" x14ac:dyDescent="0.35">
      <c r="A772" t="s">
        <v>3607</v>
      </c>
      <c r="B772" s="18">
        <v>116.04</v>
      </c>
      <c r="C772" t="s">
        <v>1012</v>
      </c>
      <c r="D772">
        <v>9</v>
      </c>
      <c r="E772">
        <f t="shared" si="24"/>
        <v>771</v>
      </c>
      <c r="F772" t="str" cm="1">
        <f t="array" ref="F772">_xlfn.IFS(D772&gt;8,"Platinum",D772&gt;5,"Gold",D772&gt;2,"Silver",TRUE,"BRONZE")</f>
        <v>Platinum</v>
      </c>
      <c r="G772" t="str">
        <f t="shared" si="25"/>
        <v>Medium</v>
      </c>
    </row>
    <row r="773" spans="1:7" x14ac:dyDescent="0.35">
      <c r="A773" t="s">
        <v>2219</v>
      </c>
      <c r="B773" s="18">
        <v>116</v>
      </c>
      <c r="C773" t="s">
        <v>1033</v>
      </c>
      <c r="D773">
        <v>7</v>
      </c>
      <c r="E773">
        <f t="shared" si="24"/>
        <v>772</v>
      </c>
      <c r="F773" t="str" cm="1">
        <f t="array" ref="F773">_xlfn.IFS(D773&gt;8,"Platinum",D773&gt;5,"Gold",D773&gt;2,"Silver",TRUE,"BRONZE")</f>
        <v>Gold</v>
      </c>
      <c r="G773" t="str">
        <f t="shared" si="25"/>
        <v>Medium</v>
      </c>
    </row>
    <row r="774" spans="1:7" x14ac:dyDescent="0.35">
      <c r="A774" t="s">
        <v>3719</v>
      </c>
      <c r="B774" s="18">
        <v>115.24</v>
      </c>
      <c r="C774" t="s">
        <v>1033</v>
      </c>
      <c r="D774">
        <v>6</v>
      </c>
      <c r="E774">
        <f t="shared" si="24"/>
        <v>773</v>
      </c>
      <c r="F774" t="str" cm="1">
        <f t="array" ref="F774">_xlfn.IFS(D774&gt;8,"Platinum",D774&gt;5,"Gold",D774&gt;2,"Silver",TRUE,"BRONZE")</f>
        <v>Gold</v>
      </c>
      <c r="G774" t="str">
        <f t="shared" si="25"/>
        <v>Medium</v>
      </c>
    </row>
    <row r="775" spans="1:7" x14ac:dyDescent="0.35">
      <c r="A775" t="s">
        <v>3545</v>
      </c>
      <c r="B775" s="18">
        <v>115.02</v>
      </c>
      <c r="C775" t="s">
        <v>1020</v>
      </c>
      <c r="D775">
        <v>8</v>
      </c>
      <c r="E775">
        <f t="shared" si="24"/>
        <v>774</v>
      </c>
      <c r="F775" t="str" cm="1">
        <f t="array" ref="F775">_xlfn.IFS(D775&gt;8,"Platinum",D775&gt;5,"Gold",D775&gt;2,"Silver",TRUE,"BRONZE")</f>
        <v>Gold</v>
      </c>
      <c r="G775" t="str">
        <f t="shared" si="25"/>
        <v>Medium</v>
      </c>
    </row>
    <row r="776" spans="1:7" x14ac:dyDescent="0.35">
      <c r="A776" t="s">
        <v>1476</v>
      </c>
      <c r="B776" s="18">
        <v>114.69</v>
      </c>
      <c r="C776" t="s">
        <v>1033</v>
      </c>
      <c r="D776">
        <v>4</v>
      </c>
      <c r="E776">
        <f t="shared" si="24"/>
        <v>775</v>
      </c>
      <c r="F776" t="str" cm="1">
        <f t="array" ref="F776">_xlfn.IFS(D776&gt;8,"Platinum",D776&gt;5,"Gold",D776&gt;2,"Silver",TRUE,"BRONZE")</f>
        <v>Silver</v>
      </c>
      <c r="G776" t="str">
        <f t="shared" si="25"/>
        <v>Medium</v>
      </c>
    </row>
    <row r="777" spans="1:7" x14ac:dyDescent="0.35">
      <c r="A777" t="s">
        <v>3852</v>
      </c>
      <c r="B777" s="18">
        <v>114.49</v>
      </c>
      <c r="C777" t="s">
        <v>1020</v>
      </c>
      <c r="D777">
        <v>5</v>
      </c>
      <c r="E777">
        <f t="shared" si="24"/>
        <v>776</v>
      </c>
      <c r="F777" t="str" cm="1">
        <f t="array" ref="F777">_xlfn.IFS(D777&gt;8,"Platinum",D777&gt;5,"Gold",D777&gt;2,"Silver",TRUE,"BRONZE")</f>
        <v>Silver</v>
      </c>
      <c r="G777" t="str">
        <f t="shared" si="25"/>
        <v>Medium</v>
      </c>
    </row>
    <row r="778" spans="1:7" x14ac:dyDescent="0.35">
      <c r="A778" t="s">
        <v>2486</v>
      </c>
      <c r="B778" s="18">
        <v>114.32</v>
      </c>
      <c r="C778" t="s">
        <v>1016</v>
      </c>
      <c r="D778">
        <v>3</v>
      </c>
      <c r="E778">
        <f t="shared" si="24"/>
        <v>777</v>
      </c>
      <c r="F778" t="str" cm="1">
        <f t="array" ref="F778">_xlfn.IFS(D778&gt;8,"Platinum",D778&gt;5,"Gold",D778&gt;2,"Silver",TRUE,"BRONZE")</f>
        <v>Silver</v>
      </c>
      <c r="G778" t="str">
        <f t="shared" si="25"/>
        <v>Medium</v>
      </c>
    </row>
    <row r="779" spans="1:7" x14ac:dyDescent="0.35">
      <c r="A779" t="s">
        <v>3928</v>
      </c>
      <c r="B779" s="18">
        <v>114.29</v>
      </c>
      <c r="C779" t="s">
        <v>1012</v>
      </c>
      <c r="D779">
        <v>3</v>
      </c>
      <c r="E779">
        <f t="shared" si="24"/>
        <v>778</v>
      </c>
      <c r="F779" t="str" cm="1">
        <f t="array" ref="F779">_xlfn.IFS(D779&gt;8,"Platinum",D779&gt;5,"Gold",D779&gt;2,"Silver",TRUE,"BRONZE")</f>
        <v>Silver</v>
      </c>
      <c r="G779" t="str">
        <f t="shared" si="25"/>
        <v>Medium</v>
      </c>
    </row>
    <row r="780" spans="1:7" x14ac:dyDescent="0.35">
      <c r="A780" t="s">
        <v>1918</v>
      </c>
      <c r="B780" s="18">
        <v>114.16</v>
      </c>
      <c r="C780" t="s">
        <v>1012</v>
      </c>
      <c r="D780">
        <v>8</v>
      </c>
      <c r="E780">
        <f t="shared" si="24"/>
        <v>779</v>
      </c>
      <c r="F780" t="str" cm="1">
        <f t="array" ref="F780">_xlfn.IFS(D780&gt;8,"Platinum",D780&gt;5,"Gold",D780&gt;2,"Silver",TRUE,"BRONZE")</f>
        <v>Gold</v>
      </c>
      <c r="G780" t="str">
        <f t="shared" si="25"/>
        <v>Medium</v>
      </c>
    </row>
    <row r="781" spans="1:7" x14ac:dyDescent="0.35">
      <c r="A781" t="s">
        <v>1384</v>
      </c>
      <c r="B781" s="18">
        <v>113.61</v>
      </c>
      <c r="C781" t="s">
        <v>1016</v>
      </c>
      <c r="D781">
        <v>6</v>
      </c>
      <c r="E781">
        <f t="shared" si="24"/>
        <v>780</v>
      </c>
      <c r="F781" t="str" cm="1">
        <f t="array" ref="F781">_xlfn.IFS(D781&gt;8,"Platinum",D781&gt;5,"Gold",D781&gt;2,"Silver",TRUE,"BRONZE")</f>
        <v>Gold</v>
      </c>
      <c r="G781" t="str">
        <f t="shared" si="25"/>
        <v>Medium</v>
      </c>
    </row>
    <row r="782" spans="1:7" x14ac:dyDescent="0.35">
      <c r="A782" t="s">
        <v>3253</v>
      </c>
      <c r="B782" s="18">
        <v>113.41</v>
      </c>
      <c r="C782" t="s">
        <v>1012</v>
      </c>
      <c r="D782">
        <v>6</v>
      </c>
      <c r="E782">
        <f t="shared" si="24"/>
        <v>781</v>
      </c>
      <c r="F782" t="str" cm="1">
        <f t="array" ref="F782">_xlfn.IFS(D782&gt;8,"Platinum",D782&gt;5,"Gold",D782&gt;2,"Silver",TRUE,"BRONZE")</f>
        <v>Gold</v>
      </c>
      <c r="G782" t="str">
        <f t="shared" si="25"/>
        <v>Medium</v>
      </c>
    </row>
    <row r="783" spans="1:7" x14ac:dyDescent="0.35">
      <c r="A783" t="s">
        <v>3506</v>
      </c>
      <c r="B783" s="18">
        <v>113.01</v>
      </c>
      <c r="C783" t="s">
        <v>1016</v>
      </c>
      <c r="D783">
        <v>4</v>
      </c>
      <c r="E783">
        <f t="shared" si="24"/>
        <v>782</v>
      </c>
      <c r="F783" t="str" cm="1">
        <f t="array" ref="F783">_xlfn.IFS(D783&gt;8,"Platinum",D783&gt;5,"Gold",D783&gt;2,"Silver",TRUE,"BRONZE")</f>
        <v>Silver</v>
      </c>
      <c r="G783" t="str">
        <f t="shared" si="25"/>
        <v>Medium</v>
      </c>
    </row>
    <row r="784" spans="1:7" x14ac:dyDescent="0.35">
      <c r="A784" t="s">
        <v>3758</v>
      </c>
      <c r="B784" s="18">
        <v>111.72</v>
      </c>
      <c r="C784" t="s">
        <v>1033</v>
      </c>
      <c r="D784">
        <v>2</v>
      </c>
      <c r="E784">
        <f t="shared" si="24"/>
        <v>783</v>
      </c>
      <c r="F784" t="str" cm="1">
        <f t="array" ref="F784">_xlfn.IFS(D784&gt;8,"Platinum",D784&gt;5,"Gold",D784&gt;2,"Silver",TRUE,"BRONZE")</f>
        <v>BRONZE</v>
      </c>
      <c r="G784" t="str">
        <f t="shared" si="25"/>
        <v>Medium</v>
      </c>
    </row>
    <row r="785" spans="1:7" x14ac:dyDescent="0.35">
      <c r="A785" t="s">
        <v>1032</v>
      </c>
      <c r="B785" s="18">
        <v>111.58</v>
      </c>
      <c r="C785" t="s">
        <v>1020</v>
      </c>
      <c r="D785">
        <v>8</v>
      </c>
      <c r="E785">
        <f t="shared" si="24"/>
        <v>784</v>
      </c>
      <c r="F785" t="str" cm="1">
        <f t="array" ref="F785">_xlfn.IFS(D785&gt;8,"Platinum",D785&gt;5,"Gold",D785&gt;2,"Silver",TRUE,"BRONZE")</f>
        <v>Gold</v>
      </c>
      <c r="G785" t="str">
        <f t="shared" si="25"/>
        <v>Medium</v>
      </c>
    </row>
    <row r="786" spans="1:7" x14ac:dyDescent="0.35">
      <c r="A786" t="s">
        <v>1895</v>
      </c>
      <c r="B786" s="18">
        <v>111.49</v>
      </c>
      <c r="C786" t="s">
        <v>1020</v>
      </c>
      <c r="D786">
        <v>8</v>
      </c>
      <c r="E786">
        <f t="shared" si="24"/>
        <v>785</v>
      </c>
      <c r="F786" t="str" cm="1">
        <f t="array" ref="F786">_xlfn.IFS(D786&gt;8,"Platinum",D786&gt;5,"Gold",D786&gt;2,"Silver",TRUE,"BRONZE")</f>
        <v>Gold</v>
      </c>
      <c r="G786" t="str">
        <f t="shared" si="25"/>
        <v>Medium</v>
      </c>
    </row>
    <row r="787" spans="1:7" x14ac:dyDescent="0.35">
      <c r="A787" t="s">
        <v>3227</v>
      </c>
      <c r="B787" s="18">
        <v>111.28</v>
      </c>
      <c r="C787" t="s">
        <v>1020</v>
      </c>
      <c r="D787">
        <v>2</v>
      </c>
      <c r="E787">
        <f t="shared" si="24"/>
        <v>786</v>
      </c>
      <c r="F787" t="str" cm="1">
        <f t="array" ref="F787">_xlfn.IFS(D787&gt;8,"Platinum",D787&gt;5,"Gold",D787&gt;2,"Silver",TRUE,"BRONZE")</f>
        <v>BRONZE</v>
      </c>
      <c r="G787" t="str">
        <f t="shared" si="25"/>
        <v>Medium</v>
      </c>
    </row>
    <row r="788" spans="1:7" x14ac:dyDescent="0.35">
      <c r="A788" t="s">
        <v>1213</v>
      </c>
      <c r="B788" s="18">
        <v>110.51</v>
      </c>
      <c r="C788" t="s">
        <v>1016</v>
      </c>
      <c r="D788">
        <v>8</v>
      </c>
      <c r="E788">
        <f t="shared" si="24"/>
        <v>787</v>
      </c>
      <c r="F788" t="str" cm="1">
        <f t="array" ref="F788">_xlfn.IFS(D788&gt;8,"Platinum",D788&gt;5,"Gold",D788&gt;2,"Silver",TRUE,"BRONZE")</f>
        <v>Gold</v>
      </c>
      <c r="G788" t="str">
        <f t="shared" si="25"/>
        <v>Medium</v>
      </c>
    </row>
    <row r="789" spans="1:7" x14ac:dyDescent="0.35">
      <c r="A789" t="s">
        <v>1461</v>
      </c>
      <c r="B789" s="18">
        <v>110</v>
      </c>
      <c r="C789" t="s">
        <v>1033</v>
      </c>
      <c r="D789">
        <v>1</v>
      </c>
      <c r="E789">
        <f t="shared" si="24"/>
        <v>788</v>
      </c>
      <c r="F789" t="str" cm="1">
        <f t="array" ref="F789">_xlfn.IFS(D789&gt;8,"Platinum",D789&gt;5,"Gold",D789&gt;2,"Silver",TRUE,"BRONZE")</f>
        <v>BRONZE</v>
      </c>
      <c r="G789" t="str">
        <f t="shared" si="25"/>
        <v>Medium</v>
      </c>
    </row>
    <row r="790" spans="1:7" x14ac:dyDescent="0.35">
      <c r="A790" t="s">
        <v>2610</v>
      </c>
      <c r="B790" s="18">
        <v>109.84</v>
      </c>
      <c r="C790" t="s">
        <v>1012</v>
      </c>
      <c r="D790">
        <v>6</v>
      </c>
      <c r="E790">
        <f t="shared" si="24"/>
        <v>789</v>
      </c>
      <c r="F790" t="str" cm="1">
        <f t="array" ref="F790">_xlfn.IFS(D790&gt;8,"Platinum",D790&gt;5,"Gold",D790&gt;2,"Silver",TRUE,"BRONZE")</f>
        <v>Gold</v>
      </c>
      <c r="G790" t="str">
        <f t="shared" si="25"/>
        <v>Medium</v>
      </c>
    </row>
    <row r="791" spans="1:7" x14ac:dyDescent="0.35">
      <c r="A791" t="s">
        <v>3458</v>
      </c>
      <c r="B791" s="18">
        <v>109.64</v>
      </c>
      <c r="C791" t="s">
        <v>1016</v>
      </c>
      <c r="D791">
        <v>2</v>
      </c>
      <c r="E791">
        <f t="shared" si="24"/>
        <v>790</v>
      </c>
      <c r="F791" t="str" cm="1">
        <f t="array" ref="F791">_xlfn.IFS(D791&gt;8,"Platinum",D791&gt;5,"Gold",D791&gt;2,"Silver",TRUE,"BRONZE")</f>
        <v>BRONZE</v>
      </c>
      <c r="G791" t="str">
        <f t="shared" si="25"/>
        <v>Medium</v>
      </c>
    </row>
    <row r="792" spans="1:7" x14ac:dyDescent="0.35">
      <c r="A792" t="s">
        <v>1255</v>
      </c>
      <c r="B792" s="18">
        <v>108.99</v>
      </c>
      <c r="C792" t="s">
        <v>1033</v>
      </c>
      <c r="D792">
        <v>10</v>
      </c>
      <c r="E792">
        <f t="shared" si="24"/>
        <v>791</v>
      </c>
      <c r="F792" t="str" cm="1">
        <f t="array" ref="F792">_xlfn.IFS(D792&gt;8,"Platinum",D792&gt;5,"Gold",D792&gt;2,"Silver",TRUE,"BRONZE")</f>
        <v>Platinum</v>
      </c>
      <c r="G792" t="str">
        <f t="shared" si="25"/>
        <v>Medium</v>
      </c>
    </row>
    <row r="793" spans="1:7" x14ac:dyDescent="0.35">
      <c r="A793" t="s">
        <v>3922</v>
      </c>
      <c r="B793" s="18">
        <v>108.98</v>
      </c>
      <c r="C793" t="s">
        <v>1012</v>
      </c>
      <c r="D793">
        <v>7</v>
      </c>
      <c r="E793">
        <f t="shared" si="24"/>
        <v>792</v>
      </c>
      <c r="F793" t="str" cm="1">
        <f t="array" ref="F793">_xlfn.IFS(D793&gt;8,"Platinum",D793&gt;5,"Gold",D793&gt;2,"Silver",TRUE,"BRONZE")</f>
        <v>Gold</v>
      </c>
      <c r="G793" t="str">
        <f t="shared" si="25"/>
        <v>Medium</v>
      </c>
    </row>
    <row r="794" spans="1:7" x14ac:dyDescent="0.35">
      <c r="A794" t="s">
        <v>3037</v>
      </c>
      <c r="B794" s="18">
        <v>106.7</v>
      </c>
      <c r="C794" t="s">
        <v>1020</v>
      </c>
      <c r="D794">
        <v>3</v>
      </c>
      <c r="E794">
        <f t="shared" si="24"/>
        <v>793</v>
      </c>
      <c r="F794" t="str" cm="1">
        <f t="array" ref="F794">_xlfn.IFS(D794&gt;8,"Platinum",D794&gt;5,"Gold",D794&gt;2,"Silver",TRUE,"BRONZE")</f>
        <v>Silver</v>
      </c>
      <c r="G794" t="str">
        <f t="shared" si="25"/>
        <v>Medium</v>
      </c>
    </row>
    <row r="795" spans="1:7" x14ac:dyDescent="0.35">
      <c r="A795" t="s">
        <v>1799</v>
      </c>
      <c r="B795" s="18">
        <v>106.58</v>
      </c>
      <c r="C795" t="s">
        <v>1016</v>
      </c>
      <c r="D795">
        <v>4</v>
      </c>
      <c r="E795">
        <f t="shared" si="24"/>
        <v>794</v>
      </c>
      <c r="F795" t="str" cm="1">
        <f t="array" ref="F795">_xlfn.IFS(D795&gt;8,"Platinum",D795&gt;5,"Gold",D795&gt;2,"Silver",TRUE,"BRONZE")</f>
        <v>Silver</v>
      </c>
      <c r="G795" t="str">
        <f t="shared" si="25"/>
        <v>Medium</v>
      </c>
    </row>
    <row r="796" spans="1:7" x14ac:dyDescent="0.35">
      <c r="A796" t="s">
        <v>3149</v>
      </c>
      <c r="B796" s="18">
        <v>106.57</v>
      </c>
      <c r="C796" t="s">
        <v>1033</v>
      </c>
      <c r="D796">
        <v>5</v>
      </c>
      <c r="E796">
        <f t="shared" si="24"/>
        <v>795</v>
      </c>
      <c r="F796" t="str" cm="1">
        <f t="array" ref="F796">_xlfn.IFS(D796&gt;8,"Platinum",D796&gt;5,"Gold",D796&gt;2,"Silver",TRUE,"BRONZE")</f>
        <v>Silver</v>
      </c>
      <c r="G796" t="str">
        <f t="shared" si="25"/>
        <v>Medium</v>
      </c>
    </row>
    <row r="797" spans="1:7" x14ac:dyDescent="0.35">
      <c r="A797" t="s">
        <v>1602</v>
      </c>
      <c r="B797" s="18">
        <v>105.76</v>
      </c>
      <c r="C797" t="s">
        <v>1020</v>
      </c>
      <c r="D797">
        <v>10</v>
      </c>
      <c r="E797">
        <f t="shared" si="24"/>
        <v>796</v>
      </c>
      <c r="F797" t="str" cm="1">
        <f t="array" ref="F797">_xlfn.IFS(D797&gt;8,"Platinum",D797&gt;5,"Gold",D797&gt;2,"Silver",TRUE,"BRONZE")</f>
        <v>Platinum</v>
      </c>
      <c r="G797" t="str">
        <f t="shared" si="25"/>
        <v>Medium</v>
      </c>
    </row>
    <row r="798" spans="1:7" x14ac:dyDescent="0.35">
      <c r="A798" t="s">
        <v>2595</v>
      </c>
      <c r="B798" s="18">
        <v>105.65</v>
      </c>
      <c r="C798" t="s">
        <v>1016</v>
      </c>
      <c r="D798">
        <v>1</v>
      </c>
      <c r="E798">
        <f t="shared" si="24"/>
        <v>797</v>
      </c>
      <c r="F798" t="str" cm="1">
        <f t="array" ref="F798">_xlfn.IFS(D798&gt;8,"Platinum",D798&gt;5,"Gold",D798&gt;2,"Silver",TRUE,"BRONZE")</f>
        <v>BRONZE</v>
      </c>
      <c r="G798" t="str">
        <f t="shared" si="25"/>
        <v>Medium</v>
      </c>
    </row>
    <row r="799" spans="1:7" x14ac:dyDescent="0.35">
      <c r="A799" t="s">
        <v>3415</v>
      </c>
      <c r="B799" s="18">
        <v>104.95</v>
      </c>
      <c r="C799" t="s">
        <v>1012</v>
      </c>
      <c r="D799">
        <v>5</v>
      </c>
      <c r="E799">
        <f t="shared" si="24"/>
        <v>798</v>
      </c>
      <c r="F799" t="str" cm="1">
        <f t="array" ref="F799">_xlfn.IFS(D799&gt;8,"Platinum",D799&gt;5,"Gold",D799&gt;2,"Silver",TRUE,"BRONZE")</f>
        <v>Silver</v>
      </c>
      <c r="G799" t="str">
        <f t="shared" si="25"/>
        <v>Medium</v>
      </c>
    </row>
    <row r="800" spans="1:7" x14ac:dyDescent="0.35">
      <c r="A800" t="s">
        <v>2136</v>
      </c>
      <c r="B800" s="18">
        <v>104.79</v>
      </c>
      <c r="C800" t="s">
        <v>1016</v>
      </c>
      <c r="D800">
        <v>2</v>
      </c>
      <c r="E800">
        <f t="shared" si="24"/>
        <v>799</v>
      </c>
      <c r="F800" t="str" cm="1">
        <f t="array" ref="F800">_xlfn.IFS(D800&gt;8,"Platinum",D800&gt;5,"Gold",D800&gt;2,"Silver",TRUE,"BRONZE")</f>
        <v>BRONZE</v>
      </c>
      <c r="G800" t="str">
        <f t="shared" si="25"/>
        <v>Medium</v>
      </c>
    </row>
    <row r="801" spans="1:7" x14ac:dyDescent="0.35">
      <c r="A801" t="s">
        <v>1739</v>
      </c>
      <c r="B801" s="18">
        <v>104.39</v>
      </c>
      <c r="C801" t="s">
        <v>1033</v>
      </c>
      <c r="D801">
        <v>2</v>
      </c>
      <c r="E801">
        <f t="shared" si="24"/>
        <v>800</v>
      </c>
      <c r="F801" t="str" cm="1">
        <f t="array" ref="F801">_xlfn.IFS(D801&gt;8,"Platinum",D801&gt;5,"Gold",D801&gt;2,"Silver",TRUE,"BRONZE")</f>
        <v>BRONZE</v>
      </c>
      <c r="G801" t="str">
        <f t="shared" si="25"/>
        <v>Medium</v>
      </c>
    </row>
    <row r="802" spans="1:7" x14ac:dyDescent="0.35">
      <c r="A802" t="s">
        <v>3131</v>
      </c>
      <c r="B802" s="18">
        <v>104.33</v>
      </c>
      <c r="C802" t="s">
        <v>1033</v>
      </c>
      <c r="D802">
        <v>7</v>
      </c>
      <c r="E802">
        <f t="shared" si="24"/>
        <v>801</v>
      </c>
      <c r="F802" t="str" cm="1">
        <f t="array" ref="F802">_xlfn.IFS(D802&gt;8,"Platinum",D802&gt;5,"Gold",D802&gt;2,"Silver",TRUE,"BRONZE")</f>
        <v>Gold</v>
      </c>
      <c r="G802" t="str">
        <f t="shared" si="25"/>
        <v>Medium</v>
      </c>
    </row>
    <row r="803" spans="1:7" x14ac:dyDescent="0.35">
      <c r="A803" t="s">
        <v>3639</v>
      </c>
      <c r="B803" s="18">
        <v>103.88</v>
      </c>
      <c r="C803" t="s">
        <v>1012</v>
      </c>
      <c r="D803">
        <v>9</v>
      </c>
      <c r="E803">
        <f t="shared" si="24"/>
        <v>802</v>
      </c>
      <c r="F803" t="str" cm="1">
        <f t="array" ref="F803">_xlfn.IFS(D803&gt;8,"Platinum",D803&gt;5,"Gold",D803&gt;2,"Silver",TRUE,"BRONZE")</f>
        <v>Platinum</v>
      </c>
      <c r="G803" t="str">
        <f t="shared" si="25"/>
        <v>Medium</v>
      </c>
    </row>
    <row r="804" spans="1:7" x14ac:dyDescent="0.35">
      <c r="A804" t="s">
        <v>1414</v>
      </c>
      <c r="B804" s="18">
        <v>103.68</v>
      </c>
      <c r="C804" t="s">
        <v>1020</v>
      </c>
      <c r="D804">
        <v>6</v>
      </c>
      <c r="E804">
        <f t="shared" si="24"/>
        <v>803</v>
      </c>
      <c r="F804" t="str" cm="1">
        <f t="array" ref="F804">_xlfn.IFS(D804&gt;8,"Platinum",D804&gt;5,"Gold",D804&gt;2,"Silver",TRUE,"BRONZE")</f>
        <v>Gold</v>
      </c>
      <c r="G804" t="str">
        <f t="shared" si="25"/>
        <v>Medium</v>
      </c>
    </row>
    <row r="805" spans="1:7" x14ac:dyDescent="0.35">
      <c r="A805" t="s">
        <v>3213</v>
      </c>
      <c r="B805" s="18">
        <v>102.89</v>
      </c>
      <c r="C805" t="s">
        <v>1033</v>
      </c>
      <c r="D805">
        <v>8</v>
      </c>
      <c r="E805">
        <f t="shared" si="24"/>
        <v>804</v>
      </c>
      <c r="F805" t="str" cm="1">
        <f t="array" ref="F805">_xlfn.IFS(D805&gt;8,"Platinum",D805&gt;5,"Gold",D805&gt;2,"Silver",TRUE,"BRONZE")</f>
        <v>Gold</v>
      </c>
      <c r="G805" t="str">
        <f t="shared" si="25"/>
        <v>Medium</v>
      </c>
    </row>
    <row r="806" spans="1:7" x14ac:dyDescent="0.35">
      <c r="A806" t="s">
        <v>3936</v>
      </c>
      <c r="B806" s="18">
        <v>102.72</v>
      </c>
      <c r="C806" t="s">
        <v>1033</v>
      </c>
      <c r="D806">
        <v>10</v>
      </c>
      <c r="E806">
        <f t="shared" si="24"/>
        <v>805</v>
      </c>
      <c r="F806" t="str" cm="1">
        <f t="array" ref="F806">_xlfn.IFS(D806&gt;8,"Platinum",D806&gt;5,"Gold",D806&gt;2,"Silver",TRUE,"BRONZE")</f>
        <v>Platinum</v>
      </c>
      <c r="G806" t="str">
        <f t="shared" si="25"/>
        <v>Medium</v>
      </c>
    </row>
    <row r="807" spans="1:7" x14ac:dyDescent="0.35">
      <c r="A807" t="s">
        <v>2637</v>
      </c>
      <c r="B807" s="18">
        <v>102.11</v>
      </c>
      <c r="C807" t="s">
        <v>1012</v>
      </c>
      <c r="D807">
        <v>6</v>
      </c>
      <c r="E807">
        <f t="shared" si="24"/>
        <v>806</v>
      </c>
      <c r="F807" t="str" cm="1">
        <f t="array" ref="F807">_xlfn.IFS(D807&gt;8,"Platinum",D807&gt;5,"Gold",D807&gt;2,"Silver",TRUE,"BRONZE")</f>
        <v>Gold</v>
      </c>
      <c r="G807" t="str">
        <f t="shared" si="25"/>
        <v>Medium</v>
      </c>
    </row>
    <row r="808" spans="1:7" x14ac:dyDescent="0.35">
      <c r="A808" t="s">
        <v>1161</v>
      </c>
      <c r="B808" s="18">
        <v>99.84</v>
      </c>
      <c r="C808" t="s">
        <v>1016</v>
      </c>
      <c r="D808">
        <v>9</v>
      </c>
      <c r="E808">
        <f t="shared" si="24"/>
        <v>807</v>
      </c>
      <c r="F808" t="str" cm="1">
        <f t="array" ref="F808">_xlfn.IFS(D808&gt;8,"Platinum",D808&gt;5,"Gold",D808&gt;2,"Silver",TRUE,"BRONZE")</f>
        <v>Platinum</v>
      </c>
      <c r="G808" t="str">
        <f t="shared" si="25"/>
        <v>Low</v>
      </c>
    </row>
    <row r="809" spans="1:7" x14ac:dyDescent="0.35">
      <c r="A809" t="s">
        <v>1297</v>
      </c>
      <c r="B809" s="18">
        <v>99.09</v>
      </c>
      <c r="C809" t="s">
        <v>1020</v>
      </c>
      <c r="D809">
        <v>9</v>
      </c>
      <c r="E809">
        <f t="shared" si="24"/>
        <v>808</v>
      </c>
      <c r="F809" t="str" cm="1">
        <f t="array" ref="F809">_xlfn.IFS(D809&gt;8,"Platinum",D809&gt;5,"Gold",D809&gt;2,"Silver",TRUE,"BRONZE")</f>
        <v>Platinum</v>
      </c>
      <c r="G809" t="str">
        <f t="shared" si="25"/>
        <v>Low</v>
      </c>
    </row>
    <row r="810" spans="1:7" x14ac:dyDescent="0.35">
      <c r="A810" t="s">
        <v>2552</v>
      </c>
      <c r="B810" s="18">
        <v>98.3</v>
      </c>
      <c r="C810" t="s">
        <v>1016</v>
      </c>
      <c r="D810">
        <v>8</v>
      </c>
      <c r="E810">
        <f t="shared" si="24"/>
        <v>809</v>
      </c>
      <c r="F810" t="str" cm="1">
        <f t="array" ref="F810">_xlfn.IFS(D810&gt;8,"Platinum",D810&gt;5,"Gold",D810&gt;2,"Silver",TRUE,"BRONZE")</f>
        <v>Gold</v>
      </c>
      <c r="G810" t="str">
        <f t="shared" si="25"/>
        <v>Low</v>
      </c>
    </row>
    <row r="811" spans="1:7" x14ac:dyDescent="0.35">
      <c r="A811" t="s">
        <v>2870</v>
      </c>
      <c r="B811" s="18">
        <v>97.55</v>
      </c>
      <c r="C811" t="s">
        <v>1012</v>
      </c>
      <c r="D811">
        <v>9</v>
      </c>
      <c r="E811">
        <f t="shared" si="24"/>
        <v>810</v>
      </c>
      <c r="F811" t="str" cm="1">
        <f t="array" ref="F811">_xlfn.IFS(D811&gt;8,"Platinum",D811&gt;5,"Gold",D811&gt;2,"Silver",TRUE,"BRONZE")</f>
        <v>Platinum</v>
      </c>
      <c r="G811" t="str">
        <f t="shared" si="25"/>
        <v>Low</v>
      </c>
    </row>
    <row r="812" spans="1:7" x14ac:dyDescent="0.35">
      <c r="A812" t="s">
        <v>3386</v>
      </c>
      <c r="B812" s="18">
        <v>97.36</v>
      </c>
      <c r="C812" t="s">
        <v>1012</v>
      </c>
      <c r="D812">
        <v>8</v>
      </c>
      <c r="E812">
        <f t="shared" si="24"/>
        <v>811</v>
      </c>
      <c r="F812" t="str" cm="1">
        <f t="array" ref="F812">_xlfn.IFS(D812&gt;8,"Platinum",D812&gt;5,"Gold",D812&gt;2,"Silver",TRUE,"BRONZE")</f>
        <v>Gold</v>
      </c>
      <c r="G812" t="str">
        <f t="shared" si="25"/>
        <v>Low</v>
      </c>
    </row>
    <row r="813" spans="1:7" x14ac:dyDescent="0.35">
      <c r="A813" t="s">
        <v>1164</v>
      </c>
      <c r="B813" s="18">
        <v>95.83</v>
      </c>
      <c r="C813" t="s">
        <v>1016</v>
      </c>
      <c r="D813">
        <v>4</v>
      </c>
      <c r="E813">
        <f t="shared" si="24"/>
        <v>812</v>
      </c>
      <c r="F813" t="str" cm="1">
        <f t="array" ref="F813">_xlfn.IFS(D813&gt;8,"Platinum",D813&gt;5,"Gold",D813&gt;2,"Silver",TRUE,"BRONZE")</f>
        <v>Silver</v>
      </c>
      <c r="G813" t="str">
        <f t="shared" si="25"/>
        <v>Low</v>
      </c>
    </row>
    <row r="814" spans="1:7" x14ac:dyDescent="0.35">
      <c r="A814" t="s">
        <v>3931</v>
      </c>
      <c r="B814" s="18">
        <v>94.77</v>
      </c>
      <c r="C814" t="s">
        <v>1012</v>
      </c>
      <c r="D814">
        <v>7</v>
      </c>
      <c r="E814">
        <f t="shared" si="24"/>
        <v>813</v>
      </c>
      <c r="F814" t="str" cm="1">
        <f t="array" ref="F814">_xlfn.IFS(D814&gt;8,"Platinum",D814&gt;5,"Gold",D814&gt;2,"Silver",TRUE,"BRONZE")</f>
        <v>Gold</v>
      </c>
      <c r="G814" t="str">
        <f t="shared" si="25"/>
        <v>Low</v>
      </c>
    </row>
    <row r="815" spans="1:7" x14ac:dyDescent="0.35">
      <c r="A815" t="s">
        <v>1886</v>
      </c>
      <c r="B815" s="18">
        <v>94.31</v>
      </c>
      <c r="C815" t="s">
        <v>1033</v>
      </c>
      <c r="D815">
        <v>6</v>
      </c>
      <c r="E815">
        <f t="shared" si="24"/>
        <v>814</v>
      </c>
      <c r="F815" t="str" cm="1">
        <f t="array" ref="F815">_xlfn.IFS(D815&gt;8,"Platinum",D815&gt;5,"Gold",D815&gt;2,"Silver",TRUE,"BRONZE")</f>
        <v>Gold</v>
      </c>
      <c r="G815" t="str">
        <f t="shared" si="25"/>
        <v>Low</v>
      </c>
    </row>
    <row r="816" spans="1:7" x14ac:dyDescent="0.35">
      <c r="A816" t="s">
        <v>1497</v>
      </c>
      <c r="B816" s="18">
        <v>93.82</v>
      </c>
      <c r="C816" t="s">
        <v>1012</v>
      </c>
      <c r="D816">
        <v>7</v>
      </c>
      <c r="E816">
        <f t="shared" si="24"/>
        <v>815</v>
      </c>
      <c r="F816" t="str" cm="1">
        <f t="array" ref="F816">_xlfn.IFS(D816&gt;8,"Platinum",D816&gt;5,"Gold",D816&gt;2,"Silver",TRUE,"BRONZE")</f>
        <v>Gold</v>
      </c>
      <c r="G816" t="str">
        <f t="shared" si="25"/>
        <v>Low</v>
      </c>
    </row>
    <row r="817" spans="1:7" x14ac:dyDescent="0.35">
      <c r="A817" t="s">
        <v>1264</v>
      </c>
      <c r="B817" s="18">
        <v>93.78</v>
      </c>
      <c r="C817" t="s">
        <v>1033</v>
      </c>
      <c r="D817">
        <v>9</v>
      </c>
      <c r="E817">
        <f t="shared" si="24"/>
        <v>816</v>
      </c>
      <c r="F817" t="str" cm="1">
        <f t="array" ref="F817">_xlfn.IFS(D817&gt;8,"Platinum",D817&gt;5,"Gold",D817&gt;2,"Silver",TRUE,"BRONZE")</f>
        <v>Platinum</v>
      </c>
      <c r="G817" t="str">
        <f t="shared" si="25"/>
        <v>Low</v>
      </c>
    </row>
    <row r="818" spans="1:7" x14ac:dyDescent="0.35">
      <c r="A818" t="s">
        <v>2540</v>
      </c>
      <c r="B818" s="18">
        <v>93.34</v>
      </c>
      <c r="C818" t="s">
        <v>1020</v>
      </c>
      <c r="D818">
        <v>2</v>
      </c>
      <c r="E818">
        <f t="shared" si="24"/>
        <v>817</v>
      </c>
      <c r="F818" t="str" cm="1">
        <f t="array" ref="F818">_xlfn.IFS(D818&gt;8,"Platinum",D818&gt;5,"Gold",D818&gt;2,"Silver",TRUE,"BRONZE")</f>
        <v>BRONZE</v>
      </c>
      <c r="G818" t="str">
        <f t="shared" si="25"/>
        <v>Low</v>
      </c>
    </row>
    <row r="819" spans="1:7" x14ac:dyDescent="0.35">
      <c r="A819" t="s">
        <v>2787</v>
      </c>
      <c r="B819" s="18">
        <v>92.93</v>
      </c>
      <c r="C819" t="s">
        <v>1012</v>
      </c>
      <c r="D819">
        <v>2</v>
      </c>
      <c r="E819">
        <f t="shared" si="24"/>
        <v>818</v>
      </c>
      <c r="F819" t="str" cm="1">
        <f t="array" ref="F819">_xlfn.IFS(D819&gt;8,"Platinum",D819&gt;5,"Gold",D819&gt;2,"Silver",TRUE,"BRONZE")</f>
        <v>BRONZE</v>
      </c>
      <c r="G819" t="str">
        <f t="shared" si="25"/>
        <v>Low</v>
      </c>
    </row>
    <row r="820" spans="1:7" x14ac:dyDescent="0.35">
      <c r="A820" t="s">
        <v>3268</v>
      </c>
      <c r="B820" s="18">
        <v>92.17</v>
      </c>
      <c r="C820" t="s">
        <v>1033</v>
      </c>
      <c r="D820">
        <v>9</v>
      </c>
      <c r="E820">
        <f t="shared" si="24"/>
        <v>819</v>
      </c>
      <c r="F820" t="str" cm="1">
        <f t="array" ref="F820">_xlfn.IFS(D820&gt;8,"Platinum",D820&gt;5,"Gold",D820&gt;2,"Silver",TRUE,"BRONZE")</f>
        <v>Platinum</v>
      </c>
      <c r="G820" t="str">
        <f t="shared" si="25"/>
        <v>Low</v>
      </c>
    </row>
    <row r="821" spans="1:7" x14ac:dyDescent="0.35">
      <c r="A821" t="s">
        <v>1536</v>
      </c>
      <c r="B821" s="18">
        <v>91.04</v>
      </c>
      <c r="C821" t="s">
        <v>1033</v>
      </c>
      <c r="D821">
        <v>7</v>
      </c>
      <c r="E821">
        <f t="shared" si="24"/>
        <v>820</v>
      </c>
      <c r="F821" t="str" cm="1">
        <f t="array" ref="F821">_xlfn.IFS(D821&gt;8,"Platinum",D821&gt;5,"Gold",D821&gt;2,"Silver",TRUE,"BRONZE")</f>
        <v>Gold</v>
      </c>
      <c r="G821" t="str">
        <f t="shared" si="25"/>
        <v>Low</v>
      </c>
    </row>
    <row r="822" spans="1:7" x14ac:dyDescent="0.35">
      <c r="A822" t="s">
        <v>3410</v>
      </c>
      <c r="B822" s="18">
        <v>90.58</v>
      </c>
      <c r="C822" t="s">
        <v>1012</v>
      </c>
      <c r="D822">
        <v>3</v>
      </c>
      <c r="E822">
        <f t="shared" si="24"/>
        <v>821</v>
      </c>
      <c r="F822" t="str" cm="1">
        <f t="array" ref="F822">_xlfn.IFS(D822&gt;8,"Platinum",D822&gt;5,"Gold",D822&gt;2,"Silver",TRUE,"BRONZE")</f>
        <v>Silver</v>
      </c>
      <c r="G822" t="str">
        <f t="shared" si="25"/>
        <v>Low</v>
      </c>
    </row>
    <row r="823" spans="1:7" x14ac:dyDescent="0.35">
      <c r="A823" t="s">
        <v>3344</v>
      </c>
      <c r="B823" s="18">
        <v>89.2</v>
      </c>
      <c r="C823" t="s">
        <v>1020</v>
      </c>
      <c r="D823">
        <v>1</v>
      </c>
      <c r="E823">
        <f t="shared" si="24"/>
        <v>822</v>
      </c>
      <c r="F823" t="str" cm="1">
        <f t="array" ref="F823">_xlfn.IFS(D823&gt;8,"Platinum",D823&gt;5,"Gold",D823&gt;2,"Silver",TRUE,"BRONZE")</f>
        <v>BRONZE</v>
      </c>
      <c r="G823" t="str">
        <f t="shared" si="25"/>
        <v>Low</v>
      </c>
    </row>
    <row r="824" spans="1:7" x14ac:dyDescent="0.35">
      <c r="A824" t="s">
        <v>2763</v>
      </c>
      <c r="B824" s="18">
        <v>88.9</v>
      </c>
      <c r="C824" t="s">
        <v>1016</v>
      </c>
      <c r="D824">
        <v>1</v>
      </c>
      <c r="E824">
        <f t="shared" si="24"/>
        <v>823</v>
      </c>
      <c r="F824" t="str" cm="1">
        <f t="array" ref="F824">_xlfn.IFS(D824&gt;8,"Platinum",D824&gt;5,"Gold",D824&gt;2,"Silver",TRUE,"BRONZE")</f>
        <v>BRONZE</v>
      </c>
      <c r="G824" t="str">
        <f t="shared" si="25"/>
        <v>Low</v>
      </c>
    </row>
    <row r="825" spans="1:7" x14ac:dyDescent="0.35">
      <c r="A825" t="s">
        <v>2646</v>
      </c>
      <c r="B825" s="18">
        <v>88.28</v>
      </c>
      <c r="C825" t="s">
        <v>1033</v>
      </c>
      <c r="D825">
        <v>1</v>
      </c>
      <c r="E825">
        <f t="shared" si="24"/>
        <v>824</v>
      </c>
      <c r="F825" t="str" cm="1">
        <f t="array" ref="F825">_xlfn.IFS(D825&gt;8,"Platinum",D825&gt;5,"Gold",D825&gt;2,"Silver",TRUE,"BRONZE")</f>
        <v>BRONZE</v>
      </c>
      <c r="G825" t="str">
        <f t="shared" si="25"/>
        <v>Low</v>
      </c>
    </row>
    <row r="826" spans="1:7" x14ac:dyDescent="0.35">
      <c r="A826" t="s">
        <v>2909</v>
      </c>
      <c r="B826" s="18">
        <v>87.79</v>
      </c>
      <c r="C826" t="s">
        <v>1033</v>
      </c>
      <c r="D826">
        <v>5</v>
      </c>
      <c r="E826">
        <f t="shared" si="24"/>
        <v>825</v>
      </c>
      <c r="F826" t="str" cm="1">
        <f t="array" ref="F826">_xlfn.IFS(D826&gt;8,"Platinum",D826&gt;5,"Gold",D826&gt;2,"Silver",TRUE,"BRONZE")</f>
        <v>Silver</v>
      </c>
      <c r="G826" t="str">
        <f t="shared" si="25"/>
        <v>Low</v>
      </c>
    </row>
    <row r="827" spans="1:7" x14ac:dyDescent="0.35">
      <c r="A827" t="s">
        <v>3099</v>
      </c>
      <c r="B827" s="18">
        <v>87.61</v>
      </c>
      <c r="C827" t="s">
        <v>1016</v>
      </c>
      <c r="D827">
        <v>3</v>
      </c>
      <c r="E827">
        <f t="shared" si="24"/>
        <v>826</v>
      </c>
      <c r="F827" t="str" cm="1">
        <f t="array" ref="F827">_xlfn.IFS(D827&gt;8,"Platinum",D827&gt;5,"Gold",D827&gt;2,"Silver",TRUE,"BRONZE")</f>
        <v>Silver</v>
      </c>
      <c r="G827" t="str">
        <f t="shared" si="25"/>
        <v>Low</v>
      </c>
    </row>
    <row r="828" spans="1:7" x14ac:dyDescent="0.35">
      <c r="A828" t="s">
        <v>3604</v>
      </c>
      <c r="B828" s="18">
        <v>86.62</v>
      </c>
      <c r="C828" t="s">
        <v>1033</v>
      </c>
      <c r="D828">
        <v>5</v>
      </c>
      <c r="E828">
        <f t="shared" si="24"/>
        <v>827</v>
      </c>
      <c r="F828" t="str" cm="1">
        <f t="array" ref="F828">_xlfn.IFS(D828&gt;8,"Platinum",D828&gt;5,"Gold",D828&gt;2,"Silver",TRUE,"BRONZE")</f>
        <v>Silver</v>
      </c>
      <c r="G828" t="str">
        <f t="shared" si="25"/>
        <v>Low</v>
      </c>
    </row>
    <row r="829" spans="1:7" x14ac:dyDescent="0.35">
      <c r="A829" t="s">
        <v>2450</v>
      </c>
      <c r="B829" s="18">
        <v>85.43</v>
      </c>
      <c r="C829" t="s">
        <v>1016</v>
      </c>
      <c r="D829">
        <v>8</v>
      </c>
      <c r="E829">
        <f t="shared" si="24"/>
        <v>828</v>
      </c>
      <c r="F829" t="str" cm="1">
        <f t="array" ref="F829">_xlfn.IFS(D829&gt;8,"Platinum",D829&gt;5,"Gold",D829&gt;2,"Silver",TRUE,"BRONZE")</f>
        <v>Gold</v>
      </c>
      <c r="G829" t="str">
        <f t="shared" si="25"/>
        <v>Low</v>
      </c>
    </row>
    <row r="830" spans="1:7" x14ac:dyDescent="0.35">
      <c r="A830" t="s">
        <v>2047</v>
      </c>
      <c r="B830" s="18">
        <v>85.31</v>
      </c>
      <c r="C830" t="s">
        <v>1020</v>
      </c>
      <c r="D830">
        <v>9</v>
      </c>
      <c r="E830">
        <f t="shared" si="24"/>
        <v>829</v>
      </c>
      <c r="F830" t="str" cm="1">
        <f t="array" ref="F830">_xlfn.IFS(D830&gt;8,"Platinum",D830&gt;5,"Gold",D830&gt;2,"Silver",TRUE,"BRONZE")</f>
        <v>Platinum</v>
      </c>
      <c r="G830" t="str">
        <f t="shared" si="25"/>
        <v>Low</v>
      </c>
    </row>
    <row r="831" spans="1:7" x14ac:dyDescent="0.35">
      <c r="A831" t="s">
        <v>3849</v>
      </c>
      <c r="B831" s="18">
        <v>83.89</v>
      </c>
      <c r="C831" t="s">
        <v>1016</v>
      </c>
      <c r="D831">
        <v>2</v>
      </c>
      <c r="E831">
        <f t="shared" si="24"/>
        <v>830</v>
      </c>
      <c r="F831" t="str" cm="1">
        <f t="array" ref="F831">_xlfn.IFS(D831&gt;8,"Platinum",D831&gt;5,"Gold",D831&gt;2,"Silver",TRUE,"BRONZE")</f>
        <v>BRONZE</v>
      </c>
      <c r="G831" t="str">
        <f t="shared" si="25"/>
        <v>Low</v>
      </c>
    </row>
    <row r="832" spans="1:7" x14ac:dyDescent="0.35">
      <c r="A832" t="s">
        <v>1707</v>
      </c>
      <c r="B832" s="18">
        <v>83.2</v>
      </c>
      <c r="C832" t="s">
        <v>1016</v>
      </c>
      <c r="D832">
        <v>9</v>
      </c>
      <c r="E832">
        <f t="shared" si="24"/>
        <v>831</v>
      </c>
      <c r="F832" t="str" cm="1">
        <f t="array" ref="F832">_xlfn.IFS(D832&gt;8,"Platinum",D832&gt;5,"Gold",D832&gt;2,"Silver",TRUE,"BRONZE")</f>
        <v>Platinum</v>
      </c>
      <c r="G832" t="str">
        <f t="shared" si="25"/>
        <v>Low</v>
      </c>
    </row>
    <row r="833" spans="1:7" x14ac:dyDescent="0.35">
      <c r="A833" t="s">
        <v>1219</v>
      </c>
      <c r="B833" s="18">
        <v>83.08</v>
      </c>
      <c r="C833" t="s">
        <v>1016</v>
      </c>
      <c r="D833">
        <v>4</v>
      </c>
      <c r="E833">
        <f t="shared" si="24"/>
        <v>832</v>
      </c>
      <c r="F833" t="str" cm="1">
        <f t="array" ref="F833">_xlfn.IFS(D833&gt;8,"Platinum",D833&gt;5,"Gold",D833&gt;2,"Silver",TRUE,"BRONZE")</f>
        <v>Silver</v>
      </c>
      <c r="G833" t="str">
        <f t="shared" si="25"/>
        <v>Low</v>
      </c>
    </row>
    <row r="834" spans="1:7" x14ac:dyDescent="0.35">
      <c r="A834" t="s">
        <v>3185</v>
      </c>
      <c r="B834" s="18">
        <v>83.02</v>
      </c>
      <c r="C834" t="s">
        <v>1012</v>
      </c>
      <c r="D834">
        <v>4</v>
      </c>
      <c r="E834">
        <f t="shared" ref="E834:E897" si="26">_xlfn.RANK.EQ(B834,B$2:B$1001)</f>
        <v>833</v>
      </c>
      <c r="F834" t="str" cm="1">
        <f t="array" ref="F834">_xlfn.IFS(D834&gt;8,"Platinum",D834&gt;5,"Gold",D834&gt;2,"Silver",TRUE,"BRONZE")</f>
        <v>Silver</v>
      </c>
      <c r="G834" t="str">
        <f t="shared" ref="G834:G897" si="27">IF(B834&gt;300,"High",IF(B834&gt;100,"Medium","Low"))</f>
        <v>Low</v>
      </c>
    </row>
    <row r="835" spans="1:7" x14ac:dyDescent="0.35">
      <c r="A835" t="s">
        <v>1898</v>
      </c>
      <c r="B835" s="18">
        <v>82.92</v>
      </c>
      <c r="C835" t="s">
        <v>1033</v>
      </c>
      <c r="D835">
        <v>4</v>
      </c>
      <c r="E835">
        <f t="shared" si="26"/>
        <v>834</v>
      </c>
      <c r="F835" t="str" cm="1">
        <f t="array" ref="F835">_xlfn.IFS(D835&gt;8,"Platinum",D835&gt;5,"Gold",D835&gt;2,"Silver",TRUE,"BRONZE")</f>
        <v>Silver</v>
      </c>
      <c r="G835" t="str">
        <f t="shared" si="27"/>
        <v>Low</v>
      </c>
    </row>
    <row r="836" spans="1:7" x14ac:dyDescent="0.35">
      <c r="A836" t="s">
        <v>2246</v>
      </c>
      <c r="B836" s="18">
        <v>80.739999999999995</v>
      </c>
      <c r="C836" t="s">
        <v>1020</v>
      </c>
      <c r="D836">
        <v>2</v>
      </c>
      <c r="E836">
        <f t="shared" si="26"/>
        <v>835</v>
      </c>
      <c r="F836" t="str" cm="1">
        <f t="array" ref="F836">_xlfn.IFS(D836&gt;8,"Platinum",D836&gt;5,"Gold",D836&gt;2,"Silver",TRUE,"BRONZE")</f>
        <v>BRONZE</v>
      </c>
      <c r="G836" t="str">
        <f t="shared" si="27"/>
        <v>Low</v>
      </c>
    </row>
    <row r="837" spans="1:7" x14ac:dyDescent="0.35">
      <c r="A837" t="s">
        <v>1966</v>
      </c>
      <c r="B837" s="18">
        <v>80.67</v>
      </c>
      <c r="C837" t="s">
        <v>1033</v>
      </c>
      <c r="D837">
        <v>8</v>
      </c>
      <c r="E837">
        <f t="shared" si="26"/>
        <v>836</v>
      </c>
      <c r="F837" t="str" cm="1">
        <f t="array" ref="F837">_xlfn.IFS(D837&gt;8,"Platinum",D837&gt;5,"Gold",D837&gt;2,"Silver",TRUE,"BRONZE")</f>
        <v>Gold</v>
      </c>
      <c r="G837" t="str">
        <f t="shared" si="27"/>
        <v>Low</v>
      </c>
    </row>
    <row r="838" spans="1:7" x14ac:dyDescent="0.35">
      <c r="A838" t="s">
        <v>1972</v>
      </c>
      <c r="B838" s="18">
        <v>79.72</v>
      </c>
      <c r="C838" t="s">
        <v>1020</v>
      </c>
      <c r="D838">
        <v>10</v>
      </c>
      <c r="E838">
        <f t="shared" si="26"/>
        <v>837</v>
      </c>
      <c r="F838" t="str" cm="1">
        <f t="array" ref="F838">_xlfn.IFS(D838&gt;8,"Platinum",D838&gt;5,"Gold",D838&gt;2,"Silver",TRUE,"BRONZE")</f>
        <v>Platinum</v>
      </c>
      <c r="G838" t="str">
        <f t="shared" si="27"/>
        <v>Low</v>
      </c>
    </row>
    <row r="839" spans="1:7" x14ac:dyDescent="0.35">
      <c r="A839" t="s">
        <v>1993</v>
      </c>
      <c r="B839" s="18">
        <v>79.680000000000007</v>
      </c>
      <c r="C839" t="s">
        <v>1016</v>
      </c>
      <c r="D839">
        <v>5</v>
      </c>
      <c r="E839">
        <f t="shared" si="26"/>
        <v>838</v>
      </c>
      <c r="F839" t="str" cm="1">
        <f t="array" ref="F839">_xlfn.IFS(D839&gt;8,"Platinum",D839&gt;5,"Gold",D839&gt;2,"Silver",TRUE,"BRONZE")</f>
        <v>Silver</v>
      </c>
      <c r="G839" t="str">
        <f t="shared" si="27"/>
        <v>Low</v>
      </c>
    </row>
    <row r="840" spans="1:7" x14ac:dyDescent="0.35">
      <c r="A840" t="s">
        <v>1366</v>
      </c>
      <c r="B840" s="18">
        <v>79.66</v>
      </c>
      <c r="C840" t="s">
        <v>1033</v>
      </c>
      <c r="D840">
        <v>1</v>
      </c>
      <c r="E840">
        <f t="shared" si="26"/>
        <v>839</v>
      </c>
      <c r="F840" t="str" cm="1">
        <f t="array" ref="F840">_xlfn.IFS(D840&gt;8,"Platinum",D840&gt;5,"Gold",D840&gt;2,"Silver",TRUE,"BRONZE")</f>
        <v>BRONZE</v>
      </c>
      <c r="G840" t="str">
        <f t="shared" si="27"/>
        <v>Low</v>
      </c>
    </row>
    <row r="841" spans="1:7" x14ac:dyDescent="0.35">
      <c r="A841" t="s">
        <v>3288</v>
      </c>
      <c r="B841" s="18">
        <v>78.12</v>
      </c>
      <c r="C841" t="s">
        <v>1016</v>
      </c>
      <c r="D841">
        <v>4</v>
      </c>
      <c r="E841">
        <f t="shared" si="26"/>
        <v>840</v>
      </c>
      <c r="F841" t="str" cm="1">
        <f t="array" ref="F841">_xlfn.IFS(D841&gt;8,"Platinum",D841&gt;5,"Gold",D841&gt;2,"Silver",TRUE,"BRONZE")</f>
        <v>Silver</v>
      </c>
      <c r="G841" t="str">
        <f t="shared" si="27"/>
        <v>Low</v>
      </c>
    </row>
    <row r="842" spans="1:7" x14ac:dyDescent="0.35">
      <c r="A842" t="s">
        <v>1963</v>
      </c>
      <c r="B842" s="18">
        <v>77.489999999999995</v>
      </c>
      <c r="C842" t="s">
        <v>1033</v>
      </c>
      <c r="D842">
        <v>7</v>
      </c>
      <c r="E842">
        <f t="shared" si="26"/>
        <v>841</v>
      </c>
      <c r="F842" t="str" cm="1">
        <f t="array" ref="F842">_xlfn.IFS(D842&gt;8,"Platinum",D842&gt;5,"Gold",D842&gt;2,"Silver",TRUE,"BRONZE")</f>
        <v>Gold</v>
      </c>
      <c r="G842" t="str">
        <f t="shared" si="27"/>
        <v>Low</v>
      </c>
    </row>
    <row r="843" spans="1:7" x14ac:dyDescent="0.35">
      <c r="A843" t="s">
        <v>3805</v>
      </c>
      <c r="B843" s="18">
        <v>77.48</v>
      </c>
      <c r="C843" t="s">
        <v>1020</v>
      </c>
      <c r="D843">
        <v>3</v>
      </c>
      <c r="E843">
        <f t="shared" si="26"/>
        <v>842</v>
      </c>
      <c r="F843" t="str" cm="1">
        <f t="array" ref="F843">_xlfn.IFS(D843&gt;8,"Platinum",D843&gt;5,"Gold",D843&gt;2,"Silver",TRUE,"BRONZE")</f>
        <v>Silver</v>
      </c>
      <c r="G843" t="str">
        <f t="shared" si="27"/>
        <v>Low</v>
      </c>
    </row>
    <row r="844" spans="1:7" x14ac:dyDescent="0.35">
      <c r="A844" t="s">
        <v>3800</v>
      </c>
      <c r="B844" s="18">
        <v>76.94</v>
      </c>
      <c r="C844" t="s">
        <v>1016</v>
      </c>
      <c r="D844">
        <v>5</v>
      </c>
      <c r="E844">
        <f t="shared" si="26"/>
        <v>843</v>
      </c>
      <c r="F844" t="str" cm="1">
        <f t="array" ref="F844">_xlfn.IFS(D844&gt;8,"Platinum",D844&gt;5,"Gold",D844&gt;2,"Silver",TRUE,"BRONZE")</f>
        <v>Silver</v>
      </c>
      <c r="G844" t="str">
        <f t="shared" si="27"/>
        <v>Low</v>
      </c>
    </row>
    <row r="845" spans="1:7" x14ac:dyDescent="0.35">
      <c r="A845" t="s">
        <v>1626</v>
      </c>
      <c r="B845" s="18">
        <v>76.599999999999994</v>
      </c>
      <c r="C845" t="s">
        <v>1033</v>
      </c>
      <c r="D845">
        <v>7</v>
      </c>
      <c r="E845">
        <f t="shared" si="26"/>
        <v>844</v>
      </c>
      <c r="F845" t="str" cm="1">
        <f t="array" ref="F845">_xlfn.IFS(D845&gt;8,"Platinum",D845&gt;5,"Gold",D845&gt;2,"Silver",TRUE,"BRONZE")</f>
        <v>Gold</v>
      </c>
      <c r="G845" t="str">
        <f t="shared" si="27"/>
        <v>Low</v>
      </c>
    </row>
    <row r="846" spans="1:7" x14ac:dyDescent="0.35">
      <c r="A846" t="s">
        <v>1892</v>
      </c>
      <c r="B846" s="18">
        <v>75.23</v>
      </c>
      <c r="C846" t="s">
        <v>1020</v>
      </c>
      <c r="D846">
        <v>5</v>
      </c>
      <c r="E846">
        <f t="shared" si="26"/>
        <v>845</v>
      </c>
      <c r="F846" t="str" cm="1">
        <f t="array" ref="F846">_xlfn.IFS(D846&gt;8,"Platinum",D846&gt;5,"Gold",D846&gt;2,"Silver",TRUE,"BRONZE")</f>
        <v>Silver</v>
      </c>
      <c r="G846" t="str">
        <f t="shared" si="27"/>
        <v>Low</v>
      </c>
    </row>
    <row r="847" spans="1:7" x14ac:dyDescent="0.35">
      <c r="A847" t="s">
        <v>3315</v>
      </c>
      <c r="B847" s="18">
        <v>74.62</v>
      </c>
      <c r="C847" t="s">
        <v>1020</v>
      </c>
      <c r="D847">
        <v>10</v>
      </c>
      <c r="E847">
        <f t="shared" si="26"/>
        <v>846</v>
      </c>
      <c r="F847" t="str" cm="1">
        <f t="array" ref="F847">_xlfn.IFS(D847&gt;8,"Platinum",D847&gt;5,"Gold",D847&gt;2,"Silver",TRUE,"BRONZE")</f>
        <v>Platinum</v>
      </c>
      <c r="G847" t="str">
        <f t="shared" si="27"/>
        <v>Low</v>
      </c>
    </row>
    <row r="848" spans="1:7" x14ac:dyDescent="0.35">
      <c r="A848" t="s">
        <v>2565</v>
      </c>
      <c r="B848" s="18">
        <v>74.37</v>
      </c>
      <c r="C848" t="s">
        <v>1033</v>
      </c>
      <c r="D848">
        <v>5</v>
      </c>
      <c r="E848">
        <f t="shared" si="26"/>
        <v>847</v>
      </c>
      <c r="F848" t="str" cm="1">
        <f t="array" ref="F848">_xlfn.IFS(D848&gt;8,"Platinum",D848&gt;5,"Gold",D848&gt;2,"Silver",TRUE,"BRONZE")</f>
        <v>Silver</v>
      </c>
      <c r="G848" t="str">
        <f t="shared" si="27"/>
        <v>Low</v>
      </c>
    </row>
    <row r="849" spans="1:7" x14ac:dyDescent="0.35">
      <c r="A849" t="s">
        <v>2935</v>
      </c>
      <c r="B849" s="18">
        <v>73.92</v>
      </c>
      <c r="C849" t="s">
        <v>1012</v>
      </c>
      <c r="D849">
        <v>6</v>
      </c>
      <c r="E849">
        <f t="shared" si="26"/>
        <v>848</v>
      </c>
      <c r="F849" t="str" cm="1">
        <f t="array" ref="F849">_xlfn.IFS(D849&gt;8,"Platinum",D849&gt;5,"Gold",D849&gt;2,"Silver",TRUE,"BRONZE")</f>
        <v>Gold</v>
      </c>
      <c r="G849" t="str">
        <f t="shared" si="27"/>
        <v>Low</v>
      </c>
    </row>
    <row r="850" spans="1:7" x14ac:dyDescent="0.35">
      <c r="A850" t="s">
        <v>2804</v>
      </c>
      <c r="B850" s="18">
        <v>73.89</v>
      </c>
      <c r="C850" t="s">
        <v>1033</v>
      </c>
      <c r="D850">
        <v>5</v>
      </c>
      <c r="E850">
        <f t="shared" si="26"/>
        <v>849</v>
      </c>
      <c r="F850" t="str" cm="1">
        <f t="array" ref="F850">_xlfn.IFS(D850&gt;8,"Platinum",D850&gt;5,"Gold",D850&gt;2,"Silver",TRUE,"BRONZE")</f>
        <v>Silver</v>
      </c>
      <c r="G850" t="str">
        <f t="shared" si="27"/>
        <v>Low</v>
      </c>
    </row>
    <row r="851" spans="1:7" x14ac:dyDescent="0.35">
      <c r="A851" t="s">
        <v>3782</v>
      </c>
      <c r="B851" s="18">
        <v>73.400000000000006</v>
      </c>
      <c r="C851" t="s">
        <v>1016</v>
      </c>
      <c r="D851">
        <v>3</v>
      </c>
      <c r="E851">
        <f t="shared" si="26"/>
        <v>850</v>
      </c>
      <c r="F851" t="str" cm="1">
        <f t="array" ref="F851">_xlfn.IFS(D851&gt;8,"Platinum",D851&gt;5,"Gold",D851&gt;2,"Silver",TRUE,"BRONZE")</f>
        <v>Silver</v>
      </c>
      <c r="G851" t="str">
        <f t="shared" si="27"/>
        <v>Low</v>
      </c>
    </row>
    <row r="852" spans="1:7" x14ac:dyDescent="0.35">
      <c r="A852" t="s">
        <v>2657</v>
      </c>
      <c r="B852" s="18">
        <v>73.06</v>
      </c>
      <c r="C852" t="s">
        <v>1012</v>
      </c>
      <c r="D852">
        <v>10</v>
      </c>
      <c r="E852">
        <f t="shared" si="26"/>
        <v>851</v>
      </c>
      <c r="F852" t="str" cm="1">
        <f t="array" ref="F852">_xlfn.IFS(D852&gt;8,"Platinum",D852&gt;5,"Gold",D852&gt;2,"Silver",TRUE,"BRONZE")</f>
        <v>Platinum</v>
      </c>
      <c r="G852" t="str">
        <f t="shared" si="27"/>
        <v>Low</v>
      </c>
    </row>
    <row r="853" spans="1:7" x14ac:dyDescent="0.35">
      <c r="A853" t="s">
        <v>2903</v>
      </c>
      <c r="B853" s="18">
        <v>72.58</v>
      </c>
      <c r="C853" t="s">
        <v>1016</v>
      </c>
      <c r="D853">
        <v>1</v>
      </c>
      <c r="E853">
        <f t="shared" si="26"/>
        <v>852</v>
      </c>
      <c r="F853" t="str" cm="1">
        <f t="array" ref="F853">_xlfn.IFS(D853&gt;8,"Platinum",D853&gt;5,"Gold",D853&gt;2,"Silver",TRUE,"BRONZE")</f>
        <v>BRONZE</v>
      </c>
      <c r="G853" t="str">
        <f t="shared" si="27"/>
        <v>Low</v>
      </c>
    </row>
    <row r="854" spans="1:7" x14ac:dyDescent="0.35">
      <c r="A854" t="s">
        <v>3297</v>
      </c>
      <c r="B854" s="18">
        <v>72.540000000000006</v>
      </c>
      <c r="C854" t="s">
        <v>1033</v>
      </c>
      <c r="D854">
        <v>7</v>
      </c>
      <c r="E854">
        <f t="shared" si="26"/>
        <v>853</v>
      </c>
      <c r="F854" t="str" cm="1">
        <f t="array" ref="F854">_xlfn.IFS(D854&gt;8,"Platinum",D854&gt;5,"Gold",D854&gt;2,"Silver",TRUE,"BRONZE")</f>
        <v>Gold</v>
      </c>
      <c r="G854" t="str">
        <f t="shared" si="27"/>
        <v>Low</v>
      </c>
    </row>
    <row r="855" spans="1:7" x14ac:dyDescent="0.35">
      <c r="A855" t="s">
        <v>1396</v>
      </c>
      <c r="B855" s="18">
        <v>72.17</v>
      </c>
      <c r="C855" t="s">
        <v>1016</v>
      </c>
      <c r="D855">
        <v>6</v>
      </c>
      <c r="E855">
        <f t="shared" si="26"/>
        <v>854</v>
      </c>
      <c r="F855" t="str" cm="1">
        <f t="array" ref="F855">_xlfn.IFS(D855&gt;8,"Platinum",D855&gt;5,"Gold",D855&gt;2,"Silver",TRUE,"BRONZE")</f>
        <v>Gold</v>
      </c>
      <c r="G855" t="str">
        <f t="shared" si="27"/>
        <v>Low</v>
      </c>
    </row>
    <row r="856" spans="1:7" x14ac:dyDescent="0.35">
      <c r="A856" t="s">
        <v>3161</v>
      </c>
      <c r="B856" s="18">
        <v>71.09</v>
      </c>
      <c r="C856" t="s">
        <v>1020</v>
      </c>
      <c r="D856">
        <v>6</v>
      </c>
      <c r="E856">
        <f t="shared" si="26"/>
        <v>855</v>
      </c>
      <c r="F856" t="str" cm="1">
        <f t="array" ref="F856">_xlfn.IFS(D856&gt;8,"Platinum",D856&gt;5,"Gold",D856&gt;2,"Silver",TRUE,"BRONZE")</f>
        <v>Gold</v>
      </c>
      <c r="G856" t="str">
        <f t="shared" si="27"/>
        <v>Low</v>
      </c>
    </row>
    <row r="857" spans="1:7" x14ac:dyDescent="0.35">
      <c r="A857" t="s">
        <v>1348</v>
      </c>
      <c r="B857" s="18">
        <v>71</v>
      </c>
      <c r="C857" t="s">
        <v>1016</v>
      </c>
      <c r="D857">
        <v>5</v>
      </c>
      <c r="E857">
        <f t="shared" si="26"/>
        <v>856</v>
      </c>
      <c r="F857" t="str" cm="1">
        <f t="array" ref="F857">_xlfn.IFS(D857&gt;8,"Platinum",D857&gt;5,"Gold",D857&gt;2,"Silver",TRUE,"BRONZE")</f>
        <v>Silver</v>
      </c>
      <c r="G857" t="str">
        <f t="shared" si="27"/>
        <v>Low</v>
      </c>
    </row>
    <row r="858" spans="1:7" x14ac:dyDescent="0.35">
      <c r="A858" t="s">
        <v>1146</v>
      </c>
      <c r="B858" s="18">
        <v>70.489999999999995</v>
      </c>
      <c r="C858" t="s">
        <v>1033</v>
      </c>
      <c r="D858">
        <v>9</v>
      </c>
      <c r="E858">
        <f t="shared" si="26"/>
        <v>857</v>
      </c>
      <c r="F858" t="str" cm="1">
        <f t="array" ref="F858">_xlfn.IFS(D858&gt;8,"Platinum",D858&gt;5,"Gold",D858&gt;2,"Silver",TRUE,"BRONZE")</f>
        <v>Platinum</v>
      </c>
      <c r="G858" t="str">
        <f t="shared" si="27"/>
        <v>Low</v>
      </c>
    </row>
    <row r="859" spans="1:7" x14ac:dyDescent="0.35">
      <c r="A859" t="s">
        <v>3048</v>
      </c>
      <c r="B859" s="18">
        <v>70.33</v>
      </c>
      <c r="C859" t="s">
        <v>1033</v>
      </c>
      <c r="D859">
        <v>2</v>
      </c>
      <c r="E859">
        <f t="shared" si="26"/>
        <v>858</v>
      </c>
      <c r="F859" t="str" cm="1">
        <f t="array" ref="F859">_xlfn.IFS(D859&gt;8,"Platinum",D859&gt;5,"Gold",D859&gt;2,"Silver",TRUE,"BRONZE")</f>
        <v>BRONZE</v>
      </c>
      <c r="G859" t="str">
        <f t="shared" si="27"/>
        <v>Low</v>
      </c>
    </row>
    <row r="860" spans="1:7" x14ac:dyDescent="0.35">
      <c r="A860" t="s">
        <v>1811</v>
      </c>
      <c r="B860" s="18">
        <v>70.239999999999995</v>
      </c>
      <c r="C860" t="s">
        <v>1033</v>
      </c>
      <c r="D860">
        <v>7</v>
      </c>
      <c r="E860">
        <f t="shared" si="26"/>
        <v>859</v>
      </c>
      <c r="F860" t="str" cm="1">
        <f t="array" ref="F860">_xlfn.IFS(D860&gt;8,"Platinum",D860&gt;5,"Gold",D860&gt;2,"Silver",TRUE,"BRONZE")</f>
        <v>Gold</v>
      </c>
      <c r="G860" t="str">
        <f t="shared" si="27"/>
        <v>Low</v>
      </c>
    </row>
    <row r="861" spans="1:7" x14ac:dyDescent="0.35">
      <c r="A861" t="s">
        <v>3575</v>
      </c>
      <c r="B861" s="18">
        <v>69.06</v>
      </c>
      <c r="C861" t="s">
        <v>1033</v>
      </c>
      <c r="D861">
        <v>5</v>
      </c>
      <c r="E861">
        <f t="shared" si="26"/>
        <v>860</v>
      </c>
      <c r="F861" t="str" cm="1">
        <f t="array" ref="F861">_xlfn.IFS(D861&gt;8,"Platinum",D861&gt;5,"Gold",D861&gt;2,"Silver",TRUE,"BRONZE")</f>
        <v>Silver</v>
      </c>
      <c r="G861" t="str">
        <f t="shared" si="27"/>
        <v>Low</v>
      </c>
    </row>
    <row r="862" spans="1:7" x14ac:dyDescent="0.35">
      <c r="A862" t="s">
        <v>3939</v>
      </c>
      <c r="B862" s="18">
        <v>68.47</v>
      </c>
      <c r="C862" t="s">
        <v>1012</v>
      </c>
      <c r="D862">
        <v>8</v>
      </c>
      <c r="E862">
        <f t="shared" si="26"/>
        <v>861</v>
      </c>
      <c r="F862" t="str" cm="1">
        <f t="array" ref="F862">_xlfn.IFS(D862&gt;8,"Platinum",D862&gt;5,"Gold",D862&gt;2,"Silver",TRUE,"BRONZE")</f>
        <v>Gold</v>
      </c>
      <c r="G862" t="str">
        <f t="shared" si="27"/>
        <v>Low</v>
      </c>
    </row>
    <row r="863" spans="1:7" x14ac:dyDescent="0.35">
      <c r="A863" t="s">
        <v>1817</v>
      </c>
      <c r="B863" s="18">
        <v>67.75</v>
      </c>
      <c r="C863" t="s">
        <v>1020</v>
      </c>
      <c r="D863">
        <v>4</v>
      </c>
      <c r="E863">
        <f t="shared" si="26"/>
        <v>862</v>
      </c>
      <c r="F863" t="str" cm="1">
        <f t="array" ref="F863">_xlfn.IFS(D863&gt;8,"Platinum",D863&gt;5,"Gold",D863&gt;2,"Silver",TRUE,"BRONZE")</f>
        <v>Silver</v>
      </c>
      <c r="G863" t="str">
        <f t="shared" si="27"/>
        <v>Low</v>
      </c>
    </row>
    <row r="864" spans="1:7" x14ac:dyDescent="0.35">
      <c r="A864" t="s">
        <v>1417</v>
      </c>
      <c r="B864" s="18">
        <v>67.48</v>
      </c>
      <c r="C864" t="s">
        <v>1033</v>
      </c>
      <c r="D864">
        <v>7</v>
      </c>
      <c r="E864">
        <f t="shared" si="26"/>
        <v>863</v>
      </c>
      <c r="F864" t="str" cm="1">
        <f t="array" ref="F864">_xlfn.IFS(D864&gt;8,"Platinum",D864&gt;5,"Gold",D864&gt;2,"Silver",TRUE,"BRONZE")</f>
        <v>Gold</v>
      </c>
      <c r="G864" t="str">
        <f t="shared" si="27"/>
        <v>Low</v>
      </c>
    </row>
    <row r="865" spans="1:7" x14ac:dyDescent="0.35">
      <c r="A865" t="s">
        <v>3413</v>
      </c>
      <c r="B865" s="18">
        <v>67.459999999999994</v>
      </c>
      <c r="C865" t="s">
        <v>1016</v>
      </c>
      <c r="D865">
        <v>4</v>
      </c>
      <c r="E865">
        <f t="shared" si="26"/>
        <v>864</v>
      </c>
      <c r="F865" t="str" cm="1">
        <f t="array" ref="F865">_xlfn.IFS(D865&gt;8,"Platinum",D865&gt;5,"Gold",D865&gt;2,"Silver",TRUE,"BRONZE")</f>
        <v>Silver</v>
      </c>
      <c r="G865" t="str">
        <f t="shared" si="27"/>
        <v>Low</v>
      </c>
    </row>
    <row r="866" spans="1:7" x14ac:dyDescent="0.35">
      <c r="A866" t="s">
        <v>1042</v>
      </c>
      <c r="B866" s="18">
        <v>66.790000000000006</v>
      </c>
      <c r="C866" t="s">
        <v>1016</v>
      </c>
      <c r="D866">
        <v>6</v>
      </c>
      <c r="E866">
        <f t="shared" si="26"/>
        <v>865</v>
      </c>
      <c r="F866" t="str" cm="1">
        <f t="array" ref="F866">_xlfn.IFS(D866&gt;8,"Platinum",D866&gt;5,"Gold",D866&gt;2,"Silver",TRUE,"BRONZE")</f>
        <v>Gold</v>
      </c>
      <c r="G866" t="str">
        <f t="shared" si="27"/>
        <v>Low</v>
      </c>
    </row>
    <row r="867" spans="1:7" x14ac:dyDescent="0.35">
      <c r="A867" t="s">
        <v>2148</v>
      </c>
      <c r="B867" s="18">
        <v>66.62</v>
      </c>
      <c r="C867" t="s">
        <v>1012</v>
      </c>
      <c r="D867">
        <v>8</v>
      </c>
      <c r="E867">
        <f t="shared" si="26"/>
        <v>866</v>
      </c>
      <c r="F867" t="str" cm="1">
        <f t="array" ref="F867">_xlfn.IFS(D867&gt;8,"Platinum",D867&gt;5,"Gold",D867&gt;2,"Silver",TRUE,"BRONZE")</f>
        <v>Gold</v>
      </c>
      <c r="G867" t="str">
        <f t="shared" si="27"/>
        <v>Low</v>
      </c>
    </row>
    <row r="868" spans="1:7" x14ac:dyDescent="0.35">
      <c r="A868" t="s">
        <v>2207</v>
      </c>
      <c r="B868" s="18">
        <v>65.709999999999994</v>
      </c>
      <c r="C868" t="s">
        <v>1033</v>
      </c>
      <c r="D868">
        <v>1</v>
      </c>
      <c r="E868">
        <f t="shared" si="26"/>
        <v>867</v>
      </c>
      <c r="F868" t="str" cm="1">
        <f t="array" ref="F868">_xlfn.IFS(D868&gt;8,"Platinum",D868&gt;5,"Gold",D868&gt;2,"Silver",TRUE,"BRONZE")</f>
        <v>BRONZE</v>
      </c>
      <c r="G868" t="str">
        <f t="shared" si="27"/>
        <v>Low</v>
      </c>
    </row>
    <row r="869" spans="1:7" x14ac:dyDescent="0.35">
      <c r="A869" t="s">
        <v>2294</v>
      </c>
      <c r="B869" s="18">
        <v>65.650000000000006</v>
      </c>
      <c r="C869" t="s">
        <v>1016</v>
      </c>
      <c r="D869">
        <v>3</v>
      </c>
      <c r="E869">
        <f t="shared" si="26"/>
        <v>868</v>
      </c>
      <c r="F869" t="str" cm="1">
        <f t="array" ref="F869">_xlfn.IFS(D869&gt;8,"Platinum",D869&gt;5,"Gold",D869&gt;2,"Silver",TRUE,"BRONZE")</f>
        <v>Silver</v>
      </c>
      <c r="G869" t="str">
        <f t="shared" si="27"/>
        <v>Low</v>
      </c>
    </row>
    <row r="870" spans="1:7" x14ac:dyDescent="0.35">
      <c r="A870" t="s">
        <v>1488</v>
      </c>
      <c r="B870" s="18">
        <v>64.180000000000007</v>
      </c>
      <c r="C870" t="s">
        <v>1020</v>
      </c>
      <c r="D870">
        <v>2</v>
      </c>
      <c r="E870">
        <f t="shared" si="26"/>
        <v>869</v>
      </c>
      <c r="F870" t="str" cm="1">
        <f t="array" ref="F870">_xlfn.IFS(D870&gt;8,"Platinum",D870&gt;5,"Gold",D870&gt;2,"Silver",TRUE,"BRONZE")</f>
        <v>BRONZE</v>
      </c>
      <c r="G870" t="str">
        <f t="shared" si="27"/>
        <v>Low</v>
      </c>
    </row>
    <row r="871" spans="1:7" x14ac:dyDescent="0.35">
      <c r="A871" t="s">
        <v>3081</v>
      </c>
      <c r="B871" s="18">
        <v>64.12</v>
      </c>
      <c r="C871" t="s">
        <v>1020</v>
      </c>
      <c r="D871">
        <v>7</v>
      </c>
      <c r="E871">
        <f t="shared" si="26"/>
        <v>870</v>
      </c>
      <c r="F871" t="str" cm="1">
        <f t="array" ref="F871">_xlfn.IFS(D871&gt;8,"Platinum",D871&gt;5,"Gold",D871&gt;2,"Silver",TRUE,"BRONZE")</f>
        <v>Gold</v>
      </c>
      <c r="G871" t="str">
        <f t="shared" si="27"/>
        <v>Low</v>
      </c>
    </row>
    <row r="872" spans="1:7" x14ac:dyDescent="0.35">
      <c r="A872" t="s">
        <v>1521</v>
      </c>
      <c r="B872" s="18">
        <v>63.63</v>
      </c>
      <c r="C872" t="s">
        <v>1020</v>
      </c>
      <c r="D872">
        <v>1</v>
      </c>
      <c r="E872">
        <f t="shared" si="26"/>
        <v>871</v>
      </c>
      <c r="F872" t="str" cm="1">
        <f t="array" ref="F872">_xlfn.IFS(D872&gt;8,"Platinum",D872&gt;5,"Gold",D872&gt;2,"Silver",TRUE,"BRONZE")</f>
        <v>BRONZE</v>
      </c>
      <c r="G872" t="str">
        <f t="shared" si="27"/>
        <v>Low</v>
      </c>
    </row>
    <row r="873" spans="1:7" x14ac:dyDescent="0.35">
      <c r="A873" t="s">
        <v>2885</v>
      </c>
      <c r="B873" s="18">
        <v>63.34</v>
      </c>
      <c r="C873" t="s">
        <v>1033</v>
      </c>
      <c r="D873">
        <v>1</v>
      </c>
      <c r="E873">
        <f t="shared" si="26"/>
        <v>872</v>
      </c>
      <c r="F873" t="str" cm="1">
        <f t="array" ref="F873">_xlfn.IFS(D873&gt;8,"Platinum",D873&gt;5,"Gold",D873&gt;2,"Silver",TRUE,"BRONZE")</f>
        <v>BRONZE</v>
      </c>
      <c r="G873" t="str">
        <f t="shared" si="27"/>
        <v>Low</v>
      </c>
    </row>
    <row r="874" spans="1:7" x14ac:dyDescent="0.35">
      <c r="A874" t="s">
        <v>2202</v>
      </c>
      <c r="B874" s="18">
        <v>63.29</v>
      </c>
      <c r="C874" t="s">
        <v>1012</v>
      </c>
      <c r="D874">
        <v>1</v>
      </c>
      <c r="E874">
        <f t="shared" si="26"/>
        <v>873</v>
      </c>
      <c r="F874" t="str" cm="1">
        <f t="array" ref="F874">_xlfn.IFS(D874&gt;8,"Platinum",D874&gt;5,"Gold",D874&gt;2,"Silver",TRUE,"BRONZE")</f>
        <v>BRONZE</v>
      </c>
      <c r="G874" t="str">
        <f t="shared" si="27"/>
        <v>Low</v>
      </c>
    </row>
    <row r="875" spans="1:7" x14ac:dyDescent="0.35">
      <c r="A875" t="s">
        <v>1766</v>
      </c>
      <c r="B875" s="18">
        <v>62.75</v>
      </c>
      <c r="C875" t="s">
        <v>1016</v>
      </c>
      <c r="D875">
        <v>6</v>
      </c>
      <c r="E875">
        <f t="shared" si="26"/>
        <v>874</v>
      </c>
      <c r="F875" t="str" cm="1">
        <f t="array" ref="F875">_xlfn.IFS(D875&gt;8,"Platinum",D875&gt;5,"Gold",D875&gt;2,"Silver",TRUE,"BRONZE")</f>
        <v>Gold</v>
      </c>
      <c r="G875" t="str">
        <f t="shared" si="27"/>
        <v>Low</v>
      </c>
    </row>
    <row r="876" spans="1:7" x14ac:dyDescent="0.35">
      <c r="A876" t="s">
        <v>2837</v>
      </c>
      <c r="B876" s="18">
        <v>62.45</v>
      </c>
      <c r="C876" t="s">
        <v>1020</v>
      </c>
      <c r="D876">
        <v>9</v>
      </c>
      <c r="E876">
        <f t="shared" si="26"/>
        <v>875</v>
      </c>
      <c r="F876" t="str" cm="1">
        <f t="array" ref="F876">_xlfn.IFS(D876&gt;8,"Platinum",D876&gt;5,"Gold",D876&gt;2,"Silver",TRUE,"BRONZE")</f>
        <v>Platinum</v>
      </c>
      <c r="G876" t="str">
        <f t="shared" si="27"/>
        <v>Low</v>
      </c>
    </row>
    <row r="877" spans="1:7" x14ac:dyDescent="0.35">
      <c r="A877" t="s">
        <v>1225</v>
      </c>
      <c r="B877" s="18">
        <v>62.14</v>
      </c>
      <c r="C877" t="s">
        <v>1012</v>
      </c>
      <c r="D877">
        <v>1</v>
      </c>
      <c r="E877">
        <f t="shared" si="26"/>
        <v>876</v>
      </c>
      <c r="F877" t="str" cm="1">
        <f t="array" ref="F877">_xlfn.IFS(D877&gt;8,"Platinum",D877&gt;5,"Gold",D877&gt;2,"Silver",TRUE,"BRONZE")</f>
        <v>BRONZE</v>
      </c>
      <c r="G877" t="str">
        <f t="shared" si="27"/>
        <v>Low</v>
      </c>
    </row>
    <row r="878" spans="1:7" x14ac:dyDescent="0.35">
      <c r="A878" t="s">
        <v>1942</v>
      </c>
      <c r="B878" s="18">
        <v>62.01</v>
      </c>
      <c r="C878" t="s">
        <v>1020</v>
      </c>
      <c r="D878">
        <v>9</v>
      </c>
      <c r="E878">
        <f t="shared" si="26"/>
        <v>877</v>
      </c>
      <c r="F878" t="str" cm="1">
        <f t="array" ref="F878">_xlfn.IFS(D878&gt;8,"Platinum",D878&gt;5,"Gold",D878&gt;2,"Silver",TRUE,"BRONZE")</f>
        <v>Platinum</v>
      </c>
      <c r="G878" t="str">
        <f t="shared" si="27"/>
        <v>Low</v>
      </c>
    </row>
    <row r="879" spans="1:7" x14ac:dyDescent="0.35">
      <c r="A879" t="s">
        <v>1548</v>
      </c>
      <c r="B879" s="18">
        <v>61.81</v>
      </c>
      <c r="C879" t="s">
        <v>1020</v>
      </c>
      <c r="D879">
        <v>3</v>
      </c>
      <c r="E879">
        <f t="shared" si="26"/>
        <v>878</v>
      </c>
      <c r="F879" t="str" cm="1">
        <f t="array" ref="F879">_xlfn.IFS(D879&gt;8,"Platinum",D879&gt;5,"Gold",D879&gt;2,"Silver",TRUE,"BRONZE")</f>
        <v>Silver</v>
      </c>
      <c r="G879" t="str">
        <f t="shared" si="27"/>
        <v>Low</v>
      </c>
    </row>
    <row r="880" spans="1:7" x14ac:dyDescent="0.35">
      <c r="A880" t="s">
        <v>2918</v>
      </c>
      <c r="B880" s="18">
        <v>61.53</v>
      </c>
      <c r="C880" t="s">
        <v>1033</v>
      </c>
      <c r="D880">
        <v>4</v>
      </c>
      <c r="E880">
        <f t="shared" si="26"/>
        <v>879</v>
      </c>
      <c r="F880" t="str" cm="1">
        <f t="array" ref="F880">_xlfn.IFS(D880&gt;8,"Platinum",D880&gt;5,"Gold",D880&gt;2,"Silver",TRUE,"BRONZE")</f>
        <v>Silver</v>
      </c>
      <c r="G880" t="str">
        <f t="shared" si="27"/>
        <v>Low</v>
      </c>
    </row>
    <row r="881" spans="1:7" x14ac:dyDescent="0.35">
      <c r="A881" t="s">
        <v>1512</v>
      </c>
      <c r="B881" s="18">
        <v>61.47</v>
      </c>
      <c r="C881" t="s">
        <v>1012</v>
      </c>
      <c r="D881">
        <v>4</v>
      </c>
      <c r="E881">
        <f t="shared" si="26"/>
        <v>880</v>
      </c>
      <c r="F881" t="str" cm="1">
        <f t="array" ref="F881">_xlfn.IFS(D881&gt;8,"Platinum",D881&gt;5,"Gold",D881&gt;2,"Silver",TRUE,"BRONZE")</f>
        <v>Silver</v>
      </c>
      <c r="G881" t="str">
        <f t="shared" si="27"/>
        <v>Low</v>
      </c>
    </row>
    <row r="882" spans="1:7" x14ac:dyDescent="0.35">
      <c r="A882" t="s">
        <v>2873</v>
      </c>
      <c r="B882" s="18">
        <v>61.41</v>
      </c>
      <c r="C882" t="s">
        <v>1016</v>
      </c>
      <c r="D882">
        <v>1</v>
      </c>
      <c r="E882">
        <f t="shared" si="26"/>
        <v>881</v>
      </c>
      <c r="F882" t="str" cm="1">
        <f t="array" ref="F882">_xlfn.IFS(D882&gt;8,"Platinum",D882&gt;5,"Gold",D882&gt;2,"Silver",TRUE,"BRONZE")</f>
        <v>BRONZE</v>
      </c>
      <c r="G882" t="str">
        <f t="shared" si="27"/>
        <v>Low</v>
      </c>
    </row>
    <row r="883" spans="1:7" x14ac:dyDescent="0.35">
      <c r="A883" t="s">
        <v>1912</v>
      </c>
      <c r="B883" s="18">
        <v>61.34</v>
      </c>
      <c r="C883" t="s">
        <v>1012</v>
      </c>
      <c r="D883">
        <v>6</v>
      </c>
      <c r="E883">
        <f t="shared" si="26"/>
        <v>882</v>
      </c>
      <c r="F883" t="str" cm="1">
        <f t="array" ref="F883">_xlfn.IFS(D883&gt;8,"Platinum",D883&gt;5,"Gold",D883&gt;2,"Silver",TRUE,"BRONZE")</f>
        <v>Gold</v>
      </c>
      <c r="G883" t="str">
        <f t="shared" si="27"/>
        <v>Low</v>
      </c>
    </row>
    <row r="884" spans="1:7" x14ac:dyDescent="0.35">
      <c r="A884" t="s">
        <v>3683</v>
      </c>
      <c r="B884" s="18">
        <v>60.96</v>
      </c>
      <c r="C884" t="s">
        <v>1020</v>
      </c>
      <c r="D884">
        <v>5</v>
      </c>
      <c r="E884">
        <f t="shared" si="26"/>
        <v>883</v>
      </c>
      <c r="F884" t="str" cm="1">
        <f t="array" ref="F884">_xlfn.IFS(D884&gt;8,"Platinum",D884&gt;5,"Gold",D884&gt;2,"Silver",TRUE,"BRONZE")</f>
        <v>Silver</v>
      </c>
      <c r="G884" t="str">
        <f t="shared" si="27"/>
        <v>Low</v>
      </c>
    </row>
    <row r="885" spans="1:7" x14ac:dyDescent="0.35">
      <c r="A885" t="s">
        <v>3043</v>
      </c>
      <c r="B885" s="18">
        <v>60.81</v>
      </c>
      <c r="C885" t="s">
        <v>1012</v>
      </c>
      <c r="D885">
        <v>2</v>
      </c>
      <c r="E885">
        <f t="shared" si="26"/>
        <v>884</v>
      </c>
      <c r="F885" t="str" cm="1">
        <f t="array" ref="F885">_xlfn.IFS(D885&gt;8,"Platinum",D885&gt;5,"Gold",D885&gt;2,"Silver",TRUE,"BRONZE")</f>
        <v>BRONZE</v>
      </c>
      <c r="G885" t="str">
        <f t="shared" si="27"/>
        <v>Low</v>
      </c>
    </row>
    <row r="886" spans="1:7" x14ac:dyDescent="0.35">
      <c r="A886" t="s">
        <v>2105</v>
      </c>
      <c r="B886" s="18">
        <v>59.87</v>
      </c>
      <c r="C886" t="s">
        <v>1012</v>
      </c>
      <c r="D886">
        <v>2</v>
      </c>
      <c r="E886">
        <f t="shared" si="26"/>
        <v>885</v>
      </c>
      <c r="F886" t="str" cm="1">
        <f t="array" ref="F886">_xlfn.IFS(D886&gt;8,"Platinum",D886&gt;5,"Gold",D886&gt;2,"Silver",TRUE,"BRONZE")</f>
        <v>BRONZE</v>
      </c>
      <c r="G886" t="str">
        <f t="shared" si="27"/>
        <v>Low</v>
      </c>
    </row>
    <row r="887" spans="1:7" x14ac:dyDescent="0.35">
      <c r="A887" t="s">
        <v>2411</v>
      </c>
      <c r="B887" s="18">
        <v>59.07</v>
      </c>
      <c r="C887" t="s">
        <v>1012</v>
      </c>
      <c r="D887">
        <v>9</v>
      </c>
      <c r="E887">
        <f t="shared" si="26"/>
        <v>886</v>
      </c>
      <c r="F887" t="str" cm="1">
        <f t="array" ref="F887">_xlfn.IFS(D887&gt;8,"Platinum",D887&gt;5,"Gold",D887&gt;2,"Silver",TRUE,"BRONZE")</f>
        <v>Platinum</v>
      </c>
      <c r="G887" t="str">
        <f t="shared" si="27"/>
        <v>Low</v>
      </c>
    </row>
    <row r="888" spans="1:7" x14ac:dyDescent="0.35">
      <c r="A888" t="s">
        <v>1425</v>
      </c>
      <c r="B888" s="18">
        <v>58.51</v>
      </c>
      <c r="C888" t="s">
        <v>1016</v>
      </c>
      <c r="D888">
        <v>1</v>
      </c>
      <c r="E888">
        <f t="shared" si="26"/>
        <v>887</v>
      </c>
      <c r="F888" t="str" cm="1">
        <f t="array" ref="F888">_xlfn.IFS(D888&gt;8,"Platinum",D888&gt;5,"Gold",D888&gt;2,"Silver",TRUE,"BRONZE")</f>
        <v>BRONZE</v>
      </c>
      <c r="G888" t="str">
        <f t="shared" si="27"/>
        <v>Low</v>
      </c>
    </row>
    <row r="889" spans="1:7" x14ac:dyDescent="0.35">
      <c r="A889" t="s">
        <v>1716</v>
      </c>
      <c r="B889" s="18">
        <v>57.79</v>
      </c>
      <c r="C889" t="s">
        <v>1033</v>
      </c>
      <c r="D889">
        <v>10</v>
      </c>
      <c r="E889">
        <f t="shared" si="26"/>
        <v>888</v>
      </c>
      <c r="F889" t="str" cm="1">
        <f t="array" ref="F889">_xlfn.IFS(D889&gt;8,"Platinum",D889&gt;5,"Gold",D889&gt;2,"Silver",TRUE,"BRONZE")</f>
        <v>Platinum</v>
      </c>
      <c r="G889" t="str">
        <f t="shared" si="27"/>
        <v>Low</v>
      </c>
    </row>
    <row r="890" spans="1:7" x14ac:dyDescent="0.35">
      <c r="A890" t="s">
        <v>2825</v>
      </c>
      <c r="B890" s="18">
        <v>57.44</v>
      </c>
      <c r="C890" t="s">
        <v>1020</v>
      </c>
      <c r="D890">
        <v>2</v>
      </c>
      <c r="E890">
        <f t="shared" si="26"/>
        <v>889</v>
      </c>
      <c r="F890" t="str" cm="1">
        <f t="array" ref="F890">_xlfn.IFS(D890&gt;8,"Platinum",D890&gt;5,"Gold",D890&gt;2,"Silver",TRUE,"BRONZE")</f>
        <v>BRONZE</v>
      </c>
      <c r="G890" t="str">
        <f t="shared" si="27"/>
        <v>Low</v>
      </c>
    </row>
    <row r="891" spans="1:7" x14ac:dyDescent="0.35">
      <c r="A891" t="s">
        <v>3176</v>
      </c>
      <c r="B891" s="18">
        <v>57.3</v>
      </c>
      <c r="C891" t="s">
        <v>1033</v>
      </c>
      <c r="D891">
        <v>2</v>
      </c>
      <c r="E891">
        <f t="shared" si="26"/>
        <v>890</v>
      </c>
      <c r="F891" t="str" cm="1">
        <f t="array" ref="F891">_xlfn.IFS(D891&gt;8,"Platinum",D891&gt;5,"Gold",D891&gt;2,"Silver",TRUE,"BRONZE")</f>
        <v>BRONZE</v>
      </c>
      <c r="G891" t="str">
        <f t="shared" si="27"/>
        <v>Low</v>
      </c>
    </row>
    <row r="892" spans="1:7" x14ac:dyDescent="0.35">
      <c r="A892" t="s">
        <v>1443</v>
      </c>
      <c r="B892" s="18">
        <v>57.24</v>
      </c>
      <c r="C892" t="s">
        <v>1016</v>
      </c>
      <c r="D892">
        <v>10</v>
      </c>
      <c r="E892">
        <f t="shared" si="26"/>
        <v>891</v>
      </c>
      <c r="F892" t="str" cm="1">
        <f t="array" ref="F892">_xlfn.IFS(D892&gt;8,"Platinum",D892&gt;5,"Gold",D892&gt;2,"Silver",TRUE,"BRONZE")</f>
        <v>Platinum</v>
      </c>
      <c r="G892" t="str">
        <f t="shared" si="27"/>
        <v>Low</v>
      </c>
    </row>
    <row r="893" spans="1:7" x14ac:dyDescent="0.35">
      <c r="A893" t="s">
        <v>3773</v>
      </c>
      <c r="B893" s="18">
        <v>56.26</v>
      </c>
      <c r="C893" t="s">
        <v>1016</v>
      </c>
      <c r="D893">
        <v>6</v>
      </c>
      <c r="E893">
        <f t="shared" si="26"/>
        <v>892</v>
      </c>
      <c r="F893" t="str" cm="1">
        <f t="array" ref="F893">_xlfn.IFS(D893&gt;8,"Platinum",D893&gt;5,"Gold",D893&gt;2,"Silver",TRUE,"BRONZE")</f>
        <v>Gold</v>
      </c>
      <c r="G893" t="str">
        <f t="shared" si="27"/>
        <v>Low</v>
      </c>
    </row>
    <row r="894" spans="1:7" x14ac:dyDescent="0.35">
      <c r="A894" t="s">
        <v>2163</v>
      </c>
      <c r="B894" s="18">
        <v>55.79</v>
      </c>
      <c r="C894" t="s">
        <v>1016</v>
      </c>
      <c r="D894">
        <v>1</v>
      </c>
      <c r="E894">
        <f t="shared" si="26"/>
        <v>893</v>
      </c>
      <c r="F894" t="str" cm="1">
        <f t="array" ref="F894">_xlfn.IFS(D894&gt;8,"Platinum",D894&gt;5,"Gold",D894&gt;2,"Silver",TRUE,"BRONZE")</f>
        <v>BRONZE</v>
      </c>
      <c r="G894" t="str">
        <f t="shared" si="27"/>
        <v>Low</v>
      </c>
    </row>
    <row r="895" spans="1:7" x14ac:dyDescent="0.35">
      <c r="A895" t="s">
        <v>3811</v>
      </c>
      <c r="B895" s="18">
        <v>55.73</v>
      </c>
      <c r="C895" t="s">
        <v>1020</v>
      </c>
      <c r="D895">
        <v>6</v>
      </c>
      <c r="E895">
        <f t="shared" si="26"/>
        <v>894</v>
      </c>
      <c r="F895" t="str" cm="1">
        <f t="array" ref="F895">_xlfn.IFS(D895&gt;8,"Platinum",D895&gt;5,"Gold",D895&gt;2,"Silver",TRUE,"BRONZE")</f>
        <v>Gold</v>
      </c>
      <c r="G895" t="str">
        <f t="shared" si="27"/>
        <v>Low</v>
      </c>
    </row>
    <row r="896" spans="1:7" x14ac:dyDescent="0.35">
      <c r="A896" t="s">
        <v>3509</v>
      </c>
      <c r="B896" s="18">
        <v>55.64</v>
      </c>
      <c r="C896" t="s">
        <v>1012</v>
      </c>
      <c r="D896">
        <v>2</v>
      </c>
      <c r="E896">
        <f t="shared" si="26"/>
        <v>895</v>
      </c>
      <c r="F896" t="str" cm="1">
        <f t="array" ref="F896">_xlfn.IFS(D896&gt;8,"Platinum",D896&gt;5,"Gold",D896&gt;2,"Silver",TRUE,"BRONZE")</f>
        <v>BRONZE</v>
      </c>
      <c r="G896" t="str">
        <f t="shared" si="27"/>
        <v>Low</v>
      </c>
    </row>
    <row r="897" spans="1:7" x14ac:dyDescent="0.35">
      <c r="A897" t="s">
        <v>2750</v>
      </c>
      <c r="B897" s="18">
        <v>55.6</v>
      </c>
      <c r="C897" t="s">
        <v>1016</v>
      </c>
      <c r="D897">
        <v>2</v>
      </c>
      <c r="E897">
        <f t="shared" si="26"/>
        <v>896</v>
      </c>
      <c r="F897" t="str" cm="1">
        <f t="array" ref="F897">_xlfn.IFS(D897&gt;8,"Platinum",D897&gt;5,"Gold",D897&gt;2,"Silver",TRUE,"BRONZE")</f>
        <v>BRONZE</v>
      </c>
      <c r="G897" t="str">
        <f t="shared" si="27"/>
        <v>Low</v>
      </c>
    </row>
    <row r="898" spans="1:7" x14ac:dyDescent="0.35">
      <c r="A898" t="s">
        <v>3202</v>
      </c>
      <c r="B898" s="18">
        <v>55.44</v>
      </c>
      <c r="C898" t="s">
        <v>1012</v>
      </c>
      <c r="D898">
        <v>5</v>
      </c>
      <c r="E898">
        <f t="shared" ref="E898:E961" si="28">_xlfn.RANK.EQ(B898,B$2:B$1001)</f>
        <v>897</v>
      </c>
      <c r="F898" t="str" cm="1">
        <f t="array" ref="F898">_xlfn.IFS(D898&gt;8,"Platinum",D898&gt;5,"Gold",D898&gt;2,"Silver",TRUE,"BRONZE")</f>
        <v>Silver</v>
      </c>
      <c r="G898" t="str">
        <f t="shared" ref="G898:G961" si="29">IF(B898&gt;300,"High",IF(B898&gt;100,"Medium","Low"))</f>
        <v>Low</v>
      </c>
    </row>
    <row r="899" spans="1:7" x14ac:dyDescent="0.35">
      <c r="A899" t="s">
        <v>2417</v>
      </c>
      <c r="B899" s="18">
        <v>54.6</v>
      </c>
      <c r="C899" t="s">
        <v>1033</v>
      </c>
      <c r="D899">
        <v>5</v>
      </c>
      <c r="E899">
        <f t="shared" si="28"/>
        <v>898</v>
      </c>
      <c r="F899" t="str" cm="1">
        <f t="array" ref="F899">_xlfn.IFS(D899&gt;8,"Platinum",D899&gt;5,"Gold",D899&gt;2,"Silver",TRUE,"BRONZE")</f>
        <v>Silver</v>
      </c>
      <c r="G899" t="str">
        <f t="shared" si="29"/>
        <v>Low</v>
      </c>
    </row>
    <row r="900" spans="1:7" x14ac:dyDescent="0.35">
      <c r="A900" t="s">
        <v>1659</v>
      </c>
      <c r="B900" s="18">
        <v>54.36</v>
      </c>
      <c r="C900" t="s">
        <v>1016</v>
      </c>
      <c r="D900">
        <v>1</v>
      </c>
      <c r="E900">
        <f t="shared" si="28"/>
        <v>899</v>
      </c>
      <c r="F900" t="str" cm="1">
        <f t="array" ref="F900">_xlfn.IFS(D900&gt;8,"Platinum",D900&gt;5,"Gold",D900&gt;2,"Silver",TRUE,"BRONZE")</f>
        <v>BRONZE</v>
      </c>
      <c r="G900" t="str">
        <f t="shared" si="29"/>
        <v>Low</v>
      </c>
    </row>
    <row r="901" spans="1:7" x14ac:dyDescent="0.35">
      <c r="A901" t="s">
        <v>3539</v>
      </c>
      <c r="B901" s="18">
        <v>53.31</v>
      </c>
      <c r="C901" t="s">
        <v>1033</v>
      </c>
      <c r="D901">
        <v>7</v>
      </c>
      <c r="E901">
        <f t="shared" si="28"/>
        <v>900</v>
      </c>
      <c r="F901" t="str" cm="1">
        <f t="array" ref="F901">_xlfn.IFS(D901&gt;8,"Platinum",D901&gt;5,"Gold",D901&gt;2,"Silver",TRUE,"BRONZE")</f>
        <v>Gold</v>
      </c>
      <c r="G901" t="str">
        <f t="shared" si="29"/>
        <v>Low</v>
      </c>
    </row>
    <row r="902" spans="1:7" x14ac:dyDescent="0.35">
      <c r="A902" t="s">
        <v>2297</v>
      </c>
      <c r="B902" s="18">
        <v>52.92</v>
      </c>
      <c r="C902" t="s">
        <v>1012</v>
      </c>
      <c r="D902">
        <v>1</v>
      </c>
      <c r="E902">
        <f t="shared" si="28"/>
        <v>901</v>
      </c>
      <c r="F902" t="str" cm="1">
        <f t="array" ref="F902">_xlfn.IFS(D902&gt;8,"Platinum",D902&gt;5,"Gold",D902&gt;2,"Silver",TRUE,"BRONZE")</f>
        <v>BRONZE</v>
      </c>
      <c r="G902" t="str">
        <f t="shared" si="29"/>
        <v>Low</v>
      </c>
    </row>
    <row r="903" spans="1:7" x14ac:dyDescent="0.35">
      <c r="A903" t="s">
        <v>2029</v>
      </c>
      <c r="B903" s="18">
        <v>51.26</v>
      </c>
      <c r="C903" t="s">
        <v>1033</v>
      </c>
      <c r="D903">
        <v>6</v>
      </c>
      <c r="E903">
        <f t="shared" si="28"/>
        <v>902</v>
      </c>
      <c r="F903" t="str" cm="1">
        <f t="array" ref="F903">_xlfn.IFS(D903&gt;8,"Platinum",D903&gt;5,"Gold",D903&gt;2,"Silver",TRUE,"BRONZE")</f>
        <v>Gold</v>
      </c>
      <c r="G903" t="str">
        <f t="shared" si="29"/>
        <v>Low</v>
      </c>
    </row>
    <row r="904" spans="1:7" x14ac:dyDescent="0.35">
      <c r="A904" t="s">
        <v>2989</v>
      </c>
      <c r="B904" s="18">
        <v>51.2</v>
      </c>
      <c r="C904" t="s">
        <v>1012</v>
      </c>
      <c r="D904">
        <v>6</v>
      </c>
      <c r="E904">
        <f t="shared" si="28"/>
        <v>903</v>
      </c>
      <c r="F904" t="str" cm="1">
        <f t="array" ref="F904">_xlfn.IFS(D904&gt;8,"Platinum",D904&gt;5,"Gold",D904&gt;2,"Silver",TRUE,"BRONZE")</f>
        <v>Gold</v>
      </c>
      <c r="G904" t="str">
        <f t="shared" si="29"/>
        <v>Low</v>
      </c>
    </row>
    <row r="905" spans="1:7" x14ac:dyDescent="0.35">
      <c r="A905" t="s">
        <v>2598</v>
      </c>
      <c r="B905" s="18">
        <v>50.77</v>
      </c>
      <c r="C905" t="s">
        <v>1012</v>
      </c>
      <c r="D905">
        <v>7</v>
      </c>
      <c r="E905">
        <f t="shared" si="28"/>
        <v>904</v>
      </c>
      <c r="F905" t="str" cm="1">
        <f t="array" ref="F905">_xlfn.IFS(D905&gt;8,"Platinum",D905&gt;5,"Gold",D905&gt;2,"Silver",TRUE,"BRONZE")</f>
        <v>Gold</v>
      </c>
      <c r="G905" t="str">
        <f t="shared" si="29"/>
        <v>Low</v>
      </c>
    </row>
    <row r="906" spans="1:7" x14ac:dyDescent="0.35">
      <c r="A906" t="s">
        <v>1793</v>
      </c>
      <c r="B906" s="18">
        <v>50.38</v>
      </c>
      <c r="C906" t="s">
        <v>1033</v>
      </c>
      <c r="D906">
        <v>7</v>
      </c>
      <c r="E906">
        <f t="shared" si="28"/>
        <v>905</v>
      </c>
      <c r="F906" t="str" cm="1">
        <f t="array" ref="F906">_xlfn.IFS(D906&gt;8,"Platinum",D906&gt;5,"Gold",D906&gt;2,"Silver",TRUE,"BRONZE")</f>
        <v>Gold</v>
      </c>
      <c r="G906" t="str">
        <f t="shared" si="29"/>
        <v>Low</v>
      </c>
    </row>
    <row r="907" spans="1:7" x14ac:dyDescent="0.35">
      <c r="A907" t="s">
        <v>2756</v>
      </c>
      <c r="B907" s="18">
        <v>49.36</v>
      </c>
      <c r="C907" t="s">
        <v>1020</v>
      </c>
      <c r="D907">
        <v>3</v>
      </c>
      <c r="E907">
        <f t="shared" si="28"/>
        <v>906</v>
      </c>
      <c r="F907" t="str" cm="1">
        <f t="array" ref="F907">_xlfn.IFS(D907&gt;8,"Platinum",D907&gt;5,"Gold",D907&gt;2,"Silver",TRUE,"BRONZE")</f>
        <v>Silver</v>
      </c>
      <c r="G907" t="str">
        <f t="shared" si="29"/>
        <v>Low</v>
      </c>
    </row>
    <row r="908" spans="1:7" x14ac:dyDescent="0.35">
      <c r="A908" t="s">
        <v>1590</v>
      </c>
      <c r="B908" s="18">
        <v>48.59</v>
      </c>
      <c r="C908" t="s">
        <v>1016</v>
      </c>
      <c r="D908">
        <v>2</v>
      </c>
      <c r="E908">
        <f t="shared" si="28"/>
        <v>907</v>
      </c>
      <c r="F908" t="str" cm="1">
        <f t="array" ref="F908">_xlfn.IFS(D908&gt;8,"Platinum",D908&gt;5,"Gold",D908&gt;2,"Silver",TRUE,"BRONZE")</f>
        <v>BRONZE</v>
      </c>
      <c r="G908" t="str">
        <f t="shared" si="29"/>
        <v>Low</v>
      </c>
    </row>
    <row r="909" spans="1:7" x14ac:dyDescent="0.35">
      <c r="A909" t="s">
        <v>3129</v>
      </c>
      <c r="B909" s="18">
        <v>47.76</v>
      </c>
      <c r="C909" t="s">
        <v>1020</v>
      </c>
      <c r="D909">
        <v>3</v>
      </c>
      <c r="E909">
        <f t="shared" si="28"/>
        <v>908</v>
      </c>
      <c r="F909" t="str" cm="1">
        <f t="array" ref="F909">_xlfn.IFS(D909&gt;8,"Platinum",D909&gt;5,"Gold",D909&gt;2,"Silver",TRUE,"BRONZE")</f>
        <v>Silver</v>
      </c>
      <c r="G909" t="str">
        <f t="shared" si="29"/>
        <v>Low</v>
      </c>
    </row>
    <row r="910" spans="1:7" x14ac:dyDescent="0.35">
      <c r="A910" t="s">
        <v>3075</v>
      </c>
      <c r="B910" s="18">
        <v>47.68</v>
      </c>
      <c r="C910" t="s">
        <v>1012</v>
      </c>
      <c r="D910">
        <v>3</v>
      </c>
      <c r="E910">
        <f t="shared" si="28"/>
        <v>909</v>
      </c>
      <c r="F910" t="str" cm="1">
        <f t="array" ref="F910">_xlfn.IFS(D910&gt;8,"Platinum",D910&gt;5,"Gold",D910&gt;2,"Silver",TRUE,"BRONZE")</f>
        <v>Silver</v>
      </c>
      <c r="G910" t="str">
        <f t="shared" si="29"/>
        <v>Low</v>
      </c>
    </row>
    <row r="911" spans="1:7" x14ac:dyDescent="0.35">
      <c r="A911" t="s">
        <v>3063</v>
      </c>
      <c r="B911" s="18">
        <v>45.8</v>
      </c>
      <c r="C911" t="s">
        <v>1012</v>
      </c>
      <c r="D911">
        <v>7</v>
      </c>
      <c r="E911">
        <f t="shared" si="28"/>
        <v>910</v>
      </c>
      <c r="F911" t="str" cm="1">
        <f t="array" ref="F911">_xlfn.IFS(D911&gt;8,"Platinum",D911&gt;5,"Gold",D911&gt;2,"Silver",TRUE,"BRONZE")</f>
        <v>Gold</v>
      </c>
      <c r="G911" t="str">
        <f t="shared" si="29"/>
        <v>Low</v>
      </c>
    </row>
    <row r="912" spans="1:7" x14ac:dyDescent="0.35">
      <c r="A912" t="s">
        <v>3874</v>
      </c>
      <c r="B912" s="18">
        <v>45.76</v>
      </c>
      <c r="C912" t="s">
        <v>1033</v>
      </c>
      <c r="D912">
        <v>6</v>
      </c>
      <c r="E912">
        <f t="shared" si="28"/>
        <v>911</v>
      </c>
      <c r="F912" t="str" cm="1">
        <f t="array" ref="F912">_xlfn.IFS(D912&gt;8,"Platinum",D912&gt;5,"Gold",D912&gt;2,"Silver",TRUE,"BRONZE")</f>
        <v>Gold</v>
      </c>
      <c r="G912" t="str">
        <f t="shared" si="29"/>
        <v>Low</v>
      </c>
    </row>
    <row r="913" spans="1:7" x14ac:dyDescent="0.35">
      <c r="A913" t="s">
        <v>1199</v>
      </c>
      <c r="B913" s="18">
        <v>45.58</v>
      </c>
      <c r="C913" t="s">
        <v>1033</v>
      </c>
      <c r="D913">
        <v>9</v>
      </c>
      <c r="E913">
        <f t="shared" si="28"/>
        <v>912</v>
      </c>
      <c r="F913" t="str" cm="1">
        <f t="array" ref="F913">_xlfn.IFS(D913&gt;8,"Platinum",D913&gt;5,"Gold",D913&gt;2,"Silver",TRUE,"BRONZE")</f>
        <v>Platinum</v>
      </c>
      <c r="G913" t="str">
        <f t="shared" si="29"/>
        <v>Low</v>
      </c>
    </row>
    <row r="914" spans="1:7" x14ac:dyDescent="0.35">
      <c r="A914" t="s">
        <v>2267</v>
      </c>
      <c r="B914" s="18">
        <v>45.21</v>
      </c>
      <c r="C914" t="s">
        <v>1020</v>
      </c>
      <c r="D914">
        <v>4</v>
      </c>
      <c r="E914">
        <f t="shared" si="28"/>
        <v>913</v>
      </c>
      <c r="F914" t="str" cm="1">
        <f t="array" ref="F914">_xlfn.IFS(D914&gt;8,"Platinum",D914&gt;5,"Gold",D914&gt;2,"Silver",TRUE,"BRONZE")</f>
        <v>Silver</v>
      </c>
      <c r="G914" t="str">
        <f t="shared" si="29"/>
        <v>Low</v>
      </c>
    </row>
    <row r="915" spans="1:7" x14ac:dyDescent="0.35">
      <c r="A915" t="s">
        <v>1695</v>
      </c>
      <c r="B915" s="18">
        <v>44.09</v>
      </c>
      <c r="C915" t="s">
        <v>1016</v>
      </c>
      <c r="D915">
        <v>9</v>
      </c>
      <c r="E915">
        <f t="shared" si="28"/>
        <v>914</v>
      </c>
      <c r="F915" t="str" cm="1">
        <f t="array" ref="F915">_xlfn.IFS(D915&gt;8,"Platinum",D915&gt;5,"Gold",D915&gt;2,"Silver",TRUE,"BRONZE")</f>
        <v>Platinum</v>
      </c>
      <c r="G915" t="str">
        <f t="shared" si="29"/>
        <v>Low</v>
      </c>
    </row>
    <row r="916" spans="1:7" x14ac:dyDescent="0.35">
      <c r="A916" t="s">
        <v>3722</v>
      </c>
      <c r="B916" s="18">
        <v>44.02</v>
      </c>
      <c r="C916" t="s">
        <v>1012</v>
      </c>
      <c r="D916">
        <v>3</v>
      </c>
      <c r="E916">
        <f t="shared" si="28"/>
        <v>915</v>
      </c>
      <c r="F916" t="str" cm="1">
        <f t="array" ref="F916">_xlfn.IFS(D916&gt;8,"Platinum",D916&gt;5,"Gold",D916&gt;2,"Silver",TRUE,"BRONZE")</f>
        <v>Silver</v>
      </c>
      <c r="G916" t="str">
        <f t="shared" si="29"/>
        <v>Low</v>
      </c>
    </row>
    <row r="917" spans="1:7" x14ac:dyDescent="0.35">
      <c r="A917" t="s">
        <v>2999</v>
      </c>
      <c r="B917" s="18">
        <v>43.58</v>
      </c>
      <c r="C917" t="s">
        <v>1020</v>
      </c>
      <c r="D917">
        <v>3</v>
      </c>
      <c r="E917">
        <f t="shared" si="28"/>
        <v>916</v>
      </c>
      <c r="F917" t="str" cm="1">
        <f t="array" ref="F917">_xlfn.IFS(D917&gt;8,"Platinum",D917&gt;5,"Gold",D917&gt;2,"Silver",TRUE,"BRONZE")</f>
        <v>Silver</v>
      </c>
      <c r="G917" t="str">
        <f t="shared" si="29"/>
        <v>Low</v>
      </c>
    </row>
    <row r="918" spans="1:7" x14ac:dyDescent="0.35">
      <c r="A918" t="s">
        <v>1957</v>
      </c>
      <c r="B918" s="18">
        <v>42.81</v>
      </c>
      <c r="C918" t="s">
        <v>1033</v>
      </c>
      <c r="D918">
        <v>4</v>
      </c>
      <c r="E918">
        <f t="shared" si="28"/>
        <v>917</v>
      </c>
      <c r="F918" t="str" cm="1">
        <f t="array" ref="F918">_xlfn.IFS(D918&gt;8,"Platinum",D918&gt;5,"Gold",D918&gt;2,"Silver",TRUE,"BRONZE")</f>
        <v>Silver</v>
      </c>
      <c r="G918" t="str">
        <f t="shared" si="29"/>
        <v>Low</v>
      </c>
    </row>
    <row r="919" spans="1:7" x14ac:dyDescent="0.35">
      <c r="A919" t="s">
        <v>1431</v>
      </c>
      <c r="B919" s="18">
        <v>42.62</v>
      </c>
      <c r="C919" t="s">
        <v>1012</v>
      </c>
      <c r="D919">
        <v>9</v>
      </c>
      <c r="E919">
        <f t="shared" si="28"/>
        <v>918</v>
      </c>
      <c r="F919" t="str" cm="1">
        <f t="array" ref="F919">_xlfn.IFS(D919&gt;8,"Platinum",D919&gt;5,"Gold",D919&gt;2,"Silver",TRUE,"BRONZE")</f>
        <v>Platinum</v>
      </c>
      <c r="G919" t="str">
        <f t="shared" si="29"/>
        <v>Low</v>
      </c>
    </row>
    <row r="920" spans="1:7" x14ac:dyDescent="0.35">
      <c r="A920" t="s">
        <v>1246</v>
      </c>
      <c r="B920" s="18">
        <v>42.25</v>
      </c>
      <c r="C920" t="s">
        <v>1020</v>
      </c>
      <c r="D920">
        <v>4</v>
      </c>
      <c r="E920">
        <f t="shared" si="28"/>
        <v>919</v>
      </c>
      <c r="F920" t="str" cm="1">
        <f t="array" ref="F920">_xlfn.IFS(D920&gt;8,"Platinum",D920&gt;5,"Gold",D920&gt;2,"Silver",TRUE,"BRONZE")</f>
        <v>Silver</v>
      </c>
      <c r="G920" t="str">
        <f t="shared" si="29"/>
        <v>Low</v>
      </c>
    </row>
    <row r="921" spans="1:7" x14ac:dyDescent="0.35">
      <c r="A921" t="s">
        <v>3713</v>
      </c>
      <c r="B921" s="18">
        <v>42.06</v>
      </c>
      <c r="C921" t="s">
        <v>1020</v>
      </c>
      <c r="D921">
        <v>2</v>
      </c>
      <c r="E921">
        <f t="shared" si="28"/>
        <v>920</v>
      </c>
      <c r="F921" t="str" cm="1">
        <f t="array" ref="F921">_xlfn.IFS(D921&gt;8,"Platinum",D921&gt;5,"Gold",D921&gt;2,"Silver",TRUE,"BRONZE")</f>
        <v>BRONZE</v>
      </c>
      <c r="G921" t="str">
        <f t="shared" si="29"/>
        <v>Low</v>
      </c>
    </row>
    <row r="922" spans="1:7" x14ac:dyDescent="0.35">
      <c r="A922" t="s">
        <v>1515</v>
      </c>
      <c r="B922" s="18">
        <v>41.67</v>
      </c>
      <c r="C922" t="s">
        <v>1033</v>
      </c>
      <c r="D922">
        <v>2</v>
      </c>
      <c r="E922">
        <f t="shared" si="28"/>
        <v>921</v>
      </c>
      <c r="F922" t="str" cm="1">
        <f t="array" ref="F922">_xlfn.IFS(D922&gt;8,"Platinum",D922&gt;5,"Gold",D922&gt;2,"Silver",TRUE,"BRONZE")</f>
        <v>BRONZE</v>
      </c>
      <c r="G922" t="str">
        <f t="shared" si="29"/>
        <v>Low</v>
      </c>
    </row>
    <row r="923" spans="1:7" x14ac:dyDescent="0.35">
      <c r="A923" t="s">
        <v>3339</v>
      </c>
      <c r="B923" s="18">
        <v>41.49</v>
      </c>
      <c r="C923" t="s">
        <v>1012</v>
      </c>
      <c r="D923">
        <v>7</v>
      </c>
      <c r="E923">
        <f t="shared" si="28"/>
        <v>922</v>
      </c>
      <c r="F923" t="str" cm="1">
        <f t="array" ref="F923">_xlfn.IFS(D923&gt;8,"Platinum",D923&gt;5,"Gold",D923&gt;2,"Silver",TRUE,"BRONZE")</f>
        <v>Gold</v>
      </c>
      <c r="G923" t="str">
        <f t="shared" si="29"/>
        <v>Low</v>
      </c>
    </row>
    <row r="924" spans="1:7" x14ac:dyDescent="0.35">
      <c r="A924" t="s">
        <v>3889</v>
      </c>
      <c r="B924" s="18">
        <v>41.26</v>
      </c>
      <c r="C924" t="s">
        <v>1012</v>
      </c>
      <c r="D924">
        <v>10</v>
      </c>
      <c r="E924">
        <f t="shared" si="28"/>
        <v>923</v>
      </c>
      <c r="F924" t="str" cm="1">
        <f t="array" ref="F924">_xlfn.IFS(D924&gt;8,"Platinum",D924&gt;5,"Gold",D924&gt;2,"Silver",TRUE,"BRONZE")</f>
        <v>Platinum</v>
      </c>
      <c r="G924" t="str">
        <f t="shared" si="29"/>
        <v>Low</v>
      </c>
    </row>
    <row r="925" spans="1:7" x14ac:dyDescent="0.35">
      <c r="A925" t="s">
        <v>3934</v>
      </c>
      <c r="B925" s="18">
        <v>41.21</v>
      </c>
      <c r="C925" t="s">
        <v>1016</v>
      </c>
      <c r="D925">
        <v>8</v>
      </c>
      <c r="E925">
        <f t="shared" si="28"/>
        <v>924</v>
      </c>
      <c r="F925" t="str" cm="1">
        <f t="array" ref="F925">_xlfn.IFS(D925&gt;8,"Platinum",D925&gt;5,"Gold",D925&gt;2,"Silver",TRUE,"BRONZE")</f>
        <v>Gold</v>
      </c>
      <c r="G925" t="str">
        <f t="shared" si="29"/>
        <v>Low</v>
      </c>
    </row>
    <row r="926" spans="1:7" x14ac:dyDescent="0.35">
      <c r="A926" t="s">
        <v>2522</v>
      </c>
      <c r="B926" s="18">
        <v>41.15</v>
      </c>
      <c r="C926" t="s">
        <v>1012</v>
      </c>
      <c r="D926">
        <v>4</v>
      </c>
      <c r="E926">
        <f t="shared" si="28"/>
        <v>925</v>
      </c>
      <c r="F926" t="str" cm="1">
        <f t="array" ref="F926">_xlfn.IFS(D926&gt;8,"Platinum",D926&gt;5,"Gold",D926&gt;2,"Silver",TRUE,"BRONZE")</f>
        <v>Silver</v>
      </c>
      <c r="G926" t="str">
        <f t="shared" si="29"/>
        <v>Low</v>
      </c>
    </row>
    <row r="927" spans="1:7" x14ac:dyDescent="0.35">
      <c r="A927" t="s">
        <v>2279</v>
      </c>
      <c r="B927" s="18">
        <v>41.12</v>
      </c>
      <c r="C927" t="s">
        <v>1020</v>
      </c>
      <c r="D927">
        <v>6</v>
      </c>
      <c r="E927">
        <f t="shared" si="28"/>
        <v>926</v>
      </c>
      <c r="F927" t="str" cm="1">
        <f t="array" ref="F927">_xlfn.IFS(D927&gt;8,"Platinum",D927&gt;5,"Gold",D927&gt;2,"Silver",TRUE,"BRONZE")</f>
        <v>Gold</v>
      </c>
      <c r="G927" t="str">
        <f t="shared" si="29"/>
        <v>Low</v>
      </c>
    </row>
    <row r="928" spans="1:7" x14ac:dyDescent="0.35">
      <c r="A928" t="s">
        <v>1137</v>
      </c>
      <c r="B928" s="18">
        <v>40.14</v>
      </c>
      <c r="C928" t="s">
        <v>1012</v>
      </c>
      <c r="D928">
        <v>4</v>
      </c>
      <c r="E928">
        <f t="shared" si="28"/>
        <v>927</v>
      </c>
      <c r="F928" t="str" cm="1">
        <f t="array" ref="F928">_xlfn.IFS(D928&gt;8,"Platinum",D928&gt;5,"Gold",D928&gt;2,"Silver",TRUE,"BRONZE")</f>
        <v>Silver</v>
      </c>
      <c r="G928" t="str">
        <f t="shared" si="29"/>
        <v>Low</v>
      </c>
    </row>
    <row r="929" spans="1:7" x14ac:dyDescent="0.35">
      <c r="A929" t="s">
        <v>3891</v>
      </c>
      <c r="B929" s="18">
        <v>39.869999999999997</v>
      </c>
      <c r="C929" t="s">
        <v>1033</v>
      </c>
      <c r="D929">
        <v>9</v>
      </c>
      <c r="E929">
        <f t="shared" si="28"/>
        <v>928</v>
      </c>
      <c r="F929" t="str" cm="1">
        <f t="array" ref="F929">_xlfn.IFS(D929&gt;8,"Platinum",D929&gt;5,"Gold",D929&gt;2,"Silver",TRUE,"BRONZE")</f>
        <v>Platinum</v>
      </c>
      <c r="G929" t="str">
        <f t="shared" si="29"/>
        <v>Low</v>
      </c>
    </row>
    <row r="930" spans="1:7" x14ac:dyDescent="0.35">
      <c r="A930" t="s">
        <v>1303</v>
      </c>
      <c r="B930" s="18">
        <v>39.64</v>
      </c>
      <c r="C930" t="s">
        <v>1012</v>
      </c>
      <c r="D930">
        <v>3</v>
      </c>
      <c r="E930">
        <f t="shared" si="28"/>
        <v>929</v>
      </c>
      <c r="F930" t="str" cm="1">
        <f t="array" ref="F930">_xlfn.IFS(D930&gt;8,"Platinum",D930&gt;5,"Gold",D930&gt;2,"Silver",TRUE,"BRONZE")</f>
        <v>Silver</v>
      </c>
      <c r="G930" t="str">
        <f t="shared" si="29"/>
        <v>Low</v>
      </c>
    </row>
    <row r="931" spans="1:7" x14ac:dyDescent="0.35">
      <c r="A931" t="s">
        <v>2558</v>
      </c>
      <c r="B931" s="18">
        <v>38.31</v>
      </c>
      <c r="C931" t="s">
        <v>1012</v>
      </c>
      <c r="D931">
        <v>5</v>
      </c>
      <c r="E931">
        <f t="shared" si="28"/>
        <v>930</v>
      </c>
      <c r="F931" t="str" cm="1">
        <f t="array" ref="F931">_xlfn.IFS(D931&gt;8,"Platinum",D931&gt;5,"Gold",D931&gt;2,"Silver",TRUE,"BRONZE")</f>
        <v>Silver</v>
      </c>
      <c r="G931" t="str">
        <f t="shared" si="29"/>
        <v>Low</v>
      </c>
    </row>
    <row r="932" spans="1:7" x14ac:dyDescent="0.35">
      <c r="A932" t="s">
        <v>2184</v>
      </c>
      <c r="B932" s="18">
        <v>38.28</v>
      </c>
      <c r="C932" t="s">
        <v>1012</v>
      </c>
      <c r="D932">
        <v>7</v>
      </c>
      <c r="E932">
        <f t="shared" si="28"/>
        <v>931</v>
      </c>
      <c r="F932" t="str" cm="1">
        <f t="array" ref="F932">_xlfn.IFS(D932&gt;8,"Platinum",D932&gt;5,"Gold",D932&gt;2,"Silver",TRUE,"BRONZE")</f>
        <v>Gold</v>
      </c>
      <c r="G932" t="str">
        <f t="shared" si="29"/>
        <v>Low</v>
      </c>
    </row>
    <row r="933" spans="1:7" x14ac:dyDescent="0.35">
      <c r="A933" t="s">
        <v>2846</v>
      </c>
      <c r="B933" s="18">
        <v>38.25</v>
      </c>
      <c r="C933" t="s">
        <v>1033</v>
      </c>
      <c r="D933">
        <v>2</v>
      </c>
      <c r="E933">
        <f t="shared" si="28"/>
        <v>932</v>
      </c>
      <c r="F933" t="str" cm="1">
        <f t="array" ref="F933">_xlfn.IFS(D933&gt;8,"Platinum",D933&gt;5,"Gold",D933&gt;2,"Silver",TRUE,"BRONZE")</f>
        <v>BRONZE</v>
      </c>
      <c r="G933" t="str">
        <f t="shared" si="29"/>
        <v>Low</v>
      </c>
    </row>
    <row r="934" spans="1:7" x14ac:dyDescent="0.35">
      <c r="A934" t="s">
        <v>1369</v>
      </c>
      <c r="B934" s="18">
        <v>36.79</v>
      </c>
      <c r="C934" t="s">
        <v>1012</v>
      </c>
      <c r="D934">
        <v>8</v>
      </c>
      <c r="E934">
        <f t="shared" si="28"/>
        <v>933</v>
      </c>
      <c r="F934" t="str" cm="1">
        <f t="array" ref="F934">_xlfn.IFS(D934&gt;8,"Platinum",D934&gt;5,"Gold",D934&gt;2,"Silver",TRUE,"BRONZE")</f>
        <v>Gold</v>
      </c>
      <c r="G934" t="str">
        <f t="shared" si="29"/>
        <v>Low</v>
      </c>
    </row>
    <row r="935" spans="1:7" x14ac:dyDescent="0.35">
      <c r="A935" t="s">
        <v>3093</v>
      </c>
      <c r="B935" s="18">
        <v>36.619999999999997</v>
      </c>
      <c r="C935" t="s">
        <v>1020</v>
      </c>
      <c r="D935">
        <v>1</v>
      </c>
      <c r="E935">
        <f t="shared" si="28"/>
        <v>934</v>
      </c>
      <c r="F935" t="str" cm="1">
        <f t="array" ref="F935">_xlfn.IFS(D935&gt;8,"Platinum",D935&gt;5,"Gold",D935&gt;2,"Silver",TRUE,"BRONZE")</f>
        <v>BRONZE</v>
      </c>
      <c r="G935" t="str">
        <f t="shared" si="29"/>
        <v>Low</v>
      </c>
    </row>
    <row r="936" spans="1:7" x14ac:dyDescent="0.35">
      <c r="A936" t="s">
        <v>3899</v>
      </c>
      <c r="B936" s="18">
        <v>36.299999999999997</v>
      </c>
      <c r="C936" t="s">
        <v>1020</v>
      </c>
      <c r="D936">
        <v>10</v>
      </c>
      <c r="E936">
        <f t="shared" si="28"/>
        <v>935</v>
      </c>
      <c r="F936" t="str" cm="1">
        <f t="array" ref="F936">_xlfn.IFS(D936&gt;8,"Platinum",D936&gt;5,"Gold",D936&gt;2,"Silver",TRUE,"BRONZE")</f>
        <v>Platinum</v>
      </c>
      <c r="G936" t="str">
        <f t="shared" si="29"/>
        <v>Low</v>
      </c>
    </row>
    <row r="937" spans="1:7" x14ac:dyDescent="0.35">
      <c r="A937" t="s">
        <v>2133</v>
      </c>
      <c r="B937" s="18">
        <v>36.229999999999997</v>
      </c>
      <c r="C937" t="s">
        <v>1016</v>
      </c>
      <c r="D937">
        <v>3</v>
      </c>
      <c r="E937">
        <f t="shared" si="28"/>
        <v>936</v>
      </c>
      <c r="F937" t="str" cm="1">
        <f t="array" ref="F937">_xlfn.IFS(D937&gt;8,"Platinum",D937&gt;5,"Gold",D937&gt;2,"Silver",TRUE,"BRONZE")</f>
        <v>Silver</v>
      </c>
      <c r="G937" t="str">
        <f t="shared" si="29"/>
        <v>Low</v>
      </c>
    </row>
    <row r="938" spans="1:7" x14ac:dyDescent="0.35">
      <c r="A938" t="s">
        <v>3205</v>
      </c>
      <c r="B938" s="18">
        <v>35.53</v>
      </c>
      <c r="C938" t="s">
        <v>1020</v>
      </c>
      <c r="D938">
        <v>7</v>
      </c>
      <c r="E938">
        <f t="shared" si="28"/>
        <v>937</v>
      </c>
      <c r="F938" t="str" cm="1">
        <f t="array" ref="F938">_xlfn.IFS(D938&gt;8,"Platinum",D938&gt;5,"Gold",D938&gt;2,"Silver",TRUE,"BRONZE")</f>
        <v>Gold</v>
      </c>
      <c r="G938" t="str">
        <f t="shared" si="29"/>
        <v>Low</v>
      </c>
    </row>
    <row r="939" spans="1:7" x14ac:dyDescent="0.35">
      <c r="A939" t="s">
        <v>3392</v>
      </c>
      <c r="B939" s="18">
        <v>35.51</v>
      </c>
      <c r="C939" t="s">
        <v>1033</v>
      </c>
      <c r="D939">
        <v>7</v>
      </c>
      <c r="E939">
        <f t="shared" si="28"/>
        <v>938</v>
      </c>
      <c r="F939" t="str" cm="1">
        <f t="array" ref="F939">_xlfn.IFS(D939&gt;8,"Platinum",D939&gt;5,"Gold",D939&gt;2,"Silver",TRUE,"BRONZE")</f>
        <v>Gold</v>
      </c>
      <c r="G939" t="str">
        <f t="shared" si="29"/>
        <v>Low</v>
      </c>
    </row>
    <row r="940" spans="1:7" x14ac:dyDescent="0.35">
      <c r="A940" t="s">
        <v>3398</v>
      </c>
      <c r="B940" s="18">
        <v>35.19</v>
      </c>
      <c r="C940" t="s">
        <v>1020</v>
      </c>
      <c r="D940">
        <v>3</v>
      </c>
      <c r="E940">
        <f t="shared" si="28"/>
        <v>939</v>
      </c>
      <c r="F940" t="str" cm="1">
        <f t="array" ref="F940">_xlfn.IFS(D940&gt;8,"Platinum",D940&gt;5,"Gold",D940&gt;2,"Silver",TRUE,"BRONZE")</f>
        <v>Silver</v>
      </c>
      <c r="G940" t="str">
        <f t="shared" si="29"/>
        <v>Low</v>
      </c>
    </row>
    <row r="941" spans="1:7" x14ac:dyDescent="0.35">
      <c r="A941" t="s">
        <v>1865</v>
      </c>
      <c r="B941" s="18">
        <v>34.69</v>
      </c>
      <c r="C941" t="s">
        <v>1033</v>
      </c>
      <c r="D941">
        <v>9</v>
      </c>
      <c r="E941">
        <f t="shared" si="28"/>
        <v>940</v>
      </c>
      <c r="F941" t="str" cm="1">
        <f t="array" ref="F941">_xlfn.IFS(D941&gt;8,"Platinum",D941&gt;5,"Gold",D941&gt;2,"Silver",TRUE,"BRONZE")</f>
        <v>Platinum</v>
      </c>
      <c r="G941" t="str">
        <f t="shared" si="29"/>
        <v>Low</v>
      </c>
    </row>
    <row r="942" spans="1:7" x14ac:dyDescent="0.35">
      <c r="A942" t="s">
        <v>1113</v>
      </c>
      <c r="B942" s="18">
        <v>33.67</v>
      </c>
      <c r="C942" t="s">
        <v>1016</v>
      </c>
      <c r="D942">
        <v>10</v>
      </c>
      <c r="E942">
        <f t="shared" si="28"/>
        <v>941</v>
      </c>
      <c r="F942" t="str" cm="1">
        <f t="array" ref="F942">_xlfn.IFS(D942&gt;8,"Platinum",D942&gt;5,"Gold",D942&gt;2,"Silver",TRUE,"BRONZE")</f>
        <v>Platinum</v>
      </c>
      <c r="G942" t="str">
        <f t="shared" si="29"/>
        <v>Low</v>
      </c>
    </row>
    <row r="943" spans="1:7" x14ac:dyDescent="0.35">
      <c r="A943" t="s">
        <v>1187</v>
      </c>
      <c r="B943" s="18">
        <v>33.299999999999997</v>
      </c>
      <c r="C943" t="s">
        <v>1016</v>
      </c>
      <c r="D943">
        <v>3</v>
      </c>
      <c r="E943">
        <f t="shared" si="28"/>
        <v>942</v>
      </c>
      <c r="F943" t="str" cm="1">
        <f t="array" ref="F943">_xlfn.IFS(D943&gt;8,"Platinum",D943&gt;5,"Gold",D943&gt;2,"Silver",TRUE,"BRONZE")</f>
        <v>Silver</v>
      </c>
      <c r="G943" t="str">
        <f t="shared" si="29"/>
        <v>Low</v>
      </c>
    </row>
    <row r="944" spans="1:7" x14ac:dyDescent="0.35">
      <c r="A944" t="s">
        <v>2462</v>
      </c>
      <c r="B944" s="18">
        <v>31.76</v>
      </c>
      <c r="C944" t="s">
        <v>1012</v>
      </c>
      <c r="D944">
        <v>6</v>
      </c>
      <c r="E944">
        <f t="shared" si="28"/>
        <v>943</v>
      </c>
      <c r="F944" t="str" cm="1">
        <f t="array" ref="F944">_xlfn.IFS(D944&gt;8,"Platinum",D944&gt;5,"Gold",D944&gt;2,"Silver",TRUE,"BRONZE")</f>
        <v>Gold</v>
      </c>
      <c r="G944" t="str">
        <f t="shared" si="29"/>
        <v>Low</v>
      </c>
    </row>
    <row r="945" spans="1:7" x14ac:dyDescent="0.35">
      <c r="A945" t="s">
        <v>3553</v>
      </c>
      <c r="B945" s="18">
        <v>31.57</v>
      </c>
      <c r="C945" t="s">
        <v>1033</v>
      </c>
      <c r="D945">
        <v>7</v>
      </c>
      <c r="E945">
        <f t="shared" si="28"/>
        <v>944</v>
      </c>
      <c r="F945" t="str" cm="1">
        <f t="array" ref="F945">_xlfn.IFS(D945&gt;8,"Platinum",D945&gt;5,"Gold",D945&gt;2,"Silver",TRUE,"BRONZE")</f>
        <v>Gold</v>
      </c>
      <c r="G945" t="str">
        <f t="shared" si="29"/>
        <v>Low</v>
      </c>
    </row>
    <row r="946" spans="1:7" x14ac:dyDescent="0.35">
      <c r="A946" t="s">
        <v>3356</v>
      </c>
      <c r="B946" s="18">
        <v>31.51</v>
      </c>
      <c r="C946" t="s">
        <v>1012</v>
      </c>
      <c r="D946">
        <v>7</v>
      </c>
      <c r="E946">
        <f t="shared" si="28"/>
        <v>945</v>
      </c>
      <c r="F946" t="str" cm="1">
        <f t="array" ref="F946">_xlfn.IFS(D946&gt;8,"Platinum",D946&gt;5,"Gold",D946&gt;2,"Silver",TRUE,"BRONZE")</f>
        <v>Gold</v>
      </c>
      <c r="G946" t="str">
        <f t="shared" si="29"/>
        <v>Low</v>
      </c>
    </row>
    <row r="947" spans="1:7" x14ac:dyDescent="0.35">
      <c r="A947" t="s">
        <v>3194</v>
      </c>
      <c r="B947" s="18">
        <v>29.23</v>
      </c>
      <c r="C947" t="s">
        <v>1016</v>
      </c>
      <c r="D947">
        <v>5</v>
      </c>
      <c r="E947">
        <f t="shared" si="28"/>
        <v>946</v>
      </c>
      <c r="F947" t="str" cm="1">
        <f t="array" ref="F947">_xlfn.IFS(D947&gt;8,"Platinum",D947&gt;5,"Gold",D947&gt;2,"Silver",TRUE,"BRONZE")</f>
        <v>Silver</v>
      </c>
      <c r="G947" t="str">
        <f t="shared" si="29"/>
        <v>Low</v>
      </c>
    </row>
    <row r="948" spans="1:7" x14ac:dyDescent="0.35">
      <c r="A948" t="s">
        <v>2102</v>
      </c>
      <c r="B948" s="18">
        <v>28.64</v>
      </c>
      <c r="C948" t="s">
        <v>1033</v>
      </c>
      <c r="D948">
        <v>5</v>
      </c>
      <c r="E948">
        <f t="shared" si="28"/>
        <v>947</v>
      </c>
      <c r="F948" t="str" cm="1">
        <f t="array" ref="F948">_xlfn.IFS(D948&gt;8,"Platinum",D948&gt;5,"Gold",D948&gt;2,"Silver",TRUE,"BRONZE")</f>
        <v>Silver</v>
      </c>
      <c r="G948" t="str">
        <f t="shared" si="29"/>
        <v>Low</v>
      </c>
    </row>
    <row r="949" spans="1:7" x14ac:dyDescent="0.35">
      <c r="A949" t="s">
        <v>2977</v>
      </c>
      <c r="B949" s="18">
        <v>27.74</v>
      </c>
      <c r="C949" t="s">
        <v>1033</v>
      </c>
      <c r="D949">
        <v>4</v>
      </c>
      <c r="E949">
        <f t="shared" si="28"/>
        <v>948</v>
      </c>
      <c r="F949" t="str" cm="1">
        <f t="array" ref="F949">_xlfn.IFS(D949&gt;8,"Platinum",D949&gt;5,"Gold",D949&gt;2,"Silver",TRUE,"BRONZE")</f>
        <v>Silver</v>
      </c>
      <c r="G949" t="str">
        <f t="shared" si="29"/>
        <v>Low</v>
      </c>
    </row>
    <row r="950" spans="1:7" x14ac:dyDescent="0.35">
      <c r="A950" t="s">
        <v>1048</v>
      </c>
      <c r="B950" s="18">
        <v>27.68</v>
      </c>
      <c r="C950" t="s">
        <v>1033</v>
      </c>
      <c r="D950">
        <v>8</v>
      </c>
      <c r="E950">
        <f t="shared" si="28"/>
        <v>949</v>
      </c>
      <c r="F950" t="str" cm="1">
        <f t="array" ref="F950">_xlfn.IFS(D950&gt;8,"Platinum",D950&gt;5,"Gold",D950&gt;2,"Silver",TRUE,"BRONZE")</f>
        <v>Gold</v>
      </c>
      <c r="G950" t="str">
        <f t="shared" si="29"/>
        <v>Low</v>
      </c>
    </row>
    <row r="951" spans="1:7" x14ac:dyDescent="0.35">
      <c r="A951" t="s">
        <v>1500</v>
      </c>
      <c r="B951" s="18">
        <v>27.53</v>
      </c>
      <c r="C951" t="s">
        <v>1020</v>
      </c>
      <c r="D951">
        <v>4</v>
      </c>
      <c r="E951">
        <f t="shared" si="28"/>
        <v>950</v>
      </c>
      <c r="F951" t="str" cm="1">
        <f t="array" ref="F951">_xlfn.IFS(D951&gt;8,"Platinum",D951&gt;5,"Gold",D951&gt;2,"Silver",TRUE,"BRONZE")</f>
        <v>Silver</v>
      </c>
      <c r="G951" t="str">
        <f t="shared" si="29"/>
        <v>Low</v>
      </c>
    </row>
    <row r="952" spans="1:7" x14ac:dyDescent="0.35">
      <c r="A952" t="s">
        <v>2327</v>
      </c>
      <c r="B952" s="18">
        <v>27.39</v>
      </c>
      <c r="C952" t="s">
        <v>1012</v>
      </c>
      <c r="D952">
        <v>7</v>
      </c>
      <c r="E952">
        <f t="shared" si="28"/>
        <v>951</v>
      </c>
      <c r="F952" t="str" cm="1">
        <f t="array" ref="F952">_xlfn.IFS(D952&gt;8,"Platinum",D952&gt;5,"Gold",D952&gt;2,"Silver",TRUE,"BRONZE")</f>
        <v>Gold</v>
      </c>
      <c r="G952" t="str">
        <f t="shared" si="29"/>
        <v>Low</v>
      </c>
    </row>
    <row r="953" spans="1:7" x14ac:dyDescent="0.35">
      <c r="A953" t="s">
        <v>2127</v>
      </c>
      <c r="B953" s="18">
        <v>26.95</v>
      </c>
      <c r="C953" t="s">
        <v>1012</v>
      </c>
      <c r="D953">
        <v>1</v>
      </c>
      <c r="E953">
        <f t="shared" si="28"/>
        <v>952</v>
      </c>
      <c r="F953" t="str" cm="1">
        <f t="array" ref="F953">_xlfn.IFS(D953&gt;8,"Platinum",D953&gt;5,"Gold",D953&gt;2,"Silver",TRUE,"BRONZE")</f>
        <v>BRONZE</v>
      </c>
      <c r="G953" t="str">
        <f t="shared" si="29"/>
        <v>Low</v>
      </c>
    </row>
    <row r="954" spans="1:7" x14ac:dyDescent="0.35">
      <c r="A954" t="s">
        <v>2822</v>
      </c>
      <c r="B954" s="18">
        <v>26.93</v>
      </c>
      <c r="C954" t="s">
        <v>1020</v>
      </c>
      <c r="D954">
        <v>4</v>
      </c>
      <c r="E954">
        <f t="shared" si="28"/>
        <v>953</v>
      </c>
      <c r="F954" t="str" cm="1">
        <f t="array" ref="F954">_xlfn.IFS(D954&gt;8,"Platinum",D954&gt;5,"Gold",D954&gt;2,"Silver",TRUE,"BRONZE")</f>
        <v>Silver</v>
      </c>
      <c r="G954" t="str">
        <f t="shared" si="29"/>
        <v>Low</v>
      </c>
    </row>
    <row r="955" spans="1:7" x14ac:dyDescent="0.35">
      <c r="A955" t="s">
        <v>3155</v>
      </c>
      <c r="B955" s="18">
        <v>26.73</v>
      </c>
      <c r="C955" t="s">
        <v>1016</v>
      </c>
      <c r="D955">
        <v>4</v>
      </c>
      <c r="E955">
        <f t="shared" si="28"/>
        <v>954</v>
      </c>
      <c r="F955" t="str" cm="1">
        <f t="array" ref="F955">_xlfn.IFS(D955&gt;8,"Platinum",D955&gt;5,"Gold",D955&gt;2,"Silver",TRUE,"BRONZE")</f>
        <v>Silver</v>
      </c>
      <c r="G955" t="str">
        <f t="shared" si="29"/>
        <v>Low</v>
      </c>
    </row>
    <row r="956" spans="1:7" x14ac:dyDescent="0.35">
      <c r="A956" t="s">
        <v>3872</v>
      </c>
      <c r="B956" s="18">
        <v>26.71</v>
      </c>
      <c r="C956" t="s">
        <v>1012</v>
      </c>
      <c r="D956">
        <v>3</v>
      </c>
      <c r="E956">
        <f t="shared" si="28"/>
        <v>955</v>
      </c>
      <c r="F956" t="str" cm="1">
        <f t="array" ref="F956">_xlfn.IFS(D956&gt;8,"Platinum",D956&gt;5,"Gold",D956&gt;2,"Silver",TRUE,"BRONZE")</f>
        <v>Silver</v>
      </c>
      <c r="G956" t="str">
        <f t="shared" si="29"/>
        <v>Low</v>
      </c>
    </row>
    <row r="957" spans="1:7" x14ac:dyDescent="0.35">
      <c r="A957" t="s">
        <v>2118</v>
      </c>
      <c r="B957" s="18">
        <v>26.55</v>
      </c>
      <c r="C957" t="s">
        <v>1020</v>
      </c>
      <c r="D957">
        <v>1</v>
      </c>
      <c r="E957">
        <f t="shared" si="28"/>
        <v>956</v>
      </c>
      <c r="F957" t="str" cm="1">
        <f t="array" ref="F957">_xlfn.IFS(D957&gt;8,"Platinum",D957&gt;5,"Gold",D957&gt;2,"Silver",TRUE,"BRONZE")</f>
        <v>BRONZE</v>
      </c>
      <c r="G957" t="str">
        <f t="shared" si="29"/>
        <v>Low</v>
      </c>
    </row>
    <row r="958" spans="1:7" x14ac:dyDescent="0.35">
      <c r="A958" t="s">
        <v>1252</v>
      </c>
      <c r="B958" s="18">
        <v>25.71</v>
      </c>
      <c r="C958" t="s">
        <v>1016</v>
      </c>
      <c r="D958">
        <v>3</v>
      </c>
      <c r="E958">
        <f t="shared" si="28"/>
        <v>957</v>
      </c>
      <c r="F958" t="str" cm="1">
        <f t="array" ref="F958">_xlfn.IFS(D958&gt;8,"Platinum",D958&gt;5,"Gold",D958&gt;2,"Silver",TRUE,"BRONZE")</f>
        <v>Silver</v>
      </c>
      <c r="G958" t="str">
        <f t="shared" si="29"/>
        <v>Low</v>
      </c>
    </row>
    <row r="959" spans="1:7" x14ac:dyDescent="0.35">
      <c r="A959" t="s">
        <v>3919</v>
      </c>
      <c r="B959" s="18">
        <v>25.68</v>
      </c>
      <c r="C959" t="s">
        <v>1012</v>
      </c>
      <c r="D959">
        <v>6</v>
      </c>
      <c r="E959">
        <f t="shared" si="28"/>
        <v>958</v>
      </c>
      <c r="F959" t="str" cm="1">
        <f t="array" ref="F959">_xlfn.IFS(D959&gt;8,"Platinum",D959&gt;5,"Gold",D959&gt;2,"Silver",TRUE,"BRONZE")</f>
        <v>Gold</v>
      </c>
      <c r="G959" t="str">
        <f t="shared" si="29"/>
        <v>Low</v>
      </c>
    </row>
    <row r="960" spans="1:7" x14ac:dyDescent="0.35">
      <c r="A960" t="s">
        <v>1572</v>
      </c>
      <c r="B960" s="18">
        <v>24.91</v>
      </c>
      <c r="C960" t="s">
        <v>1012</v>
      </c>
      <c r="D960">
        <v>3</v>
      </c>
      <c r="E960">
        <f t="shared" si="28"/>
        <v>959</v>
      </c>
      <c r="F960" t="str" cm="1">
        <f t="array" ref="F960">_xlfn.IFS(D960&gt;8,"Platinum",D960&gt;5,"Gold",D960&gt;2,"Silver",TRUE,"BRONZE")</f>
        <v>Silver</v>
      </c>
      <c r="G960" t="str">
        <f t="shared" si="29"/>
        <v>Low</v>
      </c>
    </row>
    <row r="961" spans="1:7" x14ac:dyDescent="0.35">
      <c r="A961" t="s">
        <v>3057</v>
      </c>
      <c r="B961" s="18">
        <v>24.71</v>
      </c>
      <c r="C961" t="s">
        <v>1033</v>
      </c>
      <c r="D961">
        <v>8</v>
      </c>
      <c r="E961">
        <f t="shared" si="28"/>
        <v>960</v>
      </c>
      <c r="F961" t="str" cm="1">
        <f t="array" ref="F961">_xlfn.IFS(D961&gt;8,"Platinum",D961&gt;5,"Gold",D961&gt;2,"Silver",TRUE,"BRONZE")</f>
        <v>Gold</v>
      </c>
      <c r="G961" t="str">
        <f t="shared" si="29"/>
        <v>Low</v>
      </c>
    </row>
    <row r="962" spans="1:7" x14ac:dyDescent="0.35">
      <c r="A962" t="s">
        <v>2344</v>
      </c>
      <c r="B962" s="18">
        <v>24.26</v>
      </c>
      <c r="C962" t="s">
        <v>1012</v>
      </c>
      <c r="D962">
        <v>6</v>
      </c>
      <c r="E962">
        <f t="shared" ref="E962:E1001" si="30">_xlfn.RANK.EQ(B962,B$2:B$1001)</f>
        <v>961</v>
      </c>
      <c r="F962" t="str" cm="1">
        <f t="array" ref="F962">_xlfn.IFS(D962&gt;8,"Platinum",D962&gt;5,"Gold",D962&gt;2,"Silver",TRUE,"BRONZE")</f>
        <v>Gold</v>
      </c>
      <c r="G962" t="str">
        <f t="shared" ref="G962:G1001" si="31">IF(B962&gt;300,"High",IF(B962&gt;100,"Medium","Low"))</f>
        <v>Low</v>
      </c>
    </row>
    <row r="963" spans="1:7" x14ac:dyDescent="0.35">
      <c r="A963" t="s">
        <v>2090</v>
      </c>
      <c r="B963" s="18">
        <v>23.96</v>
      </c>
      <c r="C963" t="s">
        <v>1012</v>
      </c>
      <c r="D963">
        <v>9</v>
      </c>
      <c r="E963">
        <f t="shared" si="30"/>
        <v>962</v>
      </c>
      <c r="F963" t="str" cm="1">
        <f t="array" ref="F963">_xlfn.IFS(D963&gt;8,"Platinum",D963&gt;5,"Gold",D963&gt;2,"Silver",TRUE,"BRONZE")</f>
        <v>Platinum</v>
      </c>
      <c r="G963" t="str">
        <f t="shared" si="31"/>
        <v>Low</v>
      </c>
    </row>
    <row r="964" spans="1:7" x14ac:dyDescent="0.35">
      <c r="A964" t="s">
        <v>3581</v>
      </c>
      <c r="B964" s="18">
        <v>23.67</v>
      </c>
      <c r="C964" t="s">
        <v>1012</v>
      </c>
      <c r="D964">
        <v>6</v>
      </c>
      <c r="E964">
        <f t="shared" si="30"/>
        <v>963</v>
      </c>
      <c r="F964" t="str" cm="1">
        <f t="array" ref="F964">_xlfn.IFS(D964&gt;8,"Platinum",D964&gt;5,"Gold",D964&gt;2,"Silver",TRUE,"BRONZE")</f>
        <v>Gold</v>
      </c>
      <c r="G964" t="str">
        <f t="shared" si="31"/>
        <v>Low</v>
      </c>
    </row>
    <row r="965" spans="1:7" x14ac:dyDescent="0.35">
      <c r="A965" t="s">
        <v>1981</v>
      </c>
      <c r="B965" s="18">
        <v>23.62</v>
      </c>
      <c r="C965" t="s">
        <v>1033</v>
      </c>
      <c r="D965">
        <v>6</v>
      </c>
      <c r="E965">
        <f t="shared" si="30"/>
        <v>964</v>
      </c>
      <c r="F965" t="str" cm="1">
        <f t="array" ref="F965">_xlfn.IFS(D965&gt;8,"Platinum",D965&gt;5,"Gold",D965&gt;2,"Silver",TRUE,"BRONZE")</f>
        <v>Gold</v>
      </c>
      <c r="G965" t="str">
        <f t="shared" si="31"/>
        <v>Low</v>
      </c>
    </row>
    <row r="966" spans="1:7" x14ac:dyDescent="0.35">
      <c r="A966" t="s">
        <v>2142</v>
      </c>
      <c r="B966" s="18">
        <v>23.13</v>
      </c>
      <c r="C966" t="s">
        <v>1020</v>
      </c>
      <c r="D966">
        <v>9</v>
      </c>
      <c r="E966">
        <f t="shared" si="30"/>
        <v>965</v>
      </c>
      <c r="F966" t="str" cm="1">
        <f t="array" ref="F966">_xlfn.IFS(D966&gt;8,"Platinum",D966&gt;5,"Gold",D966&gt;2,"Silver",TRUE,"BRONZE")</f>
        <v>Platinum</v>
      </c>
      <c r="G966" t="str">
        <f t="shared" si="31"/>
        <v>Low</v>
      </c>
    </row>
    <row r="967" spans="1:7" x14ac:dyDescent="0.35">
      <c r="A967" t="s">
        <v>1674</v>
      </c>
      <c r="B967" s="18">
        <v>22.77</v>
      </c>
      <c r="C967" t="s">
        <v>1012</v>
      </c>
      <c r="D967">
        <v>6</v>
      </c>
      <c r="E967">
        <f t="shared" si="30"/>
        <v>966</v>
      </c>
      <c r="F967" t="str" cm="1">
        <f t="array" ref="F967">_xlfn.IFS(D967&gt;8,"Platinum",D967&gt;5,"Gold",D967&gt;2,"Silver",TRUE,"BRONZE")</f>
        <v>Gold</v>
      </c>
      <c r="G967" t="str">
        <f t="shared" si="31"/>
        <v>Low</v>
      </c>
    </row>
    <row r="968" spans="1:7" x14ac:dyDescent="0.35">
      <c r="A968" t="s">
        <v>1733</v>
      </c>
      <c r="B968" s="18">
        <v>21.52</v>
      </c>
      <c r="C968" t="s">
        <v>1012</v>
      </c>
      <c r="D968">
        <v>6</v>
      </c>
      <c r="E968">
        <f t="shared" si="30"/>
        <v>967</v>
      </c>
      <c r="F968" t="str" cm="1">
        <f t="array" ref="F968">_xlfn.IFS(D968&gt;8,"Platinum",D968&gt;5,"Gold",D968&gt;2,"Silver",TRUE,"BRONZE")</f>
        <v>Gold</v>
      </c>
      <c r="G968" t="str">
        <f t="shared" si="31"/>
        <v>Low</v>
      </c>
    </row>
    <row r="969" spans="1:7" x14ac:dyDescent="0.35">
      <c r="A969" t="s">
        <v>3473</v>
      </c>
      <c r="B969" s="18">
        <v>21.37</v>
      </c>
      <c r="C969" t="s">
        <v>1020</v>
      </c>
      <c r="D969">
        <v>5</v>
      </c>
      <c r="E969">
        <f t="shared" si="30"/>
        <v>968</v>
      </c>
      <c r="F969" t="str" cm="1">
        <f t="array" ref="F969">_xlfn.IFS(D969&gt;8,"Platinum",D969&gt;5,"Gold",D969&gt;2,"Silver",TRUE,"BRONZE")</f>
        <v>Silver</v>
      </c>
      <c r="G969" t="str">
        <f t="shared" si="31"/>
        <v>Low</v>
      </c>
    </row>
    <row r="970" spans="1:7" x14ac:dyDescent="0.35">
      <c r="A970" t="s">
        <v>1781</v>
      </c>
      <c r="B970" s="18">
        <v>21.19</v>
      </c>
      <c r="C970" t="s">
        <v>1012</v>
      </c>
      <c r="D970">
        <v>9</v>
      </c>
      <c r="E970">
        <f t="shared" si="30"/>
        <v>969</v>
      </c>
      <c r="F970" t="str" cm="1">
        <f t="array" ref="F970">_xlfn.IFS(D970&gt;8,"Platinum",D970&gt;5,"Gold",D970&gt;2,"Silver",TRUE,"BRONZE")</f>
        <v>Platinum</v>
      </c>
      <c r="G970" t="str">
        <f t="shared" si="31"/>
        <v>Low</v>
      </c>
    </row>
    <row r="971" spans="1:7" x14ac:dyDescent="0.35">
      <c r="A971" t="s">
        <v>2912</v>
      </c>
      <c r="B971" s="18">
        <v>21.18</v>
      </c>
      <c r="C971" t="s">
        <v>1020</v>
      </c>
      <c r="D971">
        <v>8</v>
      </c>
      <c r="E971">
        <f t="shared" si="30"/>
        <v>970</v>
      </c>
      <c r="F971" t="str" cm="1">
        <f t="array" ref="F971">_xlfn.IFS(D971&gt;8,"Platinum",D971&gt;5,"Gold",D971&gt;2,"Silver",TRUE,"BRONZE")</f>
        <v>Gold</v>
      </c>
      <c r="G971" t="str">
        <f t="shared" si="31"/>
        <v>Low</v>
      </c>
    </row>
    <row r="972" spans="1:7" x14ac:dyDescent="0.35">
      <c r="A972" t="s">
        <v>2528</v>
      </c>
      <c r="B972" s="18">
        <v>20.71</v>
      </c>
      <c r="C972" t="s">
        <v>1033</v>
      </c>
      <c r="D972">
        <v>9</v>
      </c>
      <c r="E972">
        <f t="shared" si="30"/>
        <v>971</v>
      </c>
      <c r="F972" t="str" cm="1">
        <f t="array" ref="F972">_xlfn.IFS(D972&gt;8,"Platinum",D972&gt;5,"Gold",D972&gt;2,"Silver",TRUE,"BRONZE")</f>
        <v>Platinum</v>
      </c>
      <c r="G972" t="str">
        <f t="shared" si="31"/>
        <v>Low</v>
      </c>
    </row>
    <row r="973" spans="1:7" x14ac:dyDescent="0.35">
      <c r="A973" t="s">
        <v>2366</v>
      </c>
      <c r="B973" s="18">
        <v>20.63</v>
      </c>
      <c r="C973" t="s">
        <v>1016</v>
      </c>
      <c r="D973">
        <v>9</v>
      </c>
      <c r="E973">
        <f t="shared" si="30"/>
        <v>972</v>
      </c>
      <c r="F973" t="str" cm="1">
        <f t="array" ref="F973">_xlfn.IFS(D973&gt;8,"Platinum",D973&gt;5,"Gold",D973&gt;2,"Silver",TRUE,"BRONZE")</f>
        <v>Platinum</v>
      </c>
      <c r="G973" t="str">
        <f t="shared" si="31"/>
        <v>Low</v>
      </c>
    </row>
    <row r="974" spans="1:7" x14ac:dyDescent="0.35">
      <c r="A974" t="s">
        <v>3197</v>
      </c>
      <c r="B974" s="18">
        <v>20.39</v>
      </c>
      <c r="C974" t="s">
        <v>1016</v>
      </c>
      <c r="D974">
        <v>4</v>
      </c>
      <c r="E974">
        <f t="shared" si="30"/>
        <v>973</v>
      </c>
      <c r="F974" t="str" cm="1">
        <f t="array" ref="F974">_xlfn.IFS(D974&gt;8,"Platinum",D974&gt;5,"Gold",D974&gt;2,"Silver",TRUE,"BRONZE")</f>
        <v>Silver</v>
      </c>
      <c r="G974" t="str">
        <f t="shared" si="31"/>
        <v>Low</v>
      </c>
    </row>
    <row r="975" spans="1:7" x14ac:dyDescent="0.35">
      <c r="A975" t="s">
        <v>1019</v>
      </c>
      <c r="B975" s="18">
        <v>19.75</v>
      </c>
      <c r="C975" t="s">
        <v>1012</v>
      </c>
      <c r="D975">
        <v>4</v>
      </c>
      <c r="E975">
        <f t="shared" si="30"/>
        <v>974</v>
      </c>
      <c r="F975" t="str" cm="1">
        <f t="array" ref="F975">_xlfn.IFS(D975&gt;8,"Platinum",D975&gt;5,"Gold",D975&gt;2,"Silver",TRUE,"BRONZE")</f>
        <v>Silver</v>
      </c>
      <c r="G975" t="str">
        <f t="shared" si="31"/>
        <v>Low</v>
      </c>
    </row>
    <row r="976" spans="1:7" x14ac:dyDescent="0.35">
      <c r="A976" t="s">
        <v>2861</v>
      </c>
      <c r="B976" s="18">
        <v>19.45</v>
      </c>
      <c r="C976" t="s">
        <v>1012</v>
      </c>
      <c r="D976">
        <v>3</v>
      </c>
      <c r="E976">
        <f t="shared" si="30"/>
        <v>975</v>
      </c>
      <c r="F976" t="str" cm="1">
        <f t="array" ref="F976">_xlfn.IFS(D976&gt;8,"Platinum",D976&gt;5,"Gold",D976&gt;2,"Silver",TRUE,"BRONZE")</f>
        <v>Silver</v>
      </c>
      <c r="G976" t="str">
        <f t="shared" si="31"/>
        <v>Low</v>
      </c>
    </row>
    <row r="977" spans="1:7" x14ac:dyDescent="0.35">
      <c r="A977" t="s">
        <v>1458</v>
      </c>
      <c r="B977" s="18">
        <v>19.21</v>
      </c>
      <c r="C977" t="s">
        <v>1012</v>
      </c>
      <c r="D977">
        <v>2</v>
      </c>
      <c r="E977">
        <f t="shared" si="30"/>
        <v>976</v>
      </c>
      <c r="F977" t="str" cm="1">
        <f t="array" ref="F977">_xlfn.IFS(D977&gt;8,"Platinum",D977&gt;5,"Gold",D977&gt;2,"Silver",TRUE,"BRONZE")</f>
        <v>BRONZE</v>
      </c>
      <c r="G977" t="str">
        <f t="shared" si="31"/>
        <v>Low</v>
      </c>
    </row>
    <row r="978" spans="1:7" x14ac:dyDescent="0.35">
      <c r="A978" t="s">
        <v>3271</v>
      </c>
      <c r="B978" s="18">
        <v>18.96</v>
      </c>
      <c r="C978" t="s">
        <v>1033</v>
      </c>
      <c r="D978">
        <v>9</v>
      </c>
      <c r="E978">
        <f t="shared" si="30"/>
        <v>977</v>
      </c>
      <c r="F978" t="str" cm="1">
        <f t="array" ref="F978">_xlfn.IFS(D978&gt;8,"Platinum",D978&gt;5,"Gold",D978&gt;2,"Silver",TRUE,"BRONZE")</f>
        <v>Platinum</v>
      </c>
      <c r="G978" t="str">
        <f t="shared" si="31"/>
        <v>Low</v>
      </c>
    </row>
    <row r="979" spans="1:7" x14ac:dyDescent="0.35">
      <c r="A979" t="s">
        <v>2798</v>
      </c>
      <c r="B979" s="18">
        <v>18.32</v>
      </c>
      <c r="C979" t="s">
        <v>1033</v>
      </c>
      <c r="D979">
        <v>7</v>
      </c>
      <c r="E979">
        <f t="shared" si="30"/>
        <v>978</v>
      </c>
      <c r="F979" t="str" cm="1">
        <f t="array" ref="F979">_xlfn.IFS(D979&gt;8,"Platinum",D979&gt;5,"Gold",D979&gt;2,"Silver",TRUE,"BRONZE")</f>
        <v>Gold</v>
      </c>
      <c r="G979" t="str">
        <f t="shared" si="31"/>
        <v>Low</v>
      </c>
    </row>
    <row r="980" spans="1:7" x14ac:dyDescent="0.35">
      <c r="A980" t="s">
        <v>3374</v>
      </c>
      <c r="B980" s="18">
        <v>17.739999999999998</v>
      </c>
      <c r="C980" t="s">
        <v>1020</v>
      </c>
      <c r="D980">
        <v>6</v>
      </c>
      <c r="E980">
        <f t="shared" si="30"/>
        <v>979</v>
      </c>
      <c r="F980" t="str" cm="1">
        <f t="array" ref="F980">_xlfn.IFS(D980&gt;8,"Platinum",D980&gt;5,"Gold",D980&gt;2,"Silver",TRUE,"BRONZE")</f>
        <v>Gold</v>
      </c>
      <c r="G980" t="str">
        <f t="shared" si="31"/>
        <v>Low</v>
      </c>
    </row>
    <row r="981" spans="1:7" x14ac:dyDescent="0.35">
      <c r="A981" t="s">
        <v>3886</v>
      </c>
      <c r="B981" s="18">
        <v>16.760000000000002</v>
      </c>
      <c r="C981" t="s">
        <v>1012</v>
      </c>
      <c r="D981">
        <v>10</v>
      </c>
      <c r="E981">
        <f t="shared" si="30"/>
        <v>980</v>
      </c>
      <c r="F981" t="str" cm="1">
        <f t="array" ref="F981">_xlfn.IFS(D981&gt;8,"Platinum",D981&gt;5,"Gold",D981&gt;2,"Silver",TRUE,"BRONZE")</f>
        <v>Platinum</v>
      </c>
      <c r="G981" t="str">
        <f t="shared" si="31"/>
        <v>Low</v>
      </c>
    </row>
    <row r="982" spans="1:7" x14ac:dyDescent="0.35">
      <c r="A982" t="s">
        <v>1110</v>
      </c>
      <c r="B982" s="18">
        <v>14.64</v>
      </c>
      <c r="C982" t="s">
        <v>1012</v>
      </c>
      <c r="D982">
        <v>6</v>
      </c>
      <c r="E982">
        <f t="shared" si="30"/>
        <v>981</v>
      </c>
      <c r="F982" t="str" cm="1">
        <f t="array" ref="F982">_xlfn.IFS(D982&gt;8,"Platinum",D982&gt;5,"Gold",D982&gt;2,"Silver",TRUE,"BRONZE")</f>
        <v>Gold</v>
      </c>
      <c r="G982" t="str">
        <f t="shared" si="31"/>
        <v>Low</v>
      </c>
    </row>
    <row r="983" spans="1:7" x14ac:dyDescent="0.35">
      <c r="A983" t="s">
        <v>3896</v>
      </c>
      <c r="B983" s="18">
        <v>13.36</v>
      </c>
      <c r="C983" t="s">
        <v>1033</v>
      </c>
      <c r="D983">
        <v>5</v>
      </c>
      <c r="E983">
        <f t="shared" si="30"/>
        <v>982</v>
      </c>
      <c r="F983" t="str" cm="1">
        <f t="array" ref="F983">_xlfn.IFS(D983&gt;8,"Platinum",D983&gt;5,"Gold",D983&gt;2,"Silver",TRUE,"BRONZE")</f>
        <v>Silver</v>
      </c>
      <c r="G983" t="str">
        <f t="shared" si="31"/>
        <v>Low</v>
      </c>
    </row>
    <row r="984" spans="1:7" x14ac:dyDescent="0.35">
      <c r="A984" t="s">
        <v>2708</v>
      </c>
      <c r="B984" s="18">
        <v>12.75</v>
      </c>
      <c r="C984" t="s">
        <v>1020</v>
      </c>
      <c r="D984">
        <v>7</v>
      </c>
      <c r="E984">
        <f t="shared" si="30"/>
        <v>983</v>
      </c>
      <c r="F984" t="str" cm="1">
        <f t="array" ref="F984">_xlfn.IFS(D984&gt;8,"Platinum",D984&gt;5,"Gold",D984&gt;2,"Silver",TRUE,"BRONZE")</f>
        <v>Gold</v>
      </c>
      <c r="G984" t="str">
        <f t="shared" si="31"/>
        <v>Low</v>
      </c>
    </row>
    <row r="985" spans="1:7" x14ac:dyDescent="0.35">
      <c r="A985" t="s">
        <v>2453</v>
      </c>
      <c r="B985" s="18">
        <v>11.97</v>
      </c>
      <c r="C985" t="s">
        <v>1020</v>
      </c>
      <c r="D985">
        <v>3</v>
      </c>
      <c r="E985">
        <f t="shared" si="30"/>
        <v>984</v>
      </c>
      <c r="F985" t="str" cm="1">
        <f t="array" ref="F985">_xlfn.IFS(D985&gt;8,"Platinum",D985&gt;5,"Gold",D985&gt;2,"Silver",TRUE,"BRONZE")</f>
        <v>Silver</v>
      </c>
      <c r="G985" t="str">
        <f t="shared" si="31"/>
        <v>Low</v>
      </c>
    </row>
    <row r="986" spans="1:7" x14ac:dyDescent="0.35">
      <c r="A986" t="s">
        <v>3698</v>
      </c>
      <c r="B986" s="18">
        <v>11.12</v>
      </c>
      <c r="C986" t="s">
        <v>1020</v>
      </c>
      <c r="D986">
        <v>9</v>
      </c>
      <c r="E986">
        <f t="shared" si="30"/>
        <v>985</v>
      </c>
      <c r="F986" t="str" cm="1">
        <f t="array" ref="F986">_xlfn.IFS(D986&gt;8,"Platinum",D986&gt;5,"Gold",D986&gt;2,"Silver",TRUE,"BRONZE")</f>
        <v>Platinum</v>
      </c>
      <c r="G986" t="str">
        <f t="shared" si="31"/>
        <v>Low</v>
      </c>
    </row>
    <row r="987" spans="1:7" x14ac:dyDescent="0.35">
      <c r="A987" t="s">
        <v>2758</v>
      </c>
      <c r="B987" s="18">
        <v>11.11</v>
      </c>
      <c r="C987" t="s">
        <v>1033</v>
      </c>
      <c r="D987">
        <v>6</v>
      </c>
      <c r="E987">
        <f t="shared" si="30"/>
        <v>986</v>
      </c>
      <c r="F987" t="str" cm="1">
        <f t="array" ref="F987">_xlfn.IFS(D987&gt;8,"Platinum",D987&gt;5,"Gold",D987&gt;2,"Silver",TRUE,"BRONZE")</f>
        <v>Gold</v>
      </c>
      <c r="G987" t="str">
        <f t="shared" si="31"/>
        <v>Low</v>
      </c>
    </row>
    <row r="988" spans="1:7" x14ac:dyDescent="0.35">
      <c r="A988" t="s">
        <v>2441</v>
      </c>
      <c r="B988" s="18">
        <v>9.59</v>
      </c>
      <c r="C988" t="s">
        <v>1016</v>
      </c>
      <c r="D988">
        <v>2</v>
      </c>
      <c r="E988">
        <f t="shared" si="30"/>
        <v>987</v>
      </c>
      <c r="F988" t="str" cm="1">
        <f t="array" ref="F988">_xlfn.IFS(D988&gt;8,"Platinum",D988&gt;5,"Gold",D988&gt;2,"Silver",TRUE,"BRONZE")</f>
        <v>BRONZE</v>
      </c>
      <c r="G988" t="str">
        <f t="shared" si="31"/>
        <v>Low</v>
      </c>
    </row>
    <row r="989" spans="1:7" x14ac:dyDescent="0.35">
      <c r="A989" t="s">
        <v>2660</v>
      </c>
      <c r="B989" s="18">
        <v>9.5299999999999994</v>
      </c>
      <c r="C989" t="s">
        <v>1012</v>
      </c>
      <c r="D989">
        <v>5</v>
      </c>
      <c r="E989">
        <f t="shared" si="30"/>
        <v>988</v>
      </c>
      <c r="F989" t="str" cm="1">
        <f t="array" ref="F989">_xlfn.IFS(D989&gt;8,"Platinum",D989&gt;5,"Gold",D989&gt;2,"Silver",TRUE,"BRONZE")</f>
        <v>Silver</v>
      </c>
      <c r="G989" t="str">
        <f t="shared" si="31"/>
        <v>Low</v>
      </c>
    </row>
    <row r="990" spans="1:7" x14ac:dyDescent="0.35">
      <c r="A990" t="s">
        <v>2321</v>
      </c>
      <c r="B990" s="18">
        <v>9.0500000000000007</v>
      </c>
      <c r="C990" t="s">
        <v>1016</v>
      </c>
      <c r="D990">
        <v>7</v>
      </c>
      <c r="E990">
        <f t="shared" si="30"/>
        <v>989</v>
      </c>
      <c r="F990" t="str" cm="1">
        <f t="array" ref="F990">_xlfn.IFS(D990&gt;8,"Platinum",D990&gt;5,"Gold",D990&gt;2,"Silver",TRUE,"BRONZE")</f>
        <v>Gold</v>
      </c>
      <c r="G990" t="str">
        <f t="shared" si="31"/>
        <v>Low</v>
      </c>
    </row>
    <row r="991" spans="1:7" x14ac:dyDescent="0.35">
      <c r="A991" t="s">
        <v>3001</v>
      </c>
      <c r="B991" s="18">
        <v>8.99</v>
      </c>
      <c r="C991" t="s">
        <v>1016</v>
      </c>
      <c r="D991">
        <v>3</v>
      </c>
      <c r="E991">
        <f t="shared" si="30"/>
        <v>990</v>
      </c>
      <c r="F991" t="str" cm="1">
        <f t="array" ref="F991">_xlfn.IFS(D991&gt;8,"Platinum",D991&gt;5,"Gold",D991&gt;2,"Silver",TRUE,"BRONZE")</f>
        <v>Silver</v>
      </c>
      <c r="G991" t="str">
        <f t="shared" si="31"/>
        <v>Low</v>
      </c>
    </row>
    <row r="992" spans="1:7" x14ac:dyDescent="0.35">
      <c r="A992" t="s">
        <v>2468</v>
      </c>
      <c r="B992" s="18">
        <v>8.3800000000000008</v>
      </c>
      <c r="C992" t="s">
        <v>1016</v>
      </c>
      <c r="D992">
        <v>2</v>
      </c>
      <c r="E992">
        <f t="shared" si="30"/>
        <v>991</v>
      </c>
      <c r="F992" t="str" cm="1">
        <f t="array" ref="F992">_xlfn.IFS(D992&gt;8,"Platinum",D992&gt;5,"Gold",D992&gt;2,"Silver",TRUE,"BRONZE")</f>
        <v>BRONZE</v>
      </c>
      <c r="G992" t="str">
        <f t="shared" si="31"/>
        <v>Low</v>
      </c>
    </row>
    <row r="993" spans="1:7" x14ac:dyDescent="0.35">
      <c r="A993" t="s">
        <v>2666</v>
      </c>
      <c r="B993" s="18">
        <v>8.27</v>
      </c>
      <c r="C993" t="s">
        <v>1020</v>
      </c>
      <c r="D993">
        <v>9</v>
      </c>
      <c r="E993">
        <f t="shared" si="30"/>
        <v>992</v>
      </c>
      <c r="F993" t="str" cm="1">
        <f t="array" ref="F993">_xlfn.IFS(D993&gt;8,"Platinum",D993&gt;5,"Gold",D993&gt;2,"Silver",TRUE,"BRONZE")</f>
        <v>Platinum</v>
      </c>
      <c r="G993" t="str">
        <f t="shared" si="31"/>
        <v>Low</v>
      </c>
    </row>
    <row r="994" spans="1:7" x14ac:dyDescent="0.35">
      <c r="A994" t="s">
        <v>1889</v>
      </c>
      <c r="B994" s="18">
        <v>8.02</v>
      </c>
      <c r="C994" t="s">
        <v>1033</v>
      </c>
      <c r="D994">
        <v>2</v>
      </c>
      <c r="E994">
        <f t="shared" si="30"/>
        <v>993</v>
      </c>
      <c r="F994" t="str" cm="1">
        <f t="array" ref="F994">_xlfn.IFS(D994&gt;8,"Platinum",D994&gt;5,"Gold",D994&gt;2,"Silver",TRUE,"BRONZE")</f>
        <v>BRONZE</v>
      </c>
      <c r="G994" t="str">
        <f t="shared" si="31"/>
        <v>Low</v>
      </c>
    </row>
    <row r="995" spans="1:7" x14ac:dyDescent="0.35">
      <c r="A995" t="s">
        <v>1378</v>
      </c>
      <c r="B995" s="18">
        <v>7.92</v>
      </c>
      <c r="C995" t="s">
        <v>1033</v>
      </c>
      <c r="D995">
        <v>6</v>
      </c>
      <c r="E995">
        <f t="shared" si="30"/>
        <v>994</v>
      </c>
      <c r="F995" t="str" cm="1">
        <f t="array" ref="F995">_xlfn.IFS(D995&gt;8,"Platinum",D995&gt;5,"Gold",D995&gt;2,"Silver",TRUE,"BRONZE")</f>
        <v>Gold</v>
      </c>
      <c r="G995" t="str">
        <f t="shared" si="31"/>
        <v>Low</v>
      </c>
    </row>
    <row r="996" spans="1:7" x14ac:dyDescent="0.35">
      <c r="A996" t="s">
        <v>3951</v>
      </c>
      <c r="B996" s="18">
        <v>7.39</v>
      </c>
      <c r="C996" t="s">
        <v>1012</v>
      </c>
      <c r="D996">
        <v>5</v>
      </c>
      <c r="E996">
        <f t="shared" si="30"/>
        <v>995</v>
      </c>
      <c r="F996" t="str" cm="1">
        <f t="array" ref="F996">_xlfn.IFS(D996&gt;8,"Platinum",D996&gt;5,"Gold",D996&gt;2,"Silver",TRUE,"BRONZE")</f>
        <v>Silver</v>
      </c>
      <c r="G996" t="str">
        <f t="shared" si="31"/>
        <v>Low</v>
      </c>
    </row>
    <row r="997" spans="1:7" x14ac:dyDescent="0.35">
      <c r="A997" t="s">
        <v>3570</v>
      </c>
      <c r="B997" s="18">
        <v>7.33</v>
      </c>
      <c r="C997" t="s">
        <v>1033</v>
      </c>
      <c r="D997">
        <v>8</v>
      </c>
      <c r="E997">
        <f t="shared" si="30"/>
        <v>996</v>
      </c>
      <c r="F997" t="str" cm="1">
        <f t="array" ref="F997">_xlfn.IFS(D997&gt;8,"Platinum",D997&gt;5,"Gold",D997&gt;2,"Silver",TRUE,"BRONZE")</f>
        <v>Gold</v>
      </c>
      <c r="G997" t="str">
        <f t="shared" si="31"/>
        <v>Low</v>
      </c>
    </row>
    <row r="998" spans="1:7" x14ac:dyDescent="0.35">
      <c r="A998" t="s">
        <v>3105</v>
      </c>
      <c r="B998" s="18">
        <v>6.27</v>
      </c>
      <c r="C998" t="s">
        <v>1016</v>
      </c>
      <c r="D998">
        <v>10</v>
      </c>
      <c r="E998">
        <f t="shared" si="30"/>
        <v>997</v>
      </c>
      <c r="F998" t="str" cm="1">
        <f t="array" ref="F998">_xlfn.IFS(D998&gt;8,"Platinum",D998&gt;5,"Gold",D998&gt;2,"Silver",TRUE,"BRONZE")</f>
        <v>Platinum</v>
      </c>
      <c r="G998" t="str">
        <f t="shared" si="31"/>
        <v>Low</v>
      </c>
    </row>
    <row r="999" spans="1:7" x14ac:dyDescent="0.35">
      <c r="A999" t="s">
        <v>3746</v>
      </c>
      <c r="B999" s="18">
        <v>6.09</v>
      </c>
      <c r="C999" t="s">
        <v>1020</v>
      </c>
      <c r="D999">
        <v>3</v>
      </c>
      <c r="E999">
        <f t="shared" si="30"/>
        <v>998</v>
      </c>
      <c r="F999" t="str" cm="1">
        <f t="array" ref="F999">_xlfn.IFS(D999&gt;8,"Platinum",D999&gt;5,"Gold",D999&gt;2,"Silver",TRUE,"BRONZE")</f>
        <v>Silver</v>
      </c>
      <c r="G999" t="str">
        <f t="shared" si="31"/>
        <v>Low</v>
      </c>
    </row>
    <row r="1000" spans="1:7" x14ac:dyDescent="0.35">
      <c r="A1000" t="s">
        <v>2110</v>
      </c>
      <c r="B1000" s="18">
        <v>5.77</v>
      </c>
      <c r="C1000" t="s">
        <v>1016</v>
      </c>
      <c r="D1000">
        <v>7</v>
      </c>
      <c r="E1000">
        <f t="shared" si="30"/>
        <v>999</v>
      </c>
      <c r="F1000" t="str" cm="1">
        <f t="array" ref="F1000">_xlfn.IFS(D1000&gt;8,"Platinum",D1000&gt;5,"Gold",D1000&gt;2,"Silver",TRUE,"BRONZE")</f>
        <v>Gold</v>
      </c>
      <c r="G1000" t="str">
        <f t="shared" si="31"/>
        <v>Low</v>
      </c>
    </row>
    <row r="1001" spans="1:7" x14ac:dyDescent="0.35">
      <c r="A1001" t="s">
        <v>2983</v>
      </c>
      <c r="B1001" s="18">
        <v>5.33</v>
      </c>
      <c r="C1001" t="s">
        <v>1016</v>
      </c>
      <c r="D1001">
        <v>6</v>
      </c>
      <c r="E1001">
        <f t="shared" si="30"/>
        <v>1000</v>
      </c>
      <c r="F1001" t="str" cm="1">
        <f t="array" ref="F1001">_xlfn.IFS(D1001&gt;8,"Platinum",D1001&gt;5,"Gold",D1001&gt;2,"Silver",TRUE,"BRONZE")</f>
        <v>Gold</v>
      </c>
      <c r="G1001" t="str">
        <f t="shared" si="31"/>
        <v>Low</v>
      </c>
    </row>
  </sheetData>
  <sortState xmlns:xlrd2="http://schemas.microsoft.com/office/spreadsheetml/2017/richdata2" ref="H3:K3">
    <sortCondition ref="H2:H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Raw_Customer Sale Dataset</vt:lpstr>
      <vt:lpstr>Customer Sale Dataset </vt:lpstr>
      <vt:lpstr>Pivot Table w charts</vt:lpstr>
      <vt:lpstr>VLOOKUP HLOOKUP</vt:lpstr>
      <vt:lpstr>Adv Func</vt:lpstr>
      <vt:lpstr>Adv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Dhia Religio</dc:creator>
  <cp:lastModifiedBy>Dhia Religio</cp:lastModifiedBy>
  <dcterms:created xsi:type="dcterms:W3CDTF">2025-08-07T11:31:01Z</dcterms:created>
  <dcterms:modified xsi:type="dcterms:W3CDTF">2025-10-22T04:06:16Z</dcterms:modified>
</cp:coreProperties>
</file>