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Business-Stats-Excel-Sheet/"/>
    </mc:Choice>
  </mc:AlternateContent>
  <xr:revisionPtr revIDLastSave="0" documentId="13_ncr:1_{4EAE13EB-71EB-6E4E-95B8-471A2E0A67EC}" xr6:coauthVersionLast="45" xr6:coauthVersionMax="45" xr10:uidLastSave="{00000000-0000-0000-0000-000000000000}"/>
  <bookViews>
    <workbookView xWindow="18760" yWindow="460" windowWidth="16480" windowHeight="18540" activeTab="2" xr2:uid="{34D5F05A-A698-714B-8EF6-AC36EAC16669}"/>
  </bookViews>
  <sheets>
    <sheet name="Random Variable x" sheetId="1" r:id="rId1"/>
    <sheet name="Normal Distribution" sheetId="6" r:id="rId2"/>
    <sheet name="Chapter 8" sheetId="8" r:id="rId3"/>
    <sheet name="Binomial Probability" sheetId="2" r:id="rId4"/>
    <sheet name="x &amp; Probability" sheetId="4" r:id="rId5"/>
    <sheet name="Expected Value" sheetId="5" r:id="rId6"/>
    <sheet name="Poisso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8" l="1"/>
  <c r="F3" i="8"/>
  <c r="F6" i="8" s="1"/>
  <c r="B14" i="8"/>
  <c r="B13" i="8"/>
  <c r="B10" i="8"/>
  <c r="B7" i="8"/>
  <c r="B11" i="8" s="1"/>
  <c r="B16" i="8" s="1"/>
  <c r="B17" i="8" s="1"/>
  <c r="B6" i="8"/>
  <c r="X7" i="6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AA4" i="6"/>
  <c r="AA5" i="6" s="1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F9" i="8" l="1"/>
  <c r="F7" i="8"/>
  <c r="F13" i="8" s="1"/>
  <c r="F14" i="8" s="1"/>
  <c r="F15" i="8" s="1"/>
  <c r="B23" i="8"/>
  <c r="B24" i="8"/>
  <c r="K26" i="6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26" i="8" l="1"/>
  <c r="K15" i="6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<sst xmlns="http://schemas.openxmlformats.org/spreadsheetml/2006/main" count="248" uniqueCount="189">
  <si>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</si>
  <si>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</si>
  <si>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</si>
  <si>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</si>
  <si>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</si>
  <si>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</si>
  <si>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</si>
  <si>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</si>
  <si>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</si>
  <si>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</si>
  <si>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</si>
  <si>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</si>
  <si>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</si>
  <si>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</si>
  <si>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</si>
  <si>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</si>
  <si>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</si>
  <si>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</si>
  <si>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</si>
  <si>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</si>
  <si>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</si>
  <si>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</si>
  <si>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</si>
  <si>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</si>
  <si>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</si>
  <si>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</si>
  <si>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</si>
  <si>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</si>
  <si>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</si>
  <si>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</si>
  <si>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</si>
  <si>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</si>
  <si>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</si>
  <si>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</si>
  <si>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</si>
  <si>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</si>
  <si>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</si>
  <si>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</si>
  <si>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</si>
  <si>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</si>
  <si>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</si>
  <si>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</si>
  <si>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</si>
  <si>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</si>
  <si>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</si>
  <si>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</si>
  <si>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</si>
  <si>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</si>
  <si>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</si>
  <si>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</si>
  <si>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</si>
  <si>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</si>
  <si>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</si>
  <si>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</si>
  <si>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</si>
  <si>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</si>
  <si>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</si>
  <si>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</si>
  <si>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</si>
  <si>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</si>
  <si>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</si>
  <si>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</si>
  <si>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</si>
  <si>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</si>
  <si>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</si>
  <si>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</si>
  <si>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</si>
  <si>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</si>
  <si>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</si>
  <si>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</si>
  <si>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</si>
  <si>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</si>
  <si>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</si>
  <si>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</si>
  <si>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</si>
  <si>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</si>
  <si>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</si>
  <si>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</si>
  <si>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</si>
  <si>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</si>
  <si>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</si>
  <si>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</si>
  <si>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</si>
  <si>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</si>
  <si>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</si>
  <si>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</si>
  <si>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</si>
  <si>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</si>
  <si>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</si>
  <si>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</si>
  <si>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</si>
  <si>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</si>
  <si>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</si>
  <si>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</si>
  <si>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</si>
  <si>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</si>
  <si>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</si>
  <si>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</si>
  <si>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</si>
  <si>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</si>
  <si>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</si>
  <si>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</si>
  <si>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</si>
  <si>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</si>
  <si>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</si>
  <si>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</si>
  <si>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</si>
  <si>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</si>
  <si>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</si>
  <si>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</si>
  <si>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</si>
  <si>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</si>
  <si>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</si>
  <si>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</si>
  <si>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</si>
  <si>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</si>
  <si>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</si>
  <si>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</si>
  <si>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</si>
  <si>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</si>
  <si>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</si>
  <si>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</si>
  <si>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</si>
  <si>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</si>
  <si>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</si>
  <si>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</si>
  <si>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</si>
  <si>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</si>
  <si>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</si>
  <si>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</si>
  <si>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</si>
  <si>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</si>
  <si>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</si>
  <si>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</si>
  <si>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</si>
  <si>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</si>
  <si>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</si>
  <si>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</si>
  <si>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</si>
  <si>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</si>
  <si>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</si>
  <si>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</si>
  <si>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</si>
  <si>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</si>
  <si>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</si>
  <si>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</si>
  <si>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</si>
  <si>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</si>
  <si>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</si>
  <si>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</si>
  <si>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</si>
  <si>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</si>
  <si>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</si>
  <si>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</si>
  <si>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</si>
  <si>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</si>
  <si>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</si>
  <si>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</si>
  <si>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</si>
  <si>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</si>
  <si>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</si>
  <si>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</si>
  <si>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</si>
  <si>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X Bar</t>
  </si>
  <si>
    <t>sample size</t>
  </si>
  <si>
    <t>mean x bar</t>
  </si>
  <si>
    <t>x bar SD</t>
  </si>
  <si>
    <t>Central limit theorem states that a sample distribution has a normal distribution shape</t>
  </si>
  <si>
    <t>Between a range</t>
  </si>
  <si>
    <t xml:space="preserve">lower bound z-score </t>
  </si>
  <si>
    <t>P(lower-bound &lt; X &lt; upper-bound)</t>
  </si>
  <si>
    <t>sample size (n)</t>
  </si>
  <si>
    <t>Current i val</t>
  </si>
  <si>
    <t>z-score for I (using normal SD)</t>
  </si>
  <si>
    <t>z-score for i (using bar SD)</t>
  </si>
  <si>
    <t>bar P(X &lt; i val)</t>
  </si>
  <si>
    <t>bar P(X &gt; i val)</t>
  </si>
  <si>
    <t>normal P(x &lt; I val)</t>
  </si>
  <si>
    <t>normal P(x &gt; I val)</t>
  </si>
  <si>
    <t>Sample Proportion</t>
  </si>
  <si>
    <t>u sub p = p</t>
  </si>
  <si>
    <t>proportion</t>
  </si>
  <si>
    <t>mean of p</t>
  </si>
  <si>
    <t>sd of p</t>
  </si>
  <si>
    <t>if &gt; 10, then it's approx. normal</t>
  </si>
  <si>
    <t xml:space="preserve">proportion </t>
  </si>
  <si>
    <t>P(p &gt; num)</t>
  </si>
  <si>
    <t>P(p &lt; num)</t>
  </si>
  <si>
    <t xml:space="preserve">probability that more/less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</si>
</sst>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215" formatCode="0.0000000000000000000000000000000000000000000000000000E+0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215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3"/>
  <sheetViews>
    <sheetView topLeftCell="D1" workbookViewId="0">
      <selection activeCell="H18" sqref="H18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4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0" t="s">
        <v>43</v>
      </c>
      <c r="L2" s="45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49">
        <v>0.18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0"/>
      <c r="L3" s="45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49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1">
        <v>49</v>
      </c>
      <c r="L4" s="45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49">
        <f xml:space="preserve"> 1 - AA2</f>
        <v>0.82000000000000006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2">
        <v>5</v>
      </c>
      <c r="L5" s="45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49">
        <f>_xlfn.NORM.INV(AA4,0, 1)</f>
        <v>0.91536508784281367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0" t="s">
        <v>83</v>
      </c>
      <c r="H6" s="36">
        <f>SUM(H4:H5)</f>
        <v>0.21678698199837232</v>
      </c>
      <c r="J6" s="38" t="s">
        <v>78</v>
      </c>
      <c r="K6" s="42">
        <v>15</v>
      </c>
      <c r="L6" s="45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2">
        <f>K6/100</f>
        <v>0.15</v>
      </c>
      <c r="L7" s="45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0"/>
      <c r="L8" s="45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7" t="s">
        <v>133</v>
      </c>
      <c r="K9" s="48">
        <f>_xlfn.NORM.INV(($K$6/100),K$4,K$5)</f>
        <v>43.81783305253105</v>
      </c>
      <c r="L9" s="45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3"/>
      <c r="L10" s="46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3"/>
      <c r="L11" s="45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3"/>
      <c r="L12" s="46"/>
    </row>
    <row r="13" spans="1:35">
      <c r="D13" s="32" t="s">
        <v>71</v>
      </c>
      <c r="E13" s="34">
        <f>_xlfn.NORM.DIST(E10,E3,E4,TRUE)</f>
        <v>1.5595941023036459E-22</v>
      </c>
      <c r="J13" s="32"/>
      <c r="K13" s="40"/>
      <c r="L13" s="45"/>
    </row>
    <row r="14" spans="1:35">
      <c r="D14" s="32"/>
      <c r="E14" s="34"/>
      <c r="J14" s="39" t="s">
        <v>119</v>
      </c>
      <c r="K14" s="49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9">
        <f>K7+K14</f>
        <v>0.57499999999999996</v>
      </c>
      <c r="P15" t="s">
        <v>142</v>
      </c>
    </row>
    <row r="16" spans="1:35">
      <c r="D16" s="32"/>
      <c r="E16" s="34"/>
      <c r="J16" s="32"/>
      <c r="K16" s="49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9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9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5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5"/>
      <c r="L20" s="32"/>
    </row>
    <row r="21" spans="4:17">
      <c r="D21" s="32" t="s">
        <v>76</v>
      </c>
      <c r="E21" s="34"/>
      <c r="J21" s="32" t="s">
        <v>148</v>
      </c>
      <c r="K21" s="5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5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5"/>
    </row>
    <row r="24" spans="4:17">
      <c r="E24" s="2"/>
      <c r="J24" s="32"/>
      <c r="K24" s="35"/>
    </row>
    <row r="25" spans="4:17">
      <c r="E25" s="2"/>
      <c r="J25" s="32"/>
      <c r="K25" s="35"/>
    </row>
    <row r="26" spans="4:17">
      <c r="J26" s="34" t="s">
        <v>150</v>
      </c>
      <c r="K26" s="5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/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351-70B0-5244-BA65-285CF6942DC3}">
  <dimension ref="A1:F26"/>
  <sheetViews>
    <sheetView tabSelected="1" workbookViewId="0">
      <selection activeCell="E12" sqref="E12"/>
    </sheetView>
  </sheetViews>
  <sheetFormatPr baseColWidth="10" defaultRowHeight="16"/>
  <cols>
    <col min="1" max="1" width="32.6640625" customWidth="1"/>
    <col min="5" max="5" width="27.6640625" customWidth="1"/>
  </cols>
  <sheetData>
    <row r="1" spans="1:6">
      <c r="A1" s="25" t="s">
        <v>163</v>
      </c>
      <c r="B1" t="s">
        <v>167</v>
      </c>
      <c r="C1" t="s">
        <v>43</v>
      </c>
      <c r="E1" s="16" t="s">
        <v>179</v>
      </c>
      <c r="F1" t="s">
        <v>180</v>
      </c>
    </row>
    <row r="2" spans="1:6">
      <c r="A2" s="16" t="s">
        <v>91</v>
      </c>
      <c r="B2" s="16">
        <v>43.7</v>
      </c>
      <c r="E2" t="s">
        <v>113</v>
      </c>
      <c r="F2">
        <v>51</v>
      </c>
    </row>
    <row r="3" spans="1:6">
      <c r="A3" s="16" t="s">
        <v>131</v>
      </c>
      <c r="B3" s="54">
        <v>4.2</v>
      </c>
      <c r="E3" t="s">
        <v>181</v>
      </c>
      <c r="F3">
        <f>F2/100</f>
        <v>0.51</v>
      </c>
    </row>
    <row r="4" spans="1:6">
      <c r="A4" s="16" t="s">
        <v>171</v>
      </c>
      <c r="B4" s="16">
        <v>12</v>
      </c>
      <c r="E4" t="s">
        <v>164</v>
      </c>
      <c r="F4">
        <v>300</v>
      </c>
    </row>
    <row r="5" spans="1:6">
      <c r="B5" s="16"/>
    </row>
    <row r="6" spans="1:6">
      <c r="A6" s="16" t="s">
        <v>165</v>
      </c>
      <c r="B6" s="52">
        <f>B2</f>
        <v>43.7</v>
      </c>
      <c r="E6" t="s">
        <v>182</v>
      </c>
      <c r="F6" s="53">
        <f>F3</f>
        <v>0.51</v>
      </c>
    </row>
    <row r="7" spans="1:6">
      <c r="A7" s="16" t="s">
        <v>166</v>
      </c>
      <c r="B7" s="56">
        <f>B3/SQRT(B4)</f>
        <v>1.2124355652982142</v>
      </c>
      <c r="E7" t="s">
        <v>183</v>
      </c>
      <c r="F7" s="53">
        <f>SQRT(F6*(1 - F6)/F4)</f>
        <v>2.8861739379323625E-2</v>
      </c>
    </row>
    <row r="8" spans="1:6">
      <c r="B8" s="16"/>
    </row>
    <row r="9" spans="1:6">
      <c r="A9" s="16" t="s">
        <v>172</v>
      </c>
      <c r="B9" s="16">
        <v>40</v>
      </c>
      <c r="E9" t="s">
        <v>184</v>
      </c>
      <c r="F9" s="53">
        <f>(F4*F6)*(1 - F6)</f>
        <v>74.97</v>
      </c>
    </row>
    <row r="10" spans="1:6">
      <c r="A10" s="16" t="s">
        <v>173</v>
      </c>
      <c r="B10" s="55">
        <f>(B9-B2)/B3</f>
        <v>-0.8809523809523816</v>
      </c>
    </row>
    <row r="11" spans="1:6">
      <c r="A11" s="16" t="s">
        <v>174</v>
      </c>
      <c r="B11" s="57">
        <f>(B9-B2)/B7</f>
        <v>-3.0517085657165954</v>
      </c>
      <c r="E11" t="s">
        <v>188</v>
      </c>
      <c r="F11">
        <v>45</v>
      </c>
    </row>
    <row r="12" spans="1:6">
      <c r="E12" t="s">
        <v>185</v>
      </c>
      <c r="F12">
        <f>F11/100</f>
        <v>0.45</v>
      </c>
    </row>
    <row r="13" spans="1:6">
      <c r="A13" s="16" t="s">
        <v>177</v>
      </c>
      <c r="B13">
        <f>_xlfn.NORM.S.DIST(B10, TRUE)</f>
        <v>0.18917179719797161</v>
      </c>
      <c r="E13" t="s">
        <v>125</v>
      </c>
      <c r="F13">
        <f>(F12-F6)/F7</f>
        <v>-2.0788767860257109</v>
      </c>
    </row>
    <row r="14" spans="1:6">
      <c r="A14" s="16" t="s">
        <v>178</v>
      </c>
      <c r="B14">
        <f xml:space="preserve"> 1-B13</f>
        <v>0.81082820280202839</v>
      </c>
      <c r="E14" t="s">
        <v>187</v>
      </c>
      <c r="F14" s="53">
        <f>_xlfn.NORM.S.DIST(F13, TRUE)</f>
        <v>1.8814338445845531E-2</v>
      </c>
    </row>
    <row r="15" spans="1:6">
      <c r="E15" t="s">
        <v>186</v>
      </c>
      <c r="F15" s="53">
        <f xml:space="preserve"> 1 - F14</f>
        <v>0.98118566155415443</v>
      </c>
    </row>
    <row r="16" spans="1:6">
      <c r="A16" s="16" t="s">
        <v>175</v>
      </c>
      <c r="B16" s="52">
        <f>_xlfn.NORM.S.DIST(B11, TRUE)</f>
        <v>1.1377145360498184E-3</v>
      </c>
    </row>
    <row r="17" spans="1:2">
      <c r="A17" s="16" t="s">
        <v>176</v>
      </c>
      <c r="B17" s="52">
        <f xml:space="preserve"> 1 -B16</f>
        <v>0.99886228546395017</v>
      </c>
    </row>
    <row r="20" spans="1:2">
      <c r="A20" s="25" t="s">
        <v>168</v>
      </c>
      <c r="B20" s="16"/>
    </row>
    <row r="21" spans="1:2">
      <c r="A21" s="16" t="s">
        <v>67</v>
      </c>
      <c r="B21" s="16">
        <v>155</v>
      </c>
    </row>
    <row r="22" spans="1:2">
      <c r="A22" s="16" t="s">
        <v>68</v>
      </c>
      <c r="B22" s="16">
        <v>160</v>
      </c>
    </row>
    <row r="23" spans="1:2">
      <c r="A23" s="16" t="s">
        <v>169</v>
      </c>
      <c r="B23">
        <f>(B21-B$6)/B$7</f>
        <v>91.798692801150494</v>
      </c>
    </row>
    <row r="24" spans="1:2">
      <c r="A24" s="16" t="s">
        <v>72</v>
      </c>
      <c r="B24">
        <f>(B22-B$6)/B$7</f>
        <v>95.922623295362101</v>
      </c>
    </row>
    <row r="26" spans="1:2">
      <c r="A26" s="16" t="s">
        <v>170</v>
      </c>
      <c r="B26" s="53">
        <f>_xlfn.NORM.S.DIST(B24, TRUE) - _xlfn.NORM.S.DIST(B23, TRUE)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 Variable x</vt:lpstr>
      <vt:lpstr>Normal Distribution</vt:lpstr>
      <vt:lpstr>Chapter 8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2020-06-07T19:12:18Z</dcterms:modified>
</cp:coreProperties>
</file>