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AP\Curvas_PE\Recolocado\calibracion\202108\Recolocado_ADM\analisis\"/>
    </mc:Choice>
  </mc:AlternateContent>
  <bookViews>
    <workbookView xWindow="0" yWindow="0" windowWidth="28800" windowHeight="12585"/>
  </bookViews>
  <sheets>
    <sheet name="Final" sheetId="3" r:id="rId1"/>
    <sheet name="data_wbng_cat_sort" sheetId="1" r:id="rId2"/>
  </sheets>
  <definedNames>
    <definedName name="_xlnm._FilterDatabase" localSheetId="1" hidden="1">data_wbng_cat_sort!$J$1:$O$135</definedName>
  </definedNames>
  <calcPr calcId="0"/>
  <pivotCaches>
    <pivotCache cacheId="14" r:id="rId3"/>
  </pivotCaches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5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L135" i="1" s="1"/>
  <c r="N135" i="1" s="1"/>
  <c r="K2" i="1"/>
  <c r="L2" i="1" s="1"/>
  <c r="N2" i="1" s="1"/>
  <c r="L56" i="1" l="1"/>
  <c r="N56" i="1" s="1"/>
  <c r="L127" i="1"/>
  <c r="N127" i="1" s="1"/>
  <c r="L128" i="1"/>
  <c r="N128" i="1" s="1"/>
  <c r="L112" i="1"/>
  <c r="N112" i="1" s="1"/>
  <c r="L104" i="1"/>
  <c r="N104" i="1" s="1"/>
  <c r="L88" i="1"/>
  <c r="N88" i="1" s="1"/>
  <c r="L48" i="1"/>
  <c r="N48" i="1" s="1"/>
  <c r="L40" i="1"/>
  <c r="N40" i="1" s="1"/>
  <c r="L32" i="1"/>
  <c r="N32" i="1" s="1"/>
  <c r="L24" i="1"/>
  <c r="N24" i="1" s="1"/>
  <c r="L16" i="1"/>
  <c r="N16" i="1" s="1"/>
  <c r="L103" i="1"/>
  <c r="N103" i="1" s="1"/>
  <c r="L122" i="1"/>
  <c r="N122" i="1" s="1"/>
  <c r="L98" i="1"/>
  <c r="N98" i="1" s="1"/>
  <c r="L82" i="1"/>
  <c r="N82" i="1" s="1"/>
  <c r="L66" i="1"/>
  <c r="N66" i="1" s="1"/>
  <c r="L58" i="1"/>
  <c r="N58" i="1" s="1"/>
  <c r="L129" i="1"/>
  <c r="N129" i="1" s="1"/>
  <c r="L121" i="1"/>
  <c r="N121" i="1" s="1"/>
  <c r="L113" i="1"/>
  <c r="N113" i="1" s="1"/>
  <c r="L105" i="1"/>
  <c r="N105" i="1" s="1"/>
  <c r="L97" i="1"/>
  <c r="N97" i="1" s="1"/>
  <c r="L89" i="1"/>
  <c r="N89" i="1" s="1"/>
  <c r="L81" i="1"/>
  <c r="N81" i="1" s="1"/>
  <c r="L73" i="1"/>
  <c r="N73" i="1" s="1"/>
  <c r="L65" i="1"/>
  <c r="N65" i="1" s="1"/>
  <c r="L57" i="1"/>
  <c r="N57" i="1" s="1"/>
  <c r="L49" i="1"/>
  <c r="N49" i="1" s="1"/>
  <c r="L41" i="1"/>
  <c r="N41" i="1" s="1"/>
  <c r="L33" i="1"/>
  <c r="N33" i="1" s="1"/>
  <c r="L25" i="1"/>
  <c r="N25" i="1" s="1"/>
  <c r="L17" i="1"/>
  <c r="N17" i="1" s="1"/>
  <c r="L9" i="1"/>
  <c r="N9" i="1" s="1"/>
  <c r="L64" i="1"/>
  <c r="N64" i="1" s="1"/>
  <c r="L87" i="1"/>
  <c r="N87" i="1" s="1"/>
  <c r="L47" i="1"/>
  <c r="N47" i="1" s="1"/>
  <c r="L23" i="1"/>
  <c r="N23" i="1" s="1"/>
  <c r="L7" i="1"/>
  <c r="N7" i="1" s="1"/>
  <c r="L79" i="1"/>
  <c r="N79" i="1" s="1"/>
  <c r="L31" i="1"/>
  <c r="N31" i="1" s="1"/>
  <c r="L134" i="1"/>
  <c r="N134" i="1" s="1"/>
  <c r="L126" i="1"/>
  <c r="N126" i="1" s="1"/>
  <c r="L118" i="1"/>
  <c r="N118" i="1" s="1"/>
  <c r="L110" i="1"/>
  <c r="N110" i="1" s="1"/>
  <c r="L102" i="1"/>
  <c r="N102" i="1" s="1"/>
  <c r="L94" i="1"/>
  <c r="N94" i="1" s="1"/>
  <c r="L86" i="1"/>
  <c r="N86" i="1" s="1"/>
  <c r="L78" i="1"/>
  <c r="N78" i="1" s="1"/>
  <c r="L70" i="1"/>
  <c r="N70" i="1" s="1"/>
  <c r="L62" i="1"/>
  <c r="N62" i="1" s="1"/>
  <c r="L54" i="1"/>
  <c r="N54" i="1" s="1"/>
  <c r="L46" i="1"/>
  <c r="N46" i="1" s="1"/>
  <c r="L38" i="1"/>
  <c r="N38" i="1" s="1"/>
  <c r="L30" i="1"/>
  <c r="N30" i="1" s="1"/>
  <c r="L22" i="1"/>
  <c r="N22" i="1" s="1"/>
  <c r="L14" i="1"/>
  <c r="N14" i="1" s="1"/>
  <c r="L6" i="1"/>
  <c r="N6" i="1" s="1"/>
  <c r="L71" i="1"/>
  <c r="N71" i="1" s="1"/>
  <c r="L55" i="1"/>
  <c r="N55" i="1" s="1"/>
  <c r="L15" i="1"/>
  <c r="N15" i="1" s="1"/>
  <c r="L125" i="1"/>
  <c r="N125" i="1" s="1"/>
  <c r="L117" i="1"/>
  <c r="N117" i="1" s="1"/>
  <c r="L109" i="1"/>
  <c r="N109" i="1" s="1"/>
  <c r="L101" i="1"/>
  <c r="N101" i="1" s="1"/>
  <c r="L93" i="1"/>
  <c r="N93" i="1" s="1"/>
  <c r="L85" i="1"/>
  <c r="N85" i="1" s="1"/>
  <c r="L77" i="1"/>
  <c r="N77" i="1" s="1"/>
  <c r="L69" i="1"/>
  <c r="N69" i="1" s="1"/>
  <c r="L61" i="1"/>
  <c r="N61" i="1" s="1"/>
  <c r="L53" i="1"/>
  <c r="N53" i="1" s="1"/>
  <c r="L45" i="1"/>
  <c r="N45" i="1" s="1"/>
  <c r="L37" i="1"/>
  <c r="N37" i="1" s="1"/>
  <c r="L29" i="1"/>
  <c r="N29" i="1" s="1"/>
  <c r="L21" i="1"/>
  <c r="N21" i="1" s="1"/>
  <c r="L13" i="1"/>
  <c r="N13" i="1" s="1"/>
  <c r="L5" i="1"/>
  <c r="N5" i="1" s="1"/>
  <c r="L96" i="1"/>
  <c r="N96" i="1" s="1"/>
  <c r="L120" i="1"/>
  <c r="N120" i="1" s="1"/>
  <c r="L95" i="1"/>
  <c r="N95" i="1" s="1"/>
  <c r="L39" i="1"/>
  <c r="N39" i="1" s="1"/>
  <c r="L133" i="1"/>
  <c r="N133" i="1" s="1"/>
  <c r="L132" i="1"/>
  <c r="N132" i="1" s="1"/>
  <c r="L124" i="1"/>
  <c r="N124" i="1" s="1"/>
  <c r="L116" i="1"/>
  <c r="N116" i="1" s="1"/>
  <c r="L108" i="1"/>
  <c r="N108" i="1" s="1"/>
  <c r="L100" i="1"/>
  <c r="N100" i="1" s="1"/>
  <c r="L92" i="1"/>
  <c r="N92" i="1" s="1"/>
  <c r="L84" i="1"/>
  <c r="N84" i="1" s="1"/>
  <c r="L76" i="1"/>
  <c r="N76" i="1" s="1"/>
  <c r="L68" i="1"/>
  <c r="N68" i="1" s="1"/>
  <c r="L60" i="1"/>
  <c r="N60" i="1" s="1"/>
  <c r="L52" i="1"/>
  <c r="N52" i="1" s="1"/>
  <c r="L44" i="1"/>
  <c r="N44" i="1" s="1"/>
  <c r="L36" i="1"/>
  <c r="N36" i="1" s="1"/>
  <c r="L28" i="1"/>
  <c r="N28" i="1" s="1"/>
  <c r="L20" i="1"/>
  <c r="N20" i="1" s="1"/>
  <c r="L12" i="1"/>
  <c r="N12" i="1" s="1"/>
  <c r="L4" i="1"/>
  <c r="N4" i="1" s="1"/>
  <c r="L119" i="1"/>
  <c r="N119" i="1" s="1"/>
  <c r="L63" i="1"/>
  <c r="N63" i="1" s="1"/>
  <c r="L131" i="1"/>
  <c r="N131" i="1" s="1"/>
  <c r="L123" i="1"/>
  <c r="N123" i="1" s="1"/>
  <c r="L115" i="1"/>
  <c r="N115" i="1" s="1"/>
  <c r="L107" i="1"/>
  <c r="N107" i="1" s="1"/>
  <c r="L99" i="1"/>
  <c r="N99" i="1" s="1"/>
  <c r="L91" i="1"/>
  <c r="N91" i="1" s="1"/>
  <c r="L83" i="1"/>
  <c r="N83" i="1" s="1"/>
  <c r="L75" i="1"/>
  <c r="N75" i="1" s="1"/>
  <c r="L67" i="1"/>
  <c r="N67" i="1" s="1"/>
  <c r="L59" i="1"/>
  <c r="N59" i="1" s="1"/>
  <c r="L51" i="1"/>
  <c r="N51" i="1" s="1"/>
  <c r="L43" i="1"/>
  <c r="N43" i="1" s="1"/>
  <c r="L35" i="1"/>
  <c r="N35" i="1" s="1"/>
  <c r="L27" i="1"/>
  <c r="N27" i="1" s="1"/>
  <c r="L19" i="1"/>
  <c r="N19" i="1" s="1"/>
  <c r="L11" i="1"/>
  <c r="N11" i="1" s="1"/>
  <c r="L3" i="1"/>
  <c r="N3" i="1" s="1"/>
  <c r="L80" i="1"/>
  <c r="N80" i="1" s="1"/>
  <c r="L111" i="1"/>
  <c r="N111" i="1" s="1"/>
  <c r="L130" i="1"/>
  <c r="N130" i="1" s="1"/>
  <c r="L114" i="1"/>
  <c r="N114" i="1" s="1"/>
  <c r="L106" i="1"/>
  <c r="N106" i="1" s="1"/>
  <c r="L90" i="1"/>
  <c r="N90" i="1" s="1"/>
  <c r="L74" i="1"/>
  <c r="N74" i="1" s="1"/>
  <c r="L50" i="1"/>
  <c r="N50" i="1" s="1"/>
  <c r="L42" i="1"/>
  <c r="N42" i="1" s="1"/>
  <c r="L34" i="1"/>
  <c r="N34" i="1" s="1"/>
  <c r="L26" i="1"/>
  <c r="N26" i="1" s="1"/>
  <c r="L18" i="1"/>
  <c r="N18" i="1" s="1"/>
  <c r="L10" i="1"/>
  <c r="N10" i="1" s="1"/>
  <c r="L72" i="1"/>
  <c r="N72" i="1" s="1"/>
  <c r="L8" i="1"/>
  <c r="N8" i="1" s="1"/>
</calcChain>
</file>

<file path=xl/sharedStrings.xml><?xml version="1.0" encoding="utf-8"?>
<sst xmlns="http://schemas.openxmlformats.org/spreadsheetml/2006/main" count="722" uniqueCount="207">
  <si>
    <t>var</t>
  </si>
  <si>
    <t>iv</t>
  </si>
  <si>
    <t>calificacion_var1m12</t>
  </si>
  <si>
    <t>calificacion_max1m6_max7m12</t>
  </si>
  <si>
    <t>calificacion_var1m6</t>
  </si>
  <si>
    <t>calificacion_max1m3_max4m12</t>
  </si>
  <si>
    <t>calificacion_var1m3</t>
  </si>
  <si>
    <t>calificacion_1m_max2m12</t>
  </si>
  <si>
    <t>por_cal0_var1m3</t>
  </si>
  <si>
    <t>rec_por_cal4_100_1m12</t>
  </si>
  <si>
    <t>por_vig_var1m6</t>
  </si>
  <si>
    <t>rec_calificacion_0_1m12</t>
  </si>
  <si>
    <t>saldo_var1m3</t>
  </si>
  <si>
    <t>por_mora_0_var1m12</t>
  </si>
  <si>
    <t>por_mora_0_var1m3</t>
  </si>
  <si>
    <t>por_vig_min1m6_min7m12</t>
  </si>
  <si>
    <t>mora_1m_max2m12</t>
  </si>
  <si>
    <t>por_cal0_var1m12</t>
  </si>
  <si>
    <t>por_vig_var1m12</t>
  </si>
  <si>
    <t>por_mora_0_min1m6_min7m12</t>
  </si>
  <si>
    <t>rec_mora120_1m12</t>
  </si>
  <si>
    <t>por_vig_var1m3</t>
  </si>
  <si>
    <t>por_vig_min1m3_min4m12</t>
  </si>
  <si>
    <t>rec_calificacion_1234_1m12</t>
  </si>
  <si>
    <t>rec_calificacion_34_1m12</t>
  </si>
  <si>
    <t>por_mora_0_var1m6</t>
  </si>
  <si>
    <t>rec_mora90_1m12</t>
  </si>
  <si>
    <t>rec_calificacion_4_1m12</t>
  </si>
  <si>
    <t>por_mora30_var1m12</t>
  </si>
  <si>
    <t>rec_mora60_1m12</t>
  </si>
  <si>
    <t>rec_calificacion_234_1m12</t>
  </si>
  <si>
    <t>por_cal0_var1m6</t>
  </si>
  <si>
    <t>por_cal34_var1m12</t>
  </si>
  <si>
    <t>por_cal0_1m_min2m12</t>
  </si>
  <si>
    <t>por_mora30_max1m3_max4m12</t>
  </si>
  <si>
    <t>linea_usada_1m_flg</t>
  </si>
  <si>
    <t>linea_total_1m_flg</t>
  </si>
  <si>
    <t>disp_efectivo_1m_flg</t>
  </si>
  <si>
    <t>por_mora60_var1m12</t>
  </si>
  <si>
    <t>por_mora0_var1m12</t>
  </si>
  <si>
    <t>por_mora90_var1m12</t>
  </si>
  <si>
    <t>por_mora90_1m_max2m12</t>
  </si>
  <si>
    <t>por_mora60_1m_max2m12</t>
  </si>
  <si>
    <t>por_mora90_max1m3_max4m12</t>
  </si>
  <si>
    <t>mora_max1m3_max4m12</t>
  </si>
  <si>
    <t>por_mora60_max1m3_max4m12</t>
  </si>
  <si>
    <t>por_mora60_var1m3</t>
  </si>
  <si>
    <t>por_mora30_var1m6</t>
  </si>
  <si>
    <t>por_cal4_1m_max2m12</t>
  </si>
  <si>
    <t>linea_activa_1m_flg</t>
  </si>
  <si>
    <t>por_cal4_var1m6</t>
  </si>
  <si>
    <t>por_mora90_var1m6</t>
  </si>
  <si>
    <t>por_castigo_max1m6_max7m12</t>
  </si>
  <si>
    <t>por_cal34_var1m3</t>
  </si>
  <si>
    <t>por_cal1234_max1m3_max4m12</t>
  </si>
  <si>
    <t>saldo_max1m3_max4m12</t>
  </si>
  <si>
    <t>por_castigo_var1m6</t>
  </si>
  <si>
    <t>por_cal34_max1m3_max4m12</t>
  </si>
  <si>
    <t>rec_por_cal0_100_1m12</t>
  </si>
  <si>
    <t>rec_mora_0_1m12</t>
  </si>
  <si>
    <t>por_mora_0_min1m3_min4m12</t>
  </si>
  <si>
    <t>por_mora60_var1m6</t>
  </si>
  <si>
    <t>por_mora90_max1m6_max7m12</t>
  </si>
  <si>
    <t>por_cal4_max1m3_max4m12</t>
  </si>
  <si>
    <t>por_mora90_var1m3</t>
  </si>
  <si>
    <t>por_vig_1m_min2m12</t>
  </si>
  <si>
    <t>por_cal4_max1m6_max7m12</t>
  </si>
  <si>
    <t>por_cal4_var1m3</t>
  </si>
  <si>
    <t>por_mora0_max1m6_max7m12</t>
  </si>
  <si>
    <t>por_cal0_min1m3_min4m12</t>
  </si>
  <si>
    <t>rec_mora30_1m12</t>
  </si>
  <si>
    <t>por_mora30_var1m3</t>
  </si>
  <si>
    <t>por_mora60_max1m6_max7m12</t>
  </si>
  <si>
    <t>por_castigo_1m_max2m12</t>
  </si>
  <si>
    <t>por_cal234_var1m3</t>
  </si>
  <si>
    <t>por_cal1234_var1m3</t>
  </si>
  <si>
    <t>por_cal34_1m_max2m12</t>
  </si>
  <si>
    <t>por_castigo_max1m3_max4m12</t>
  </si>
  <si>
    <t>por_cal4_var1m12</t>
  </si>
  <si>
    <t>rec_mora0_1m12</t>
  </si>
  <si>
    <t>por_cal34_var1m6</t>
  </si>
  <si>
    <t>por_castigo_var1m12</t>
  </si>
  <si>
    <t>por_castigo_var1m3</t>
  </si>
  <si>
    <t>por_cal234_max1m3_max4m12</t>
  </si>
  <si>
    <t>por_cal234_var1m12</t>
  </si>
  <si>
    <t>saldo_max1m6_max7m12</t>
  </si>
  <si>
    <t>por_mora0_var1m3</t>
  </si>
  <si>
    <t>por_cal34_max1m6_max7m12</t>
  </si>
  <si>
    <t>saldo_1m_max2m12</t>
  </si>
  <si>
    <t>por_mora0_var1m6</t>
  </si>
  <si>
    <t>por_cal234_1m_max2m12</t>
  </si>
  <si>
    <t>por_cal234_var1m6</t>
  </si>
  <si>
    <t>por_mora0_1m_max2m12</t>
  </si>
  <si>
    <t>por_mora0_max1m3_max4m12</t>
  </si>
  <si>
    <t>saldo_var1m6</t>
  </si>
  <si>
    <t>linea_usada_max1m3_flg</t>
  </si>
  <si>
    <t>linea_total_max1m3_flg</t>
  </si>
  <si>
    <t>disp_efectivo_max1m3_flg</t>
  </si>
  <si>
    <t>por_uso_linea_var1m6</t>
  </si>
  <si>
    <t>linea_activa_var1m3</t>
  </si>
  <si>
    <t>por_uso_efectivo_var1m6</t>
  </si>
  <si>
    <t>por_cal1234_var1m12</t>
  </si>
  <si>
    <t>linea_usada_max1m6_flg</t>
  </si>
  <si>
    <t>linea_total_max1m6_flg</t>
  </si>
  <si>
    <t>disp_efectivo_max1m6_flg</t>
  </si>
  <si>
    <t>por_cal1234_1m_max2m12</t>
  </si>
  <si>
    <t>por_mora_0_1m_min2m12</t>
  </si>
  <si>
    <t>por_mora30_max1m6_max7m12</t>
  </si>
  <si>
    <t>por_uso_efectivo_var1m12</t>
  </si>
  <si>
    <t>por_cal0_min1m6_min7m12</t>
  </si>
  <si>
    <t>por_uso_linea_var1m3</t>
  </si>
  <si>
    <t>linea_activa_1m_max2m12</t>
  </si>
  <si>
    <t>linea_activa_var1m12</t>
  </si>
  <si>
    <t>por_cal1234_var1m6</t>
  </si>
  <si>
    <t>por_uso_efectivo_max1m6_max7m12</t>
  </si>
  <si>
    <t>por_cal1234_max1m6_max7m12</t>
  </si>
  <si>
    <t>linea_activa_max1m3_flg</t>
  </si>
  <si>
    <t>linea_activa_max1m3_max4m12</t>
  </si>
  <si>
    <t>por_uso_linea_1m_max2m12</t>
  </si>
  <si>
    <t>linea_activa_var1m6</t>
  </si>
  <si>
    <t>linea_activa_max1m6_flg</t>
  </si>
  <si>
    <t>por_uso_linea_max1m6_max7m12</t>
  </si>
  <si>
    <t>linea_usada_max1m12_flg</t>
  </si>
  <si>
    <t>linea_total_max1m12_flg</t>
  </si>
  <si>
    <t>disp_efectivo_max1m12_flg</t>
  </si>
  <si>
    <t>linea_activa_max1m6_max7m12</t>
  </si>
  <si>
    <t>por_uso_linea_max1m3_max4m12</t>
  </si>
  <si>
    <t>mora_var1m12</t>
  </si>
  <si>
    <t>por_cal234_max1m6_max7m12</t>
  </si>
  <si>
    <t>linea_activa_max1m12_flg</t>
  </si>
  <si>
    <t>por_uso_efectivo_max1m3_max4m12</t>
  </si>
  <si>
    <t>saldo_var1m12</t>
  </si>
  <si>
    <t>por_uso_efectivo_var1m3</t>
  </si>
  <si>
    <t>mora_var1m6</t>
  </si>
  <si>
    <t>por_uso_efectivo_1m_max2m12</t>
  </si>
  <si>
    <t>mora_max1m6_max7m12</t>
  </si>
  <si>
    <t>rec_por_cal4_100</t>
  </si>
  <si>
    <t>rec_calificacion_0</t>
  </si>
  <si>
    <t>por_vig</t>
  </si>
  <si>
    <t>por_vig_comparacion</t>
  </si>
  <si>
    <t>calificacion_variacion</t>
  </si>
  <si>
    <t>calificacion_comparacion</t>
  </si>
  <si>
    <t>por_cal0_variacion</t>
  </si>
  <si>
    <t>por_vig_variacion</t>
  </si>
  <si>
    <t>saldo_variacion</t>
  </si>
  <si>
    <t>por_mora_0_variacion</t>
  </si>
  <si>
    <t>mora_comparacion</t>
  </si>
  <si>
    <t>por_mora_0_comparacion</t>
  </si>
  <si>
    <t>por_mora30_variacion</t>
  </si>
  <si>
    <t>por_cal34_variacion</t>
  </si>
  <si>
    <t>por_mora30_comparacion</t>
  </si>
  <si>
    <t>por_mora60_variacion</t>
  </si>
  <si>
    <t>por_mora0_variacion</t>
  </si>
  <si>
    <t>por_mora90_variacion</t>
  </si>
  <si>
    <t>por_cal4_variacion</t>
  </si>
  <si>
    <t>por_castigo_variacion</t>
  </si>
  <si>
    <t>por_cal234_variacion</t>
  </si>
  <si>
    <t>por_cal1234_variacion</t>
  </si>
  <si>
    <t>por_uso_efectivo_variacion</t>
  </si>
  <si>
    <t>linea_activa_variacion</t>
  </si>
  <si>
    <t>mora_variacion</t>
  </si>
  <si>
    <t>por_mora90_comparacion</t>
  </si>
  <si>
    <t>por_mora60_comparacion</t>
  </si>
  <si>
    <t>por_cal4_comparacion</t>
  </si>
  <si>
    <t>por_castigo_comparacion</t>
  </si>
  <si>
    <t>por_cal34_comparacion</t>
  </si>
  <si>
    <t>saldo_comparacion</t>
  </si>
  <si>
    <t>por_cal234_comparacion</t>
  </si>
  <si>
    <t>por_mora0_comparacion</t>
  </si>
  <si>
    <t>por_cal1234_comparacion</t>
  </si>
  <si>
    <t>linea_activa_comparacion</t>
  </si>
  <si>
    <t>por_uso_linea_comparacion</t>
  </si>
  <si>
    <t>por_uso_efectivo_comparacion</t>
  </si>
  <si>
    <t>por_uso_linea_variacion</t>
  </si>
  <si>
    <t>por_cal0_comparacion</t>
  </si>
  <si>
    <t>Raices</t>
  </si>
  <si>
    <t>Raices unicas</t>
  </si>
  <si>
    <t>calificacion</t>
  </si>
  <si>
    <t>por_cal0</t>
  </si>
  <si>
    <t>rec_calificacion</t>
  </si>
  <si>
    <t>saldo</t>
  </si>
  <si>
    <t>por_mora_0</t>
  </si>
  <si>
    <t>mora</t>
  </si>
  <si>
    <t>por_mora30</t>
  </si>
  <si>
    <t>por_cal34</t>
  </si>
  <si>
    <t>por_mora60</t>
  </si>
  <si>
    <t>por_mora0</t>
  </si>
  <si>
    <t>por_mora90</t>
  </si>
  <si>
    <t>por_cal4</t>
  </si>
  <si>
    <t>por_castigo</t>
  </si>
  <si>
    <t>por_cal1234</t>
  </si>
  <si>
    <t>por_cal234</t>
  </si>
  <si>
    <t>linea_activa</t>
  </si>
  <si>
    <t>por_uso_efectivo</t>
  </si>
  <si>
    <t>por_uso_linea</t>
  </si>
  <si>
    <t>Raices 2</t>
  </si>
  <si>
    <t>Raices 2 unicas</t>
  </si>
  <si>
    <t>Raiz final</t>
  </si>
  <si>
    <t>Total general</t>
  </si>
  <si>
    <t>flg</t>
  </si>
  <si>
    <t>orden</t>
  </si>
  <si>
    <t>frecuencia</t>
  </si>
  <si>
    <t>diferencia</t>
  </si>
  <si>
    <t>Suma de diferencia</t>
  </si>
  <si>
    <t>Total</t>
  </si>
  <si>
    <t>variables candidatas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</si>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</sst>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34" borderId="0" xfId="0" applyFill="1"/>
    <xf numFmtId="0" fontId="0" fillId="35" borderId="0" xfId="0" applyFill="1"/>
    <xf numFmtId="0" fontId="16" fillId="0" borderId="0" xfId="0" applyFont="1"/>
    <xf numFmtId="0" fontId="16" fillId="34" borderId="0" xfId="0" applyFont="1" applyFill="1"/>
    <xf numFmtId="0" fontId="16" fillId="35" borderId="0" xfId="0" applyFont="1" applyFill="1"/>
    <xf numFmtId="0" fontId="0" fillId="0" borderId="10" xfId="0" applyBorder="1"/>
    <xf numFmtId="10" fontId="0" fillId="0" borderId="10" xfId="1" applyNumberFormat="1" applyFont="1" applyBorder="1"/>
    <xf numFmtId="0" fontId="16" fillId="33" borderId="10" xfId="0" applyFont="1" applyFill="1" applyBorder="1"/>
    <xf numFmtId="0" fontId="0" fillId="0" borderId="0" xfId="0" pivotButton="1"/>
    <xf numFmtId="0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-Acceso" refreshedDate="44441.337876736114" createdVersion="5" refreshedVersion="5" minRefreshableVersion="3" recordCount="134">
  <cacheSource type="worksheet">
    <worksheetSource ref="J1:O135" sheet="data_wbng_cat_sort"/>
  </cacheSource>
  <cacheFields count="6">
    <cacheField name="var" numFmtId="0">
      <sharedItems count="134">
        <s v="calificacion_var1m12"/>
        <s v="calificacion_max1m6_max7m12"/>
        <s v="calificacion_var1m6"/>
        <s v="calificacion_max1m3_max4m12"/>
        <s v="calificacion_var1m3"/>
        <s v="calificacion_1m_max2m12"/>
        <s v="por_cal0_var1m3"/>
        <s v="rec_por_cal4_100_1m12"/>
        <s v="por_vig_var1m6"/>
        <s v="rec_calificacion_0_1m12"/>
        <s v="saldo_var1m3"/>
        <s v="por_mora_0_var1m12"/>
        <s v="por_mora_0_var1m3"/>
        <s v="por_vig_min1m6_min7m12"/>
        <s v="mora_1m_max2m12"/>
        <s v="por_cal0_var1m12"/>
        <s v="por_vig_var1m12"/>
        <s v="por_mora_0_min1m6_min7m12"/>
        <s v="rec_mora120_1m12"/>
        <s v="por_vig_var1m3"/>
        <s v="por_vig_min1m3_min4m12"/>
        <s v="rec_calificacion_1234_1m12"/>
        <s v="rec_calificacion_34_1m12"/>
        <s v="por_mora_0_var1m6"/>
        <s v="rec_mora90_1m12"/>
        <s v="rec_calificacion_4_1m12"/>
        <s v="por_mora30_var1m12"/>
        <s v="rec_mora60_1m12"/>
        <s v="rec_calificacion_234_1m12"/>
        <s v="por_cal0_var1m6"/>
        <s v="por_cal34_var1m12"/>
        <s v="por_cal0_1m_min2m12"/>
        <s v="por_mora30_max1m3_max4m12"/>
        <s v="linea_usada_1m_flg"/>
        <s v="linea_total_1m_flg"/>
        <s v="disp_efectivo_1m_flg"/>
        <s v="por_mora60_var1m12"/>
        <s v="por_mora0_var1m12"/>
        <s v="por_mora90_var1m12"/>
        <s v="por_mora90_1m_max2m12"/>
        <s v="por_mora60_1m_max2m12"/>
        <s v="por_mora90_max1m3_max4m12"/>
        <s v="mora_max1m3_max4m12"/>
        <s v="por_mora60_max1m3_max4m12"/>
        <s v="por_mora60_var1m3"/>
        <s v="por_mora30_var1m6"/>
        <s v="por_cal4_1m_max2m12"/>
        <s v="linea_activa_1m_flg"/>
        <s v="por_cal4_var1m6"/>
        <s v="por_mora90_var1m6"/>
        <s v="por_castigo_max1m6_max7m12"/>
        <s v="por_cal34_var1m3"/>
        <s v="por_cal1234_max1m3_max4m12"/>
        <s v="saldo_max1m3_max4m12"/>
        <s v="por_castigo_var1m6"/>
        <s v="por_cal34_max1m3_max4m12"/>
        <s v="rec_por_cal0_100_1m12"/>
        <s v="rec_mora_0_1m12"/>
        <s v="por_mora_0_min1m3_min4m12"/>
        <s v="por_mora60_var1m6"/>
        <s v="por_mora90_max1m6_max7m12"/>
        <s v="por_cal4_max1m3_max4m12"/>
        <s v="por_mora90_var1m3"/>
        <s v="por_vig_1m_min2m12"/>
        <s v="por_cal4_max1m6_max7m12"/>
        <s v="por_cal4_var1m3"/>
        <s v="por_mora0_max1m6_max7m12"/>
        <s v="por_cal0_min1m3_min4m12"/>
        <s v="rec_mora30_1m12"/>
        <s v="por_mora30_var1m3"/>
        <s v="por_mora60_max1m6_max7m12"/>
        <s v="por_castigo_1m_max2m12"/>
        <s v="por_cal234_var1m3"/>
        <s v="por_cal1234_var1m3"/>
        <s v="por_cal34_1m_max2m12"/>
        <s v="por_castigo_max1m3_max4m12"/>
        <s v="por_cal4_var1m12"/>
        <s v="rec_mora0_1m12"/>
        <s v="por_cal34_var1m6"/>
        <s v="por_castigo_var1m12"/>
        <s v="por_castigo_var1m3"/>
        <s v="por_cal234_max1m3_max4m12"/>
        <s v="por_cal234_var1m12"/>
        <s v="saldo_max1m6_max7m12"/>
        <s v="por_mora0_var1m3"/>
        <s v="por_cal34_max1m6_max7m12"/>
        <s v="saldo_1m_max2m12"/>
        <s v="por_mora0_var1m6"/>
        <s v="por_cal234_1m_max2m12"/>
        <s v="por_cal234_var1m6"/>
        <s v="por_mora0_1m_max2m12"/>
        <s v="por_mora0_max1m3_max4m12"/>
        <s v="saldo_var1m6"/>
        <s v="linea_usada_max1m3_flg"/>
        <s v="linea_total_max1m3_flg"/>
        <s v="disp_efectivo_max1m3_flg"/>
        <s v="por_uso_linea_var1m6"/>
        <s v="linea_activa_var1m3"/>
        <s v="por_uso_efectivo_var1m6"/>
        <s v="por_cal1234_var1m12"/>
        <s v="linea_usada_max1m6_flg"/>
        <s v="linea_total_max1m6_flg"/>
        <s v="disp_efectivo_max1m6_flg"/>
        <s v="por_cal1234_1m_max2m12"/>
        <s v="por_mora_0_1m_min2m12"/>
        <s v="por_mora30_max1m6_max7m12"/>
        <s v="por_uso_efectivo_var1m12"/>
        <s v="por_cal0_min1m6_min7m12"/>
        <s v="por_uso_linea_var1m3"/>
        <s v="linea_activa_1m_max2m12"/>
        <s v="linea_activa_var1m12"/>
        <s v="por_cal1234_var1m6"/>
        <s v="por_uso_efectivo_max1m6_max7m12"/>
        <s v="por_cal1234_max1m6_max7m12"/>
        <s v="linea_activa_max1m3_flg"/>
        <s v="linea_activa_max1m3_max4m12"/>
        <s v="por_uso_linea_1m_max2m12"/>
        <s v="linea_activa_var1m6"/>
        <s v="linea_activa_max1m6_flg"/>
        <s v="por_uso_linea_max1m6_max7m12"/>
        <s v="linea_usada_max1m12_flg"/>
        <s v="linea_total_max1m12_flg"/>
        <s v="disp_efectivo_max1m12_flg"/>
        <s v="linea_activa_max1m6_max7m12"/>
        <s v="por_uso_linea_max1m3_max4m12"/>
        <s v="mora_var1m12"/>
        <s v="por_cal234_max1m6_max7m12"/>
        <s v="linea_activa_max1m12_flg"/>
        <s v="por_uso_efectivo_max1m3_max4m12"/>
        <s v="saldo_var1m12"/>
        <s v="por_uso_efectivo_var1m3"/>
        <s v="mora_var1m6"/>
        <s v="por_uso_efectivo_1m_max2m12"/>
        <s v="mora_max1m6_max7m12"/>
      </sharedItems>
    </cacheField>
    <cacheField name="Raiz final" numFmtId="0">
      <sharedItems count="43">
        <s v="calificacion"/>
        <s v="por_cal0"/>
        <s v="rec_por_cal4_100"/>
        <s v="por_vig"/>
        <s v="rec_calificacion"/>
        <s v="saldo"/>
        <s v="por_mora_0"/>
        <s v="mora"/>
        <s v="rec_mora120_1m12"/>
        <s v="rec_mora90_1m12"/>
        <s v="por_mora30"/>
        <s v="rec_mora60_1m12"/>
        <s v="por_cal34"/>
        <s v="linea_usada_1m_flg"/>
        <s v="linea_total_1m_flg"/>
        <s v="disp_efectivo_1m_flg"/>
        <s v="por_mora60"/>
        <s v="por_mora0"/>
        <s v="por_mora90"/>
        <s v="por_cal4"/>
        <s v="linea_activa_1m_flg"/>
        <s v="por_castigo"/>
        <s v="por_cal1234"/>
        <s v="rec_por_cal0_100_1m12"/>
        <s v="rec_mora_0_1m12"/>
        <s v="rec_mora30_1m12"/>
        <s v="por_cal234"/>
        <s v="rec_mora0_1m12"/>
        <s v="linea_usada_max1m3_flg"/>
        <s v="linea_total_max1m3_flg"/>
        <s v="disp_efectivo_max1m3_flg"/>
        <s v="por_uso_linea"/>
        <s v="linea_activa"/>
        <s v="por_uso_efectivo"/>
        <s v="linea_usada_max1m6_flg"/>
        <s v="linea_total_max1m6_flg"/>
        <s v="disp_efectivo_max1m6_flg"/>
        <s v="linea_activa_max1m3_flg"/>
        <s v="linea_activa_max1m6_flg"/>
        <s v="linea_usada_max1m12_flg"/>
        <s v="linea_total_max1m12_flg"/>
        <s v="disp_efectivo_max1m12_flg"/>
        <s v="linea_activa_max1m12_flg"/>
      </sharedItems>
    </cacheField>
    <cacheField name="frecuencia" numFmtId="0">
      <sharedItems containsSemiMixedTypes="0" containsString="0" containsNumber="1" containsInteger="1" minValue="1" maxValue="6"/>
    </cacheField>
    <cacheField name="orden" numFmtId="0">
      <sharedItems containsSemiMixedTypes="0" containsString="0" containsNumber="1" containsInteger="1" minValue="1" maxValue="134"/>
    </cacheField>
    <cacheField name="diferencia" numFmtId="0">
      <sharedItems containsSemiMixedTypes="0" containsString="0" containsNumber="1" containsInteger="1" minValue="-133" maxValue="5"/>
    </cacheField>
    <cacheField name="flg" numFmtId="0">
      <sharedItems count="245">
        <s v="5-calificacion_var1m12"/>
        <s v="3-calificacion_max1m6_max7m12"/>
        <s v="1-calificacion_var1m6"/>
        <s v="-1-calificacion_max1m3_max4m12"/>
        <s v="-3-calificacion_var1m3"/>
        <s v="-5-calificacion_1m_max2m12"/>
        <s v="-1-por_cal0_var1m3"/>
        <s v="-7-rec_por_cal4_100_1m12"/>
        <s v="-3-por_vig_var1m6"/>
        <s v="-5-rec_calificacion_0_1m12"/>
        <s v="-5-saldo_var1m3"/>
        <s v="-6-por_mora_0_var1m12"/>
        <s v="-8-por_mora_0_var1m3"/>
        <s v="-9-por_vig_min1m6_min7m12"/>
        <s v="-10-mora_1m_max2m12"/>
        <s v="-11-por_cal0_var1m12"/>
        <s v="-13-por_vig_var1m12"/>
        <s v="-14-por_mora_0_min1m6_min7m12"/>
        <s v="-18-rec_mora120_1m12"/>
        <s v="-17-por_vig_var1m3"/>
        <s v="-19-por_vig_min1m3_min4m12"/>
        <s v="-18-rec_calificacion_1234_1m12"/>
        <s v="-20-rec_calificacion_34_1m12"/>
        <s v="-21-por_mora_0_var1m6"/>
        <s v="-24-rec_mora90_1m12"/>
        <s v="-24-rec_calificacion_4_1m12"/>
        <s v="-22-por_mora30_var1m12"/>
        <s v="-27-rec_mora60_1m12"/>
        <s v="-28-rec_calificacion_234_1m12"/>
        <s v="-26-por_cal0_var1m6"/>
        <s v="-25-por_cal34_var1m12"/>
        <s v="-29-por_cal0_1m_min2m12"/>
        <s v="-29-por_mora30_max1m3_max4m12"/>
        <s v="-33-linea_usada_1m_flg"/>
        <s v="-34-linea_total_1m_flg"/>
        <s v="-35-disp_efectivo_1m_flg"/>
        <s v="-31-por_mora60_var1m12"/>
        <s v="-32-por_mora0_var1m12"/>
        <s v="-33-por_mora90_var1m12"/>
        <s v="-35-por_mora90_1m_max2m12"/>
        <s v="-36-por_mora60_1m_max2m12"/>
        <s v="-38-por_mora90_max1m3_max4m12"/>
        <s v="-39-mora_max1m3_max4m12"/>
        <s v="-40-por_mora60_max1m3_max4m12"/>
        <s v="-42-por_mora60_var1m3"/>
        <s v="-43-por_mora30_var1m6"/>
        <s v="-41-por_cal4_1m_max2m12"/>
        <s v="-47-linea_activa_1m_flg"/>
        <s v="-44-por_cal4_var1m6"/>
        <s v="-47-por_mora90_var1m6"/>
        <s v="-45-por_castigo_max1m6_max7m12"/>
        <s v="-47-por_cal34_var1m3"/>
        <s v="-47-por_cal1234_max1m3_max4m12"/>
        <s v="-49-saldo_max1m3_max4m12"/>
        <s v="-50-por_castigo_var1m6"/>
        <s v="-52-por_cal34_max1m3_max4m12"/>
        <s v="-56-rec_por_cal0_100_1m12"/>
        <s v="-57-rec_mora_0_1m12"/>
        <s v="-57-por_mora_0_min1m3_min4m12"/>
        <s v="-58-por_mora60_var1m6"/>
        <s v="-59-por_mora90_max1m6_max7m12"/>
        <s v="-58-por_cal4_max1m3_max4m12"/>
        <s v="-62-por_mora90_var1m3"/>
        <s v="-63-por_vig_1m_min2m12"/>
        <s v="-62-por_cal4_max1m6_max7m12"/>
        <s v="-64-por_cal4_var1m3"/>
        <s v="-62-por_mora0_max1m6_max7m12"/>
        <s v="-66-por_cal0_min1m3_min4m12"/>
        <s v="-68-rec_mora30_1m12"/>
        <s v="-68-por_mora30_var1m3"/>
        <s v="-70-por_mora60_max1m6_max7m12"/>
        <s v="-68-por_castigo_1m_max2m12"/>
        <s v="-67-por_cal234_var1m3"/>
        <s v="-69-por_cal1234_var1m3"/>
        <s v="-72-por_cal34_1m_max2m12"/>
        <s v="-73-por_castigo_max1m3_max4m12"/>
        <s v="-76-por_cal4_var1m12"/>
        <s v="-77-rec_mora0_1m12"/>
        <s v="-77-por_cal34_var1m6"/>
        <s v="-78-por_castigo_var1m12"/>
        <s v="-80-por_castigo_var1m3"/>
        <s v="-77-por_cal234_max1m3_max4m12"/>
        <s v="-79-por_cal234_var1m12"/>
        <s v="-80-saldo_max1m6_max7m12"/>
        <s v="-81-por_mora0_var1m3"/>
        <s v="-85-por_cal34_max1m6_max7m12"/>
        <s v="-84-saldo_1m_max2m12"/>
        <s v="-85-por_mora0_var1m6"/>
        <s v="-86-por_cal234_1m_max2m12"/>
        <s v="-88-por_cal234_var1m6"/>
        <s v="-89-por_mora0_1m_max2m12"/>
        <s v="-91-por_mora0_max1m3_max4m12"/>
        <s v="-91-saldo_var1m6"/>
        <s v="-93-linea_usada_max1m3_flg"/>
        <s v="-94-linea_total_max1m3_flg"/>
        <s v="-95-disp_efectivo_max1m3_flg"/>
        <s v="-92-por_uso_linea_var1m6"/>
        <s v="-92-linea_activa_var1m3"/>
        <s v="-93-por_uso_efectivo_var1m6"/>
        <s v="-96-por_cal1234_var1m12"/>
        <s v="-100-linea_usada_max1m6_flg"/>
        <s v="-101-linea_total_max1m6_flg"/>
        <s v="-102-disp_efectivo_max1m6_flg"/>
        <s v="-101-por_cal1234_1m_max2m12"/>
        <s v="-104-por_mora_0_1m_min2m12"/>
        <s v="-105-por_mora30_max1m6_max7m12"/>
        <s v="-102-por_uso_efectivo_var1m12"/>
        <s v="-107-por_cal0_min1m6_min7m12"/>
        <s v="-105-por_uso_linea_var1m3"/>
        <s v="-105-linea_activa_1m_max2m12"/>
        <s v="-107-linea_activa_var1m12"/>
        <s v="-110-por_cal1234_var1m6"/>
        <s v="-109-por_uso_efectivo_max1m6_max7m12"/>
        <s v="-113-por_cal1234_max1m6_max7m12"/>
        <s v="-114-linea_activa_max1m3_flg"/>
        <s v="-113-linea_activa_max1m3_max4m12"/>
        <s v="-114-por_uso_linea_1m_max2m12"/>
        <s v="-116-linea_activa_var1m6"/>
        <s v="-118-linea_activa_max1m6_flg"/>
        <s v="-118-por_uso_linea_max1m6_max7m12"/>
        <s v="-120-linea_usada_max1m12_flg"/>
        <s v="-121-linea_total_max1m12_flg"/>
        <s v="-122-disp_efectivo_max1m12_flg"/>
        <s v="-123-linea_activa_max1m6_max7m12"/>
        <s v="-124-por_uso_linea_max1m3_max4m12"/>
        <s v="-123-mora_var1m12"/>
        <s v="-126-por_cal234_max1m6_max7m12"/>
        <s v="-127-linea_activa_max1m12_flg"/>
        <s v="-126-por_uso_efectivo_max1m3_max4m12"/>
        <s v="-129-saldo_var1m12"/>
        <s v="-129-por_uso_efectivo_var1m3"/>
        <s v="-130-mora_var1m6"/>
        <s v="-132-por_uso_efectivo_1m_max2m12"/>
        <s v="-133-mora_max1m6_max7m12"/>
        <s v="-22-por_mora30" u="1"/>
        <s v="-59-por_mora90" u="1"/>
        <s v="-28-rec_calificacion" u="1"/>
        <s v="-132-por_uso_efectivo" u="1"/>
        <s v="-13-por_vig" u="1"/>
        <s v="-89-por_mora0" u="1"/>
        <s v="-67-por_cal234" u="1"/>
        <s v="-113-linea_activa" u="1"/>
        <s v="-91-saldo" u="1"/>
        <s v="-43-por_mora30" u="1"/>
        <s v="-86-por_cal234" u="1"/>
        <s v="-39-mora" u="1"/>
        <s v="-123-linea_activa" u="1"/>
        <s v="-25-por_cal34" u="1"/>
        <s v="5-calificacion" u="1"/>
        <s v="-113-por_cal1234" u="1"/>
        <s v="-3-por_vig" u="1"/>
        <s v="-50-por_castigo" u="1"/>
        <s v="-40-por_mora60" u="1"/>
        <s v="-88-por_cal234" u="1"/>
        <s v="-1-por_cal0" u="1"/>
        <s v="-17-por_vig" u="1"/>
        <s v="-96-por_cal1234" u="1"/>
        <s v="-107-por_cal0" u="1"/>
        <s v="-42-por_mora60" u="1"/>
        <s v="-47-por_cal34" u="1"/>
        <s v="-29-por_mora30" u="1"/>
        <s v="-5-saldo" u="1"/>
        <s v="-19-por_vig" u="1"/>
        <s v="-85-por_cal34" u="1"/>
        <s v="-9-por_vig" u="1"/>
        <s v="-73-por_castigo" u="1"/>
        <s v="-32-por_mora0" u="1"/>
        <s v="-68-por_mora30" u="1"/>
        <s v="3-calificacion" u="1"/>
        <s v="-14-por_mora_0" u="1"/>
        <s v="-101-por_cal1234" u="1"/>
        <s v="-109-por_uso_efectivo" u="1"/>
        <s v="-129-saldo" u="1"/>
        <s v="-129-por_uso_efectivo" u="1"/>
        <s v="-118-por_uso_linea" u="1"/>
        <s v="-7-rec_por_cal4_100" u="1"/>
        <s v="-91-por_mora0" u="1"/>
        <s v="-62-por_mora90" u="1"/>
        <s v="-105-por_mora30" u="1"/>
        <s v="-93-por_uso_efectivo" u="1"/>
        <s v="-78-por_castigo" u="1"/>
        <s v="-5-rec_calificacion" u="1"/>
        <s v="-110-por_cal1234" u="1"/>
        <s v="1-calificacion" u="1"/>
        <s v="-57-por_mora_0" u="1"/>
        <s v="-47-por_mora90" u="1"/>
        <s v="-126-por_cal234" u="1"/>
        <s v="-123-mora" u="1"/>
        <s v="-92-linea_activa" u="1"/>
        <s v="-133-mora" u="1"/>
        <s v="-1-calificacion" u="1"/>
        <s v="-80-saldo" u="1"/>
        <s v="-26-por_cal0" u="1"/>
        <s v="-18-rec_calificacion" u="1"/>
        <s v="-76-por_cal4" u="1"/>
        <s v="-3-calificacion" u="1"/>
        <s v="-58-por_cal4" u="1"/>
        <s v="-52-por_cal34" u="1"/>
        <s v="-77-por_cal234" u="1"/>
        <s v="-47-por_cal1234" u="1"/>
        <s v="-5-calificacion" u="1"/>
        <s v="-29-por_cal0" u="1"/>
        <s v="-66-por_cal0" u="1"/>
        <s v="-105-por_uso_linea" u="1"/>
        <s v="-72-por_cal34" u="1"/>
        <s v="-126-por_uso_efectivo" u="1"/>
        <s v="-84-saldo" u="1"/>
        <s v="-31-por_mora60" u="1"/>
        <s v="-79-por_cal234" u="1"/>
        <s v="-107-linea_activa" u="1"/>
        <s v="-63-por_vig" u="1"/>
        <s v="-6-por_mora_0" u="1"/>
        <s v="-80-por_castigo" u="1"/>
        <s v="-49-saldo" u="1"/>
        <s v="-70-por_mora60" u="1"/>
        <s v="-69-por_cal1234" u="1"/>
        <s v="-21-por_mora_0" u="1"/>
        <s v="-8-por_mora_0" u="1"/>
        <s v="-45-por_castigo" u="1"/>
        <s v="-114-por_uso_linea" u="1"/>
        <s v="-77-por_cal34" u="1"/>
        <s v="-116-linea_activa" u="1"/>
        <s v="-124-por_uso_linea" u="1"/>
        <s v="-36-por_mora60" u="1"/>
        <s v="-10-mora" u="1"/>
        <s v="-130-mora" u="1"/>
        <s v="-62-por_mora0" u="1"/>
        <s v="-20-rec_calificacion" u="1"/>
        <s v="-81-por_mora0" u="1"/>
        <s v="-33-por_mora90" u="1"/>
        <s v="-105-linea_activa" u="1"/>
        <s v="-41-por_cal4" u="1"/>
        <s v="-11-por_cal0" u="1"/>
        <s v="-68-por_castigo" u="1"/>
        <s v="-58-por_mora60" u="1"/>
        <s v="-92-por_uso_linea" u="1"/>
        <s v="-35-por_mora90" u="1"/>
        <s v="-104-por_mora_0" u="1"/>
        <s v="-62-por_cal4" u="1"/>
        <s v="-44-por_cal4" u="1"/>
        <s v="-24-rec_calificacion" u="1"/>
        <s v="-85-por_mora0" u="1"/>
        <s v="-102-por_uso_efectivo" u="1"/>
        <s v="-64-por_cal4" u="1"/>
        <s v="-38-por_mora9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x v="0"/>
    <x v="0"/>
    <n v="6"/>
    <n v="1"/>
    <n v="5"/>
    <x v="0"/>
  </r>
  <r>
    <x v="1"/>
    <x v="0"/>
    <n v="5"/>
    <n v="2"/>
    <n v="3"/>
    <x v="1"/>
  </r>
  <r>
    <x v="2"/>
    <x v="0"/>
    <n v="4"/>
    <n v="3"/>
    <n v="1"/>
    <x v="2"/>
  </r>
  <r>
    <x v="3"/>
    <x v="0"/>
    <n v="3"/>
    <n v="4"/>
    <n v="-1"/>
    <x v="3"/>
  </r>
  <r>
    <x v="4"/>
    <x v="0"/>
    <n v="2"/>
    <n v="5"/>
    <n v="-3"/>
    <x v="4"/>
  </r>
  <r>
    <x v="5"/>
    <x v="0"/>
    <n v="1"/>
    <n v="6"/>
    <n v="-5"/>
    <x v="5"/>
  </r>
  <r>
    <x v="6"/>
    <x v="1"/>
    <n v="6"/>
    <n v="7"/>
    <n v="-1"/>
    <x v="6"/>
  </r>
  <r>
    <x v="7"/>
    <x v="2"/>
    <n v="1"/>
    <n v="8"/>
    <n v="-7"/>
    <x v="7"/>
  </r>
  <r>
    <x v="8"/>
    <x v="3"/>
    <n v="6"/>
    <n v="9"/>
    <n v="-3"/>
    <x v="8"/>
  </r>
  <r>
    <x v="9"/>
    <x v="4"/>
    <n v="5"/>
    <n v="10"/>
    <n v="-5"/>
    <x v="9"/>
  </r>
  <r>
    <x v="10"/>
    <x v="5"/>
    <n v="6"/>
    <n v="11"/>
    <n v="-5"/>
    <x v="10"/>
  </r>
  <r>
    <x v="11"/>
    <x v="6"/>
    <n v="6"/>
    <n v="12"/>
    <n v="-6"/>
    <x v="11"/>
  </r>
  <r>
    <x v="12"/>
    <x v="6"/>
    <n v="5"/>
    <n v="13"/>
    <n v="-8"/>
    <x v="12"/>
  </r>
  <r>
    <x v="13"/>
    <x v="3"/>
    <n v="5"/>
    <n v="14"/>
    <n v="-9"/>
    <x v="13"/>
  </r>
  <r>
    <x v="14"/>
    <x v="7"/>
    <n v="5"/>
    <n v="15"/>
    <n v="-10"/>
    <x v="14"/>
  </r>
  <r>
    <x v="15"/>
    <x v="1"/>
    <n v="5"/>
    <n v="16"/>
    <n v="-11"/>
    <x v="15"/>
  </r>
  <r>
    <x v="16"/>
    <x v="3"/>
    <n v="4"/>
    <n v="17"/>
    <n v="-13"/>
    <x v="16"/>
  </r>
  <r>
    <x v="17"/>
    <x v="6"/>
    <n v="4"/>
    <n v="18"/>
    <n v="-14"/>
    <x v="17"/>
  </r>
  <r>
    <x v="18"/>
    <x v="8"/>
    <n v="1"/>
    <n v="19"/>
    <n v="-18"/>
    <x v="18"/>
  </r>
  <r>
    <x v="19"/>
    <x v="3"/>
    <n v="3"/>
    <n v="20"/>
    <n v="-17"/>
    <x v="19"/>
  </r>
  <r>
    <x v="20"/>
    <x v="3"/>
    <n v="2"/>
    <n v="21"/>
    <n v="-19"/>
    <x v="20"/>
  </r>
  <r>
    <x v="21"/>
    <x v="4"/>
    <n v="4"/>
    <n v="22"/>
    <n v="-18"/>
    <x v="21"/>
  </r>
  <r>
    <x v="22"/>
    <x v="4"/>
    <n v="3"/>
    <n v="23"/>
    <n v="-20"/>
    <x v="22"/>
  </r>
  <r>
    <x v="23"/>
    <x v="6"/>
    <n v="3"/>
    <n v="24"/>
    <n v="-21"/>
    <x v="23"/>
  </r>
  <r>
    <x v="24"/>
    <x v="9"/>
    <n v="1"/>
    <n v="25"/>
    <n v="-24"/>
    <x v="24"/>
  </r>
  <r>
    <x v="25"/>
    <x v="4"/>
    <n v="2"/>
    <n v="26"/>
    <n v="-24"/>
    <x v="25"/>
  </r>
  <r>
    <x v="26"/>
    <x v="10"/>
    <n v="5"/>
    <n v="27"/>
    <n v="-22"/>
    <x v="26"/>
  </r>
  <r>
    <x v="27"/>
    <x v="11"/>
    <n v="1"/>
    <n v="28"/>
    <n v="-27"/>
    <x v="27"/>
  </r>
  <r>
    <x v="28"/>
    <x v="4"/>
    <n v="1"/>
    <n v="29"/>
    <n v="-28"/>
    <x v="28"/>
  </r>
  <r>
    <x v="29"/>
    <x v="1"/>
    <n v="4"/>
    <n v="30"/>
    <n v="-26"/>
    <x v="29"/>
  </r>
  <r>
    <x v="30"/>
    <x v="12"/>
    <n v="6"/>
    <n v="31"/>
    <n v="-25"/>
    <x v="30"/>
  </r>
  <r>
    <x v="31"/>
    <x v="1"/>
    <n v="3"/>
    <n v="32"/>
    <n v="-29"/>
    <x v="31"/>
  </r>
  <r>
    <x v="32"/>
    <x v="10"/>
    <n v="4"/>
    <n v="33"/>
    <n v="-29"/>
    <x v="32"/>
  </r>
  <r>
    <x v="33"/>
    <x v="13"/>
    <n v="1"/>
    <n v="34"/>
    <n v="-33"/>
    <x v="33"/>
  </r>
  <r>
    <x v="34"/>
    <x v="14"/>
    <n v="1"/>
    <n v="35"/>
    <n v="-34"/>
    <x v="34"/>
  </r>
  <r>
    <x v="35"/>
    <x v="15"/>
    <n v="1"/>
    <n v="36"/>
    <n v="-35"/>
    <x v="35"/>
  </r>
  <r>
    <x v="36"/>
    <x v="16"/>
    <n v="6"/>
    <n v="37"/>
    <n v="-31"/>
    <x v="36"/>
  </r>
  <r>
    <x v="37"/>
    <x v="17"/>
    <n v="6"/>
    <n v="38"/>
    <n v="-32"/>
    <x v="37"/>
  </r>
  <r>
    <x v="38"/>
    <x v="18"/>
    <n v="6"/>
    <n v="39"/>
    <n v="-33"/>
    <x v="38"/>
  </r>
  <r>
    <x v="39"/>
    <x v="18"/>
    <n v="5"/>
    <n v="40"/>
    <n v="-35"/>
    <x v="39"/>
  </r>
  <r>
    <x v="40"/>
    <x v="16"/>
    <n v="5"/>
    <n v="41"/>
    <n v="-36"/>
    <x v="40"/>
  </r>
  <r>
    <x v="41"/>
    <x v="18"/>
    <n v="4"/>
    <n v="42"/>
    <n v="-38"/>
    <x v="41"/>
  </r>
  <r>
    <x v="42"/>
    <x v="7"/>
    <n v="4"/>
    <n v="43"/>
    <n v="-39"/>
    <x v="42"/>
  </r>
  <r>
    <x v="43"/>
    <x v="16"/>
    <n v="4"/>
    <n v="44"/>
    <n v="-40"/>
    <x v="43"/>
  </r>
  <r>
    <x v="44"/>
    <x v="16"/>
    <n v="3"/>
    <n v="45"/>
    <n v="-42"/>
    <x v="44"/>
  </r>
  <r>
    <x v="45"/>
    <x v="10"/>
    <n v="3"/>
    <n v="46"/>
    <n v="-43"/>
    <x v="45"/>
  </r>
  <r>
    <x v="46"/>
    <x v="19"/>
    <n v="6"/>
    <n v="47"/>
    <n v="-41"/>
    <x v="46"/>
  </r>
  <r>
    <x v="47"/>
    <x v="20"/>
    <n v="1"/>
    <n v="48"/>
    <n v="-47"/>
    <x v="47"/>
  </r>
  <r>
    <x v="48"/>
    <x v="19"/>
    <n v="5"/>
    <n v="49"/>
    <n v="-44"/>
    <x v="48"/>
  </r>
  <r>
    <x v="49"/>
    <x v="18"/>
    <n v="3"/>
    <n v="50"/>
    <n v="-47"/>
    <x v="49"/>
  </r>
  <r>
    <x v="50"/>
    <x v="21"/>
    <n v="6"/>
    <n v="51"/>
    <n v="-45"/>
    <x v="50"/>
  </r>
  <r>
    <x v="51"/>
    <x v="12"/>
    <n v="5"/>
    <n v="52"/>
    <n v="-47"/>
    <x v="51"/>
  </r>
  <r>
    <x v="52"/>
    <x v="22"/>
    <n v="6"/>
    <n v="53"/>
    <n v="-47"/>
    <x v="52"/>
  </r>
  <r>
    <x v="53"/>
    <x v="5"/>
    <n v="5"/>
    <n v="54"/>
    <n v="-49"/>
    <x v="53"/>
  </r>
  <r>
    <x v="54"/>
    <x v="21"/>
    <n v="5"/>
    <n v="55"/>
    <n v="-50"/>
    <x v="54"/>
  </r>
  <r>
    <x v="55"/>
    <x v="12"/>
    <n v="4"/>
    <n v="56"/>
    <n v="-52"/>
    <x v="55"/>
  </r>
  <r>
    <x v="56"/>
    <x v="23"/>
    <n v="1"/>
    <n v="57"/>
    <n v="-56"/>
    <x v="56"/>
  </r>
  <r>
    <x v="57"/>
    <x v="24"/>
    <n v="1"/>
    <n v="58"/>
    <n v="-57"/>
    <x v="57"/>
  </r>
  <r>
    <x v="58"/>
    <x v="6"/>
    <n v="2"/>
    <n v="59"/>
    <n v="-57"/>
    <x v="58"/>
  </r>
  <r>
    <x v="59"/>
    <x v="16"/>
    <n v="2"/>
    <n v="60"/>
    <n v="-58"/>
    <x v="59"/>
  </r>
  <r>
    <x v="60"/>
    <x v="18"/>
    <n v="2"/>
    <n v="61"/>
    <n v="-59"/>
    <x v="60"/>
  </r>
  <r>
    <x v="61"/>
    <x v="19"/>
    <n v="4"/>
    <n v="62"/>
    <n v="-58"/>
    <x v="61"/>
  </r>
  <r>
    <x v="62"/>
    <x v="18"/>
    <n v="1"/>
    <n v="63"/>
    <n v="-62"/>
    <x v="62"/>
  </r>
  <r>
    <x v="63"/>
    <x v="3"/>
    <n v="1"/>
    <n v="64"/>
    <n v="-63"/>
    <x v="63"/>
  </r>
  <r>
    <x v="64"/>
    <x v="19"/>
    <n v="3"/>
    <n v="65"/>
    <n v="-62"/>
    <x v="64"/>
  </r>
  <r>
    <x v="65"/>
    <x v="19"/>
    <n v="2"/>
    <n v="66"/>
    <n v="-64"/>
    <x v="65"/>
  </r>
  <r>
    <x v="66"/>
    <x v="17"/>
    <n v="5"/>
    <n v="67"/>
    <n v="-62"/>
    <x v="66"/>
  </r>
  <r>
    <x v="67"/>
    <x v="1"/>
    <n v="2"/>
    <n v="68"/>
    <n v="-66"/>
    <x v="67"/>
  </r>
  <r>
    <x v="68"/>
    <x v="25"/>
    <n v="1"/>
    <n v="69"/>
    <n v="-68"/>
    <x v="68"/>
  </r>
  <r>
    <x v="69"/>
    <x v="10"/>
    <n v="2"/>
    <n v="70"/>
    <n v="-68"/>
    <x v="69"/>
  </r>
  <r>
    <x v="70"/>
    <x v="16"/>
    <n v="1"/>
    <n v="71"/>
    <n v="-70"/>
    <x v="70"/>
  </r>
  <r>
    <x v="71"/>
    <x v="21"/>
    <n v="4"/>
    <n v="72"/>
    <n v="-68"/>
    <x v="71"/>
  </r>
  <r>
    <x v="72"/>
    <x v="26"/>
    <n v="6"/>
    <n v="73"/>
    <n v="-67"/>
    <x v="72"/>
  </r>
  <r>
    <x v="73"/>
    <x v="22"/>
    <n v="5"/>
    <n v="74"/>
    <n v="-69"/>
    <x v="73"/>
  </r>
  <r>
    <x v="74"/>
    <x v="12"/>
    <n v="3"/>
    <n v="75"/>
    <n v="-72"/>
    <x v="74"/>
  </r>
  <r>
    <x v="75"/>
    <x v="21"/>
    <n v="3"/>
    <n v="76"/>
    <n v="-73"/>
    <x v="75"/>
  </r>
  <r>
    <x v="76"/>
    <x v="19"/>
    <n v="1"/>
    <n v="77"/>
    <n v="-76"/>
    <x v="76"/>
  </r>
  <r>
    <x v="77"/>
    <x v="27"/>
    <n v="1"/>
    <n v="78"/>
    <n v="-77"/>
    <x v="77"/>
  </r>
  <r>
    <x v="78"/>
    <x v="12"/>
    <n v="2"/>
    <n v="79"/>
    <n v="-77"/>
    <x v="78"/>
  </r>
  <r>
    <x v="79"/>
    <x v="21"/>
    <n v="2"/>
    <n v="80"/>
    <n v="-78"/>
    <x v="79"/>
  </r>
  <r>
    <x v="80"/>
    <x v="21"/>
    <n v="1"/>
    <n v="81"/>
    <n v="-80"/>
    <x v="80"/>
  </r>
  <r>
    <x v="81"/>
    <x v="26"/>
    <n v="5"/>
    <n v="82"/>
    <n v="-77"/>
    <x v="81"/>
  </r>
  <r>
    <x v="82"/>
    <x v="26"/>
    <n v="4"/>
    <n v="83"/>
    <n v="-79"/>
    <x v="82"/>
  </r>
  <r>
    <x v="83"/>
    <x v="5"/>
    <n v="4"/>
    <n v="84"/>
    <n v="-80"/>
    <x v="83"/>
  </r>
  <r>
    <x v="84"/>
    <x v="17"/>
    <n v="4"/>
    <n v="85"/>
    <n v="-81"/>
    <x v="84"/>
  </r>
  <r>
    <x v="85"/>
    <x v="12"/>
    <n v="1"/>
    <n v="86"/>
    <n v="-85"/>
    <x v="85"/>
  </r>
  <r>
    <x v="86"/>
    <x v="5"/>
    <n v="3"/>
    <n v="87"/>
    <n v="-84"/>
    <x v="86"/>
  </r>
  <r>
    <x v="87"/>
    <x v="17"/>
    <n v="3"/>
    <n v="88"/>
    <n v="-85"/>
    <x v="87"/>
  </r>
  <r>
    <x v="88"/>
    <x v="26"/>
    <n v="3"/>
    <n v="89"/>
    <n v="-86"/>
    <x v="88"/>
  </r>
  <r>
    <x v="89"/>
    <x v="26"/>
    <n v="2"/>
    <n v="90"/>
    <n v="-88"/>
    <x v="89"/>
  </r>
  <r>
    <x v="90"/>
    <x v="17"/>
    <n v="2"/>
    <n v="91"/>
    <n v="-89"/>
    <x v="90"/>
  </r>
  <r>
    <x v="91"/>
    <x v="17"/>
    <n v="1"/>
    <n v="92"/>
    <n v="-91"/>
    <x v="91"/>
  </r>
  <r>
    <x v="92"/>
    <x v="5"/>
    <n v="2"/>
    <n v="93"/>
    <n v="-91"/>
    <x v="92"/>
  </r>
  <r>
    <x v="93"/>
    <x v="28"/>
    <n v="1"/>
    <n v="94"/>
    <n v="-93"/>
    <x v="93"/>
  </r>
  <r>
    <x v="94"/>
    <x v="29"/>
    <n v="1"/>
    <n v="95"/>
    <n v="-94"/>
    <x v="94"/>
  </r>
  <r>
    <x v="95"/>
    <x v="30"/>
    <n v="1"/>
    <n v="96"/>
    <n v="-95"/>
    <x v="95"/>
  </r>
  <r>
    <x v="96"/>
    <x v="31"/>
    <n v="5"/>
    <n v="97"/>
    <n v="-92"/>
    <x v="96"/>
  </r>
  <r>
    <x v="97"/>
    <x v="32"/>
    <n v="6"/>
    <n v="98"/>
    <n v="-92"/>
    <x v="97"/>
  </r>
  <r>
    <x v="98"/>
    <x v="33"/>
    <n v="6"/>
    <n v="99"/>
    <n v="-93"/>
    <x v="98"/>
  </r>
  <r>
    <x v="99"/>
    <x v="22"/>
    <n v="4"/>
    <n v="100"/>
    <n v="-96"/>
    <x v="99"/>
  </r>
  <r>
    <x v="100"/>
    <x v="34"/>
    <n v="1"/>
    <n v="101"/>
    <n v="-100"/>
    <x v="100"/>
  </r>
  <r>
    <x v="101"/>
    <x v="35"/>
    <n v="1"/>
    <n v="102"/>
    <n v="-101"/>
    <x v="101"/>
  </r>
  <r>
    <x v="102"/>
    <x v="36"/>
    <n v="1"/>
    <n v="103"/>
    <n v="-102"/>
    <x v="102"/>
  </r>
  <r>
    <x v="103"/>
    <x v="22"/>
    <n v="3"/>
    <n v="104"/>
    <n v="-101"/>
    <x v="103"/>
  </r>
  <r>
    <x v="104"/>
    <x v="6"/>
    <n v="1"/>
    <n v="105"/>
    <n v="-104"/>
    <x v="104"/>
  </r>
  <r>
    <x v="105"/>
    <x v="10"/>
    <n v="1"/>
    <n v="106"/>
    <n v="-105"/>
    <x v="105"/>
  </r>
  <r>
    <x v="106"/>
    <x v="33"/>
    <n v="5"/>
    <n v="107"/>
    <n v="-102"/>
    <x v="106"/>
  </r>
  <r>
    <x v="107"/>
    <x v="1"/>
    <n v="1"/>
    <n v="108"/>
    <n v="-107"/>
    <x v="107"/>
  </r>
  <r>
    <x v="108"/>
    <x v="31"/>
    <n v="4"/>
    <n v="109"/>
    <n v="-105"/>
    <x v="108"/>
  </r>
  <r>
    <x v="109"/>
    <x v="32"/>
    <n v="5"/>
    <n v="110"/>
    <n v="-105"/>
    <x v="109"/>
  </r>
  <r>
    <x v="110"/>
    <x v="32"/>
    <n v="4"/>
    <n v="111"/>
    <n v="-107"/>
    <x v="110"/>
  </r>
  <r>
    <x v="111"/>
    <x v="22"/>
    <n v="2"/>
    <n v="112"/>
    <n v="-110"/>
    <x v="111"/>
  </r>
  <r>
    <x v="112"/>
    <x v="33"/>
    <n v="4"/>
    <n v="113"/>
    <n v="-109"/>
    <x v="112"/>
  </r>
  <r>
    <x v="113"/>
    <x v="22"/>
    <n v="1"/>
    <n v="114"/>
    <n v="-113"/>
    <x v="113"/>
  </r>
  <r>
    <x v="114"/>
    <x v="37"/>
    <n v="1"/>
    <n v="115"/>
    <n v="-114"/>
    <x v="114"/>
  </r>
  <r>
    <x v="115"/>
    <x v="32"/>
    <n v="3"/>
    <n v="116"/>
    <n v="-113"/>
    <x v="115"/>
  </r>
  <r>
    <x v="116"/>
    <x v="31"/>
    <n v="3"/>
    <n v="117"/>
    <n v="-114"/>
    <x v="116"/>
  </r>
  <r>
    <x v="117"/>
    <x v="32"/>
    <n v="2"/>
    <n v="118"/>
    <n v="-116"/>
    <x v="117"/>
  </r>
  <r>
    <x v="118"/>
    <x v="38"/>
    <n v="1"/>
    <n v="119"/>
    <n v="-118"/>
    <x v="118"/>
  </r>
  <r>
    <x v="119"/>
    <x v="31"/>
    <n v="2"/>
    <n v="120"/>
    <n v="-118"/>
    <x v="119"/>
  </r>
  <r>
    <x v="120"/>
    <x v="39"/>
    <n v="1"/>
    <n v="121"/>
    <n v="-120"/>
    <x v="120"/>
  </r>
  <r>
    <x v="121"/>
    <x v="40"/>
    <n v="1"/>
    <n v="122"/>
    <n v="-121"/>
    <x v="121"/>
  </r>
  <r>
    <x v="122"/>
    <x v="41"/>
    <n v="1"/>
    <n v="123"/>
    <n v="-122"/>
    <x v="122"/>
  </r>
  <r>
    <x v="123"/>
    <x v="32"/>
    <n v="1"/>
    <n v="124"/>
    <n v="-123"/>
    <x v="123"/>
  </r>
  <r>
    <x v="124"/>
    <x v="31"/>
    <n v="1"/>
    <n v="125"/>
    <n v="-124"/>
    <x v="124"/>
  </r>
  <r>
    <x v="125"/>
    <x v="7"/>
    <n v="3"/>
    <n v="126"/>
    <n v="-123"/>
    <x v="125"/>
  </r>
  <r>
    <x v="126"/>
    <x v="26"/>
    <n v="1"/>
    <n v="127"/>
    <n v="-126"/>
    <x v="126"/>
  </r>
  <r>
    <x v="127"/>
    <x v="42"/>
    <n v="1"/>
    <n v="128"/>
    <n v="-127"/>
    <x v="127"/>
  </r>
  <r>
    <x v="128"/>
    <x v="33"/>
    <n v="3"/>
    <n v="129"/>
    <n v="-126"/>
    <x v="128"/>
  </r>
  <r>
    <x v="129"/>
    <x v="5"/>
    <n v="1"/>
    <n v="130"/>
    <n v="-129"/>
    <x v="129"/>
  </r>
  <r>
    <x v="130"/>
    <x v="33"/>
    <n v="2"/>
    <n v="131"/>
    <n v="-129"/>
    <x v="130"/>
  </r>
  <r>
    <x v="131"/>
    <x v="7"/>
    <n v="2"/>
    <n v="132"/>
    <n v="-130"/>
    <x v="131"/>
  </r>
  <r>
    <x v="132"/>
    <x v="33"/>
    <n v="1"/>
    <n v="133"/>
    <n v="-132"/>
    <x v="132"/>
  </r>
  <r>
    <x v="133"/>
    <x v="7"/>
    <n v="1"/>
    <n v="134"/>
    <n v="-133"/>
    <x v="1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gridDropZones="1" multipleFieldFilters="0">
  <location ref="A3:C48" firstHeaderRow="2" firstDataRow="2" firstDataCol="2"/>
  <pivotFields count="6">
    <pivotField axis="axisRow" compact="0" outline="0" showAll="0" measureFilter="1">
      <items count="135">
        <item x="5"/>
        <item x="3"/>
        <item x="1"/>
        <item x="0"/>
        <item x="4"/>
        <item x="2"/>
        <item x="35"/>
        <item x="122"/>
        <item x="95"/>
        <item x="102"/>
        <item x="47"/>
        <item x="109"/>
        <item x="127"/>
        <item x="114"/>
        <item x="115"/>
        <item x="118"/>
        <item x="123"/>
        <item x="110"/>
        <item x="97"/>
        <item x="117"/>
        <item x="34"/>
        <item x="121"/>
        <item x="94"/>
        <item x="101"/>
        <item x="33"/>
        <item x="120"/>
        <item x="93"/>
        <item x="100"/>
        <item x="14"/>
        <item x="42"/>
        <item x="133"/>
        <item x="125"/>
        <item x="131"/>
        <item x="31"/>
        <item x="67"/>
        <item x="107"/>
        <item x="15"/>
        <item x="6"/>
        <item x="29"/>
        <item x="103"/>
        <item x="52"/>
        <item x="113"/>
        <item x="99"/>
        <item x="73"/>
        <item x="111"/>
        <item x="88"/>
        <item x="81"/>
        <item x="126"/>
        <item x="82"/>
        <item x="72"/>
        <item x="89"/>
        <item x="74"/>
        <item x="55"/>
        <item x="85"/>
        <item x="30"/>
        <item x="51"/>
        <item x="78"/>
        <item x="46"/>
        <item x="61"/>
        <item x="64"/>
        <item x="76"/>
        <item x="65"/>
        <item x="48"/>
        <item x="71"/>
        <item x="75"/>
        <item x="50"/>
        <item x="79"/>
        <item x="80"/>
        <item x="54"/>
        <item x="104"/>
        <item x="58"/>
        <item x="17"/>
        <item x="11"/>
        <item x="12"/>
        <item x="23"/>
        <item x="90"/>
        <item x="91"/>
        <item x="66"/>
        <item x="37"/>
        <item x="84"/>
        <item x="87"/>
        <item x="32"/>
        <item x="105"/>
        <item x="26"/>
        <item x="69"/>
        <item x="45"/>
        <item x="40"/>
        <item x="43"/>
        <item x="70"/>
        <item x="36"/>
        <item x="44"/>
        <item x="59"/>
        <item x="39"/>
        <item x="41"/>
        <item x="60"/>
        <item x="38"/>
        <item x="62"/>
        <item x="49"/>
        <item x="132"/>
        <item x="128"/>
        <item x="112"/>
        <item x="106"/>
        <item x="130"/>
        <item x="98"/>
        <item x="116"/>
        <item x="124"/>
        <item x="119"/>
        <item x="108"/>
        <item x="96"/>
        <item x="63"/>
        <item x="20"/>
        <item x="13"/>
        <item x="16"/>
        <item x="19"/>
        <item x="8"/>
        <item x="9"/>
        <item x="21"/>
        <item x="28"/>
        <item x="22"/>
        <item x="25"/>
        <item x="57"/>
        <item x="77"/>
        <item x="18"/>
        <item x="68"/>
        <item x="27"/>
        <item x="24"/>
        <item x="56"/>
        <item x="7"/>
        <item x="86"/>
        <item x="53"/>
        <item x="83"/>
        <item x="129"/>
        <item x="10"/>
        <item x="92"/>
        <item t="default"/>
      </items>
    </pivotField>
    <pivotField axis="axisRow" compact="0" outline="0" showAll="0" sortType="descending" defaultSubtotal="0">
      <items count="43">
        <item x="0"/>
        <item x="15"/>
        <item x="41"/>
        <item x="30"/>
        <item x="36"/>
        <item x="32"/>
        <item x="20"/>
        <item x="42"/>
        <item x="37"/>
        <item x="38"/>
        <item x="14"/>
        <item x="40"/>
        <item x="29"/>
        <item x="35"/>
        <item x="13"/>
        <item x="39"/>
        <item x="28"/>
        <item x="34"/>
        <item x="7"/>
        <item x="1"/>
        <item x="22"/>
        <item x="26"/>
        <item x="12"/>
        <item x="19"/>
        <item x="21"/>
        <item x="6"/>
        <item x="17"/>
        <item x="10"/>
        <item x="16"/>
        <item x="18"/>
        <item x="33"/>
        <item x="31"/>
        <item x="3"/>
        <item x="4"/>
        <item x="24"/>
        <item x="27"/>
        <item x="8"/>
        <item x="25"/>
        <item x="11"/>
        <item x="9"/>
        <item x="23"/>
        <item x="2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 measureFilter="1" sortType="descending">
      <items count="246">
        <item x="100"/>
        <item x="101"/>
        <item m="1" x="170"/>
        <item x="102"/>
        <item m="1" x="242"/>
        <item m="1" x="237"/>
        <item m="1" x="230"/>
        <item m="1" x="178"/>
        <item m="1" x="203"/>
        <item m="1" x="209"/>
        <item m="1" x="157"/>
        <item m="1" x="171"/>
        <item m="1" x="224"/>
        <item m="1" x="182"/>
        <item m="1" x="141"/>
        <item m="1" x="149"/>
        <item x="114"/>
        <item m="1" x="219"/>
        <item m="1" x="221"/>
        <item x="118"/>
        <item m="1" x="174"/>
        <item m="1" x="232"/>
        <item x="120"/>
        <item x="121"/>
        <item x="122"/>
        <item m="1" x="146"/>
        <item m="1" x="187"/>
        <item m="1" x="222"/>
        <item m="1" x="186"/>
        <item m="1" x="205"/>
        <item x="127"/>
        <item m="1" x="173"/>
        <item m="1" x="172"/>
        <item m="1" x="225"/>
        <item m="1" x="137"/>
        <item m="1" x="189"/>
        <item m="1" x="138"/>
        <item m="1" x="169"/>
        <item m="1" x="155"/>
        <item m="1" x="193"/>
        <item x="18"/>
        <item m="1" x="162"/>
        <item m="1" x="183"/>
        <item m="1" x="190"/>
        <item m="1" x="154"/>
        <item m="1" x="227"/>
        <item m="1" x="216"/>
        <item m="1" x="134"/>
        <item m="1" x="240"/>
        <item x="24"/>
        <item m="1" x="147"/>
        <item m="1" x="192"/>
        <item x="27"/>
        <item m="1" x="136"/>
        <item m="1" x="201"/>
        <item m="1" x="160"/>
        <item m="1" x="207"/>
        <item m="1" x="166"/>
        <item x="33"/>
        <item m="1" x="229"/>
        <item x="34"/>
        <item x="35"/>
        <item m="1" x="236"/>
        <item m="1" x="223"/>
        <item m="1" x="244"/>
        <item m="1" x="145"/>
        <item m="1" x="168"/>
        <item m="1" x="195"/>
        <item m="1" x="150"/>
        <item m="1" x="152"/>
        <item m="1" x="231"/>
        <item m="1" x="158"/>
        <item m="1" x="143"/>
        <item m="1" x="239"/>
        <item m="1" x="218"/>
        <item x="47"/>
        <item m="1" x="199"/>
        <item m="1" x="159"/>
        <item m="1" x="185"/>
        <item m="1" x="213"/>
        <item m="1" x="151"/>
        <item m="1" x="197"/>
        <item x="56"/>
        <item m="1" x="184"/>
        <item x="57"/>
        <item m="1" x="196"/>
        <item m="1" x="234"/>
        <item m="1" x="135"/>
        <item m="1" x="148"/>
        <item m="1" x="200"/>
        <item m="1" x="181"/>
        <item m="1" x="161"/>
        <item m="1" x="238"/>
        <item m="1" x="226"/>
        <item m="1" x="177"/>
        <item m="1" x="210"/>
        <item m="1" x="243"/>
        <item m="1" x="202"/>
        <item m="1" x="140"/>
        <item m="1" x="233"/>
        <item m="1" x="167"/>
        <item x="68"/>
        <item m="1" x="215"/>
        <item m="1" x="211"/>
        <item m="1" x="214"/>
        <item m="1" x="204"/>
        <item m="1" x="165"/>
        <item m="1" x="194"/>
        <item m="1" x="198"/>
        <item m="1" x="220"/>
        <item x="77"/>
        <item m="1" x="180"/>
        <item m="1" x="208"/>
        <item m="1" x="175"/>
        <item m="1" x="212"/>
        <item m="1" x="191"/>
        <item m="1" x="228"/>
        <item m="1" x="206"/>
        <item m="1" x="163"/>
        <item m="1" x="241"/>
        <item m="1" x="144"/>
        <item m="1" x="153"/>
        <item m="1" x="139"/>
        <item m="1" x="217"/>
        <item m="1" x="176"/>
        <item m="1" x="142"/>
        <item m="1" x="188"/>
        <item m="1" x="235"/>
        <item x="93"/>
        <item m="1" x="179"/>
        <item x="94"/>
        <item x="95"/>
        <item m="1" x="156"/>
        <item m="1" x="16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5"/>
        <item x="26"/>
        <item x="28"/>
        <item x="29"/>
        <item x="30"/>
        <item x="31"/>
        <item x="32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6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6"/>
        <item x="97"/>
        <item x="98"/>
        <item x="99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5"/>
        <item x="116"/>
        <item x="117"/>
        <item x="119"/>
        <item x="123"/>
        <item x="124"/>
        <item x="125"/>
        <item x="126"/>
        <item x="128"/>
        <item x="129"/>
        <item x="130"/>
        <item x="131"/>
        <item x="132"/>
        <item x="1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1"/>
    <field x="0"/>
  </rowFields>
  <rowItems count="44">
    <i>
      <x/>
      <x v="3"/>
    </i>
    <i>
      <x v="19"/>
      <x v="37"/>
    </i>
    <i>
      <x v="32"/>
      <x v="114"/>
    </i>
    <i>
      <x v="42"/>
      <x v="132"/>
    </i>
    <i>
      <x v="33"/>
      <x v="115"/>
    </i>
    <i>
      <x v="25"/>
      <x v="72"/>
    </i>
    <i>
      <x v="41"/>
      <x v="127"/>
    </i>
    <i>
      <x v="18"/>
      <x v="28"/>
    </i>
    <i>
      <x v="36"/>
      <x v="122"/>
    </i>
    <i>
      <x v="27"/>
      <x v="83"/>
    </i>
    <i>
      <x v="39"/>
      <x v="125"/>
    </i>
    <i>
      <x v="22"/>
      <x v="54"/>
    </i>
    <i>
      <x v="38"/>
      <x v="124"/>
    </i>
    <i>
      <x v="28"/>
      <x v="89"/>
    </i>
    <i>
      <x v="26"/>
      <x v="78"/>
    </i>
    <i>
      <x v="29"/>
      <x v="95"/>
    </i>
    <i>
      <x v="14"/>
      <x v="24"/>
    </i>
    <i>
      <x v="10"/>
      <x v="20"/>
    </i>
    <i>
      <x v="1"/>
      <x v="6"/>
    </i>
    <i>
      <x v="23"/>
      <x v="57"/>
    </i>
    <i>
      <x v="24"/>
      <x v="65"/>
    </i>
    <i>
      <x v="6"/>
      <x v="10"/>
    </i>
    <i>
      <x v="20"/>
      <x v="40"/>
    </i>
    <i>
      <x v="40"/>
      <x v="126"/>
    </i>
    <i>
      <x v="34"/>
      <x v="120"/>
    </i>
    <i>
      <x v="21"/>
      <x v="49"/>
    </i>
    <i>
      <x v="37"/>
      <x v="123"/>
    </i>
    <i>
      <x v="35"/>
      <x v="121"/>
    </i>
    <i>
      <x v="31"/>
      <x v="108"/>
    </i>
    <i>
      <x v="5"/>
      <x v="18"/>
    </i>
    <i>
      <x v="16"/>
      <x v="26"/>
    </i>
    <i>
      <x v="30"/>
      <x v="103"/>
    </i>
    <i>
      <x v="12"/>
      <x v="22"/>
    </i>
    <i>
      <x v="3"/>
      <x v="8"/>
    </i>
    <i>
      <x v="17"/>
      <x v="27"/>
    </i>
    <i>
      <x v="13"/>
      <x v="23"/>
    </i>
    <i>
      <x v="4"/>
      <x v="9"/>
    </i>
    <i>
      <x v="8"/>
      <x v="13"/>
    </i>
    <i>
      <x v="9"/>
      <x v="15"/>
    </i>
    <i>
      <x v="15"/>
      <x v="25"/>
    </i>
    <i>
      <x v="11"/>
      <x v="21"/>
    </i>
    <i>
      <x v="2"/>
      <x v="7"/>
    </i>
    <i>
      <x v="7"/>
      <x v="12"/>
    </i>
    <i t="grand">
      <x/>
    </i>
  </rowItems>
  <colItems count="1">
    <i/>
  </colItems>
  <dataFields count="1">
    <dataField name="Suma de diferencia" fld="4" baseField="0" baseItem="0"/>
  </dataFields>
  <pivotTableStyleInfo name="PivotStyleLight16" showRowHeaders="1" showColHeaders="1" showRowStripes="0" showColStripes="0" showLastColumn="1"/>
  <filters count="2">
    <filter fld="5" type="count" evalOrder="-1" id="1" iMeasureFld="0">
      <autoFilter ref="A1">
        <filterColumn colId="0">
          <top10 val="1" filterVal="1"/>
        </filterColumn>
      </autoFilter>
    </filter>
    <filter fld="0" type="count" evalOrder="-1" id="2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abSelected="1" topLeftCell="A9" workbookViewId="0">
      <selection activeCell="G33" sqref="G33"/>
    </sheetView>
  </sheetViews>
  <sheetFormatPr baseColWidth="10" defaultRowHeight="15" x14ac:dyDescent="0.25"/>
  <cols>
    <col min="1" max="1" width="34.42578125" customWidth="1"/>
    <col min="2" max="2" width="29.7109375" customWidth="1"/>
    <col min="3" max="4" width="5.7109375" bestFit="1" customWidth="1"/>
    <col min="5" max="5" width="1.85546875" bestFit="1" customWidth="1"/>
    <col min="6" max="6" width="33.85546875" bestFit="1" customWidth="1"/>
  </cols>
  <sheetData>
    <row r="3" spans="1:6" x14ac:dyDescent="0.25">
      <c r="A3" s="9" t="s">
        <v>203</v>
      </c>
    </row>
    <row r="4" spans="1:6" x14ac:dyDescent="0.25">
      <c r="A4" s="9" t="s">
        <v>197</v>
      </c>
      <c r="B4" s="9" t="s">
        <v>0</v>
      </c>
      <c r="C4" t="s">
        <v>204</v>
      </c>
      <c r="F4" s="3" t="s">
        <v>205</v>
      </c>
    </row>
    <row r="5" spans="1:6" x14ac:dyDescent="0.25">
      <c r="A5" t="s">
        <v>177</v>
      </c>
      <c r="B5" t="s">
        <v>2</v>
      </c>
      <c r="C5" s="10">
        <v>5</v>
      </c>
      <c r="E5" t="s">
        <v>206</v>
      </c>
      <c r="F5" t="str">
        <f>E5&amp;B5&amp;E5&amp;","</f>
        <v>"calificacion_var1m12",</v>
      </c>
    </row>
    <row r="6" spans="1:6" x14ac:dyDescent="0.25">
      <c r="A6" t="s">
        <v>178</v>
      </c>
      <c r="B6" t="s">
        <v>8</v>
      </c>
      <c r="C6" s="10">
        <v>-1</v>
      </c>
      <c r="E6" t="s">
        <v>206</v>
      </c>
      <c r="F6" t="str">
        <f>E6&amp;B6&amp;E6&amp;","</f>
        <v>"por_cal0_var1m3",</v>
      </c>
    </row>
    <row r="7" spans="1:6" x14ac:dyDescent="0.25">
      <c r="A7" t="s">
        <v>138</v>
      </c>
      <c r="B7" t="s">
        <v>10</v>
      </c>
      <c r="C7" s="10">
        <v>-3</v>
      </c>
      <c r="E7" t="s">
        <v>206</v>
      </c>
      <c r="F7" t="str">
        <f>E7&amp;B7&amp;E7&amp;","</f>
        <v>"por_vig_var1m6",</v>
      </c>
    </row>
    <row r="8" spans="1:6" x14ac:dyDescent="0.25">
      <c r="A8" t="s">
        <v>180</v>
      </c>
      <c r="B8" t="s">
        <v>12</v>
      </c>
      <c r="C8" s="10">
        <v>-5</v>
      </c>
      <c r="E8" t="s">
        <v>206</v>
      </c>
      <c r="F8" t="str">
        <f>E8&amp;B8&amp;E8&amp;","</f>
        <v>"saldo_var1m3",</v>
      </c>
    </row>
    <row r="9" spans="1:6" x14ac:dyDescent="0.25">
      <c r="A9" t="s">
        <v>179</v>
      </c>
      <c r="B9" t="s">
        <v>11</v>
      </c>
      <c r="C9" s="10">
        <v>-5</v>
      </c>
      <c r="E9" t="s">
        <v>206</v>
      </c>
      <c r="F9" t="str">
        <f>E9&amp;B9&amp;E9&amp;","</f>
        <v>"rec_calificacion_0_1m12",</v>
      </c>
    </row>
    <row r="10" spans="1:6" x14ac:dyDescent="0.25">
      <c r="A10" t="s">
        <v>181</v>
      </c>
      <c r="B10" t="s">
        <v>13</v>
      </c>
      <c r="C10" s="10">
        <v>-6</v>
      </c>
      <c r="E10" t="s">
        <v>206</v>
      </c>
      <c r="F10" t="str">
        <f>E10&amp;B10&amp;E10&amp;","</f>
        <v>"por_mora_0_var1m12",</v>
      </c>
    </row>
    <row r="11" spans="1:6" x14ac:dyDescent="0.25">
      <c r="A11" t="s">
        <v>136</v>
      </c>
      <c r="B11" t="s">
        <v>9</v>
      </c>
      <c r="C11" s="10">
        <v>-7</v>
      </c>
      <c r="E11" t="s">
        <v>206</v>
      </c>
      <c r="F11" t="str">
        <f>E11&amp;B11&amp;E11&amp;","</f>
        <v>"rec_por_cal4_100_1m12",</v>
      </c>
    </row>
    <row r="12" spans="1:6" x14ac:dyDescent="0.25">
      <c r="A12" t="s">
        <v>182</v>
      </c>
      <c r="B12" t="s">
        <v>16</v>
      </c>
      <c r="C12" s="10">
        <v>-10</v>
      </c>
      <c r="E12" t="s">
        <v>206</v>
      </c>
      <c r="F12" t="str">
        <f>E12&amp;B12&amp;E12&amp;","</f>
        <v>"mora_1m_max2m12",</v>
      </c>
    </row>
    <row r="13" spans="1:6" x14ac:dyDescent="0.25">
      <c r="A13" t="s">
        <v>20</v>
      </c>
      <c r="B13" t="s">
        <v>20</v>
      </c>
      <c r="C13" s="10">
        <v>-18</v>
      </c>
      <c r="E13" t="s">
        <v>206</v>
      </c>
      <c r="F13" t="str">
        <f>E13&amp;B13&amp;E13&amp;","</f>
        <v>"rec_mora120_1m12",</v>
      </c>
    </row>
    <row r="14" spans="1:6" x14ac:dyDescent="0.25">
      <c r="A14" t="s">
        <v>183</v>
      </c>
      <c r="B14" t="s">
        <v>28</v>
      </c>
      <c r="C14" s="10">
        <v>-22</v>
      </c>
      <c r="E14" t="s">
        <v>206</v>
      </c>
      <c r="F14" t="str">
        <f>E14&amp;B14&amp;E14&amp;","</f>
        <v>"por_mora30_var1m12",</v>
      </c>
    </row>
    <row r="15" spans="1:6" x14ac:dyDescent="0.25">
      <c r="A15" t="s">
        <v>26</v>
      </c>
      <c r="B15" t="s">
        <v>26</v>
      </c>
      <c r="C15" s="10">
        <v>-24</v>
      </c>
      <c r="E15" t="s">
        <v>206</v>
      </c>
      <c r="F15" t="str">
        <f>E15&amp;B15&amp;E15&amp;","</f>
        <v>"rec_mora90_1m12",</v>
      </c>
    </row>
    <row r="16" spans="1:6" x14ac:dyDescent="0.25">
      <c r="A16" t="s">
        <v>184</v>
      </c>
      <c r="B16" t="s">
        <v>32</v>
      </c>
      <c r="C16" s="10">
        <v>-25</v>
      </c>
      <c r="E16" t="s">
        <v>206</v>
      </c>
      <c r="F16" t="str">
        <f>E16&amp;B16&amp;E16&amp;","</f>
        <v>"por_cal34_var1m12",</v>
      </c>
    </row>
    <row r="17" spans="1:6" x14ac:dyDescent="0.25">
      <c r="A17" t="s">
        <v>29</v>
      </c>
      <c r="B17" t="s">
        <v>29</v>
      </c>
      <c r="C17" s="10">
        <v>-27</v>
      </c>
      <c r="E17" t="s">
        <v>206</v>
      </c>
      <c r="F17" t="str">
        <f>E17&amp;B17&amp;E17&amp;","</f>
        <v>"rec_mora60_1m12",</v>
      </c>
    </row>
    <row r="18" spans="1:6" x14ac:dyDescent="0.25">
      <c r="A18" t="s">
        <v>185</v>
      </c>
      <c r="B18" t="s">
        <v>38</v>
      </c>
      <c r="C18" s="10">
        <v>-31</v>
      </c>
      <c r="E18" t="s">
        <v>206</v>
      </c>
      <c r="F18" t="str">
        <f>E18&amp;B18&amp;E18&amp;","</f>
        <v>"por_mora60_var1m12",</v>
      </c>
    </row>
    <row r="19" spans="1:6" x14ac:dyDescent="0.25">
      <c r="A19" t="s">
        <v>186</v>
      </c>
      <c r="B19" t="s">
        <v>39</v>
      </c>
      <c r="C19" s="10">
        <v>-32</v>
      </c>
      <c r="E19" t="s">
        <v>206</v>
      </c>
      <c r="F19" t="str">
        <f>E19&amp;B19&amp;E19&amp;","</f>
        <v>"por_mora0_var1m12",</v>
      </c>
    </row>
    <row r="20" spans="1:6" x14ac:dyDescent="0.25">
      <c r="A20" t="s">
        <v>187</v>
      </c>
      <c r="B20" t="s">
        <v>40</v>
      </c>
      <c r="C20" s="10">
        <v>-33</v>
      </c>
      <c r="E20" t="s">
        <v>206</v>
      </c>
      <c r="F20" t="str">
        <f>E20&amp;B20&amp;E20&amp;","</f>
        <v>"por_mora90_var1m12",</v>
      </c>
    </row>
    <row r="21" spans="1:6" x14ac:dyDescent="0.25">
      <c r="A21" t="s">
        <v>35</v>
      </c>
      <c r="B21" t="s">
        <v>35</v>
      </c>
      <c r="C21" s="10">
        <v>-33</v>
      </c>
      <c r="E21" t="s">
        <v>206</v>
      </c>
      <c r="F21" t="str">
        <f>E21&amp;B21&amp;E21&amp;","</f>
        <v>"linea_usada_1m_flg",</v>
      </c>
    </row>
    <row r="22" spans="1:6" x14ac:dyDescent="0.25">
      <c r="A22" t="s">
        <v>36</v>
      </c>
      <c r="B22" t="s">
        <v>36</v>
      </c>
      <c r="C22" s="10">
        <v>-34</v>
      </c>
      <c r="E22" t="s">
        <v>206</v>
      </c>
      <c r="F22" t="str">
        <f>E22&amp;B22&amp;E22&amp;","</f>
        <v>"linea_total_1m_flg",</v>
      </c>
    </row>
    <row r="23" spans="1:6" x14ac:dyDescent="0.25">
      <c r="A23" t="s">
        <v>37</v>
      </c>
      <c r="B23" t="s">
        <v>37</v>
      </c>
      <c r="C23" s="10">
        <v>-35</v>
      </c>
      <c r="E23" t="s">
        <v>206</v>
      </c>
      <c r="F23" t="str">
        <f>E23&amp;B23&amp;E23&amp;","</f>
        <v>"disp_efectivo_1m_flg",</v>
      </c>
    </row>
    <row r="24" spans="1:6" x14ac:dyDescent="0.25">
      <c r="A24" t="s">
        <v>188</v>
      </c>
      <c r="B24" t="s">
        <v>48</v>
      </c>
      <c r="C24" s="10">
        <v>-41</v>
      </c>
      <c r="E24" t="s">
        <v>206</v>
      </c>
      <c r="F24" t="str">
        <f>E24&amp;B24&amp;E24&amp;","</f>
        <v>"por_cal4_1m_max2m12",</v>
      </c>
    </row>
    <row r="25" spans="1:6" x14ac:dyDescent="0.25">
      <c r="A25" t="s">
        <v>189</v>
      </c>
      <c r="B25" t="s">
        <v>52</v>
      </c>
      <c r="C25" s="10">
        <v>-45</v>
      </c>
      <c r="E25" t="s">
        <v>206</v>
      </c>
      <c r="F25" t="str">
        <f>E25&amp;B25&amp;E25&amp;","</f>
        <v>"por_castigo_max1m6_max7m12",</v>
      </c>
    </row>
    <row r="26" spans="1:6" x14ac:dyDescent="0.25">
      <c r="A26" t="s">
        <v>49</v>
      </c>
      <c r="B26" t="s">
        <v>49</v>
      </c>
      <c r="C26" s="10">
        <v>-47</v>
      </c>
      <c r="E26" t="s">
        <v>206</v>
      </c>
      <c r="F26" t="str">
        <f>E26&amp;B26&amp;E26&amp;","</f>
        <v>"linea_activa_1m_flg",</v>
      </c>
    </row>
    <row r="27" spans="1:6" x14ac:dyDescent="0.25">
      <c r="A27" t="s">
        <v>190</v>
      </c>
      <c r="B27" t="s">
        <v>54</v>
      </c>
      <c r="C27" s="10">
        <v>-47</v>
      </c>
      <c r="E27" t="s">
        <v>206</v>
      </c>
      <c r="F27" t="str">
        <f>E27&amp;B27&amp;E27&amp;","</f>
        <v>"por_cal1234_max1m3_max4m12",</v>
      </c>
    </row>
    <row r="28" spans="1:6" x14ac:dyDescent="0.25">
      <c r="A28" t="s">
        <v>58</v>
      </c>
      <c r="B28" t="s">
        <v>58</v>
      </c>
      <c r="C28" s="10">
        <v>-56</v>
      </c>
      <c r="E28" t="s">
        <v>206</v>
      </c>
      <c r="F28" t="str">
        <f>E28&amp;B28&amp;E28&amp;","</f>
        <v>"rec_por_cal0_100_1m12",</v>
      </c>
    </row>
    <row r="29" spans="1:6" x14ac:dyDescent="0.25">
      <c r="A29" t="s">
        <v>59</v>
      </c>
      <c r="B29" t="s">
        <v>59</v>
      </c>
      <c r="C29" s="10">
        <v>-57</v>
      </c>
      <c r="E29" t="s">
        <v>206</v>
      </c>
      <c r="F29" t="str">
        <f>E29&amp;B29&amp;E29&amp;","</f>
        <v>"rec_mora_0_1m12",</v>
      </c>
    </row>
    <row r="30" spans="1:6" x14ac:dyDescent="0.25">
      <c r="A30" t="s">
        <v>191</v>
      </c>
      <c r="B30" t="s">
        <v>74</v>
      </c>
      <c r="C30" s="10">
        <v>-67</v>
      </c>
      <c r="E30" t="s">
        <v>206</v>
      </c>
      <c r="F30" t="str">
        <f>E30&amp;B30&amp;E30&amp;","</f>
        <v>"por_cal234_var1m3",</v>
      </c>
    </row>
    <row r="31" spans="1:6" x14ac:dyDescent="0.25">
      <c r="A31" t="s">
        <v>70</v>
      </c>
      <c r="B31" t="s">
        <v>70</v>
      </c>
      <c r="C31" s="10">
        <v>-68</v>
      </c>
      <c r="E31" t="s">
        <v>206</v>
      </c>
      <c r="F31" t="str">
        <f>E31&amp;B31&amp;E31&amp;","</f>
        <v>"rec_mora30_1m12",</v>
      </c>
    </row>
    <row r="32" spans="1:6" x14ac:dyDescent="0.25">
      <c r="A32" t="s">
        <v>79</v>
      </c>
      <c r="B32" t="s">
        <v>79</v>
      </c>
      <c r="C32" s="10">
        <v>-77</v>
      </c>
      <c r="E32" t="s">
        <v>206</v>
      </c>
      <c r="F32" t="str">
        <f>E32&amp;B32&amp;E32&amp;","</f>
        <v>"rec_mora0_1m12",</v>
      </c>
    </row>
    <row r="33" spans="1:6" x14ac:dyDescent="0.25">
      <c r="A33" t="s">
        <v>194</v>
      </c>
      <c r="B33" t="s">
        <v>98</v>
      </c>
      <c r="C33" s="10">
        <v>-92</v>
      </c>
      <c r="E33" t="s">
        <v>206</v>
      </c>
      <c r="F33" t="str">
        <f>E33&amp;B33&amp;E33&amp;","</f>
        <v>"por_uso_linea_var1m6",</v>
      </c>
    </row>
    <row r="34" spans="1:6" x14ac:dyDescent="0.25">
      <c r="A34" t="s">
        <v>192</v>
      </c>
      <c r="B34" t="s">
        <v>99</v>
      </c>
      <c r="C34" s="10">
        <v>-92</v>
      </c>
      <c r="E34" t="s">
        <v>206</v>
      </c>
      <c r="F34" t="str">
        <f>E34&amp;B34&amp;E34&amp;","</f>
        <v>"linea_activa_var1m3",</v>
      </c>
    </row>
    <row r="35" spans="1:6" x14ac:dyDescent="0.25">
      <c r="A35" t="s">
        <v>95</v>
      </c>
      <c r="B35" t="s">
        <v>95</v>
      </c>
      <c r="C35" s="10">
        <v>-93</v>
      </c>
      <c r="E35" t="s">
        <v>206</v>
      </c>
      <c r="F35" t="str">
        <f>E35&amp;B35&amp;E35&amp;","</f>
        <v>"linea_usada_max1m3_flg",</v>
      </c>
    </row>
    <row r="36" spans="1:6" x14ac:dyDescent="0.25">
      <c r="A36" t="s">
        <v>193</v>
      </c>
      <c r="B36" t="s">
        <v>100</v>
      </c>
      <c r="C36" s="10">
        <v>-93</v>
      </c>
      <c r="E36" t="s">
        <v>206</v>
      </c>
      <c r="F36" t="str">
        <f>E36&amp;B36&amp;E36&amp;","</f>
        <v>"por_uso_efectivo_var1m6",</v>
      </c>
    </row>
    <row r="37" spans="1:6" x14ac:dyDescent="0.25">
      <c r="A37" t="s">
        <v>96</v>
      </c>
      <c r="B37" t="s">
        <v>96</v>
      </c>
      <c r="C37" s="10">
        <v>-94</v>
      </c>
      <c r="E37" t="s">
        <v>206</v>
      </c>
      <c r="F37" t="str">
        <f>E37&amp;B37&amp;E37&amp;","</f>
        <v>"linea_total_max1m3_flg",</v>
      </c>
    </row>
    <row r="38" spans="1:6" x14ac:dyDescent="0.25">
      <c r="A38" t="s">
        <v>97</v>
      </c>
      <c r="B38" t="s">
        <v>97</v>
      </c>
      <c r="C38" s="10">
        <v>-95</v>
      </c>
      <c r="E38" t="s">
        <v>206</v>
      </c>
      <c r="F38" t="str">
        <f>E38&amp;B38&amp;E38&amp;","</f>
        <v>"disp_efectivo_max1m3_flg",</v>
      </c>
    </row>
    <row r="39" spans="1:6" x14ac:dyDescent="0.25">
      <c r="A39" t="s">
        <v>102</v>
      </c>
      <c r="B39" t="s">
        <v>102</v>
      </c>
      <c r="C39" s="10">
        <v>-100</v>
      </c>
      <c r="E39" t="s">
        <v>206</v>
      </c>
      <c r="F39" t="str">
        <f>E39&amp;B39&amp;E39&amp;","</f>
        <v>"linea_usada_max1m6_flg",</v>
      </c>
    </row>
    <row r="40" spans="1:6" x14ac:dyDescent="0.25">
      <c r="A40" t="s">
        <v>103</v>
      </c>
      <c r="B40" t="s">
        <v>103</v>
      </c>
      <c r="C40" s="10">
        <v>-101</v>
      </c>
      <c r="E40" t="s">
        <v>206</v>
      </c>
      <c r="F40" t="str">
        <f>E40&amp;B40&amp;E40&amp;","</f>
        <v>"linea_total_max1m6_flg",</v>
      </c>
    </row>
    <row r="41" spans="1:6" x14ac:dyDescent="0.25">
      <c r="A41" t="s">
        <v>104</v>
      </c>
      <c r="B41" t="s">
        <v>104</v>
      </c>
      <c r="C41" s="10">
        <v>-102</v>
      </c>
      <c r="E41" t="s">
        <v>206</v>
      </c>
      <c r="F41" t="str">
        <f>E41&amp;B41&amp;E41&amp;","</f>
        <v>"disp_efectivo_max1m6_flg",</v>
      </c>
    </row>
    <row r="42" spans="1:6" x14ac:dyDescent="0.25">
      <c r="A42" t="s">
        <v>116</v>
      </c>
      <c r="B42" t="s">
        <v>116</v>
      </c>
      <c r="C42" s="10">
        <v>-114</v>
      </c>
      <c r="E42" t="s">
        <v>206</v>
      </c>
      <c r="F42" t="str">
        <f>E42&amp;B42&amp;E42&amp;","</f>
        <v>"linea_activa_max1m3_flg",</v>
      </c>
    </row>
    <row r="43" spans="1:6" x14ac:dyDescent="0.25">
      <c r="A43" t="s">
        <v>120</v>
      </c>
      <c r="B43" t="s">
        <v>120</v>
      </c>
      <c r="C43" s="10">
        <v>-118</v>
      </c>
      <c r="E43" t="s">
        <v>206</v>
      </c>
      <c r="F43" t="str">
        <f>E43&amp;B43&amp;E43&amp;","</f>
        <v>"linea_activa_max1m6_flg",</v>
      </c>
    </row>
    <row r="44" spans="1:6" x14ac:dyDescent="0.25">
      <c r="A44" t="s">
        <v>122</v>
      </c>
      <c r="B44" t="s">
        <v>122</v>
      </c>
      <c r="C44" s="10">
        <v>-120</v>
      </c>
      <c r="E44" t="s">
        <v>206</v>
      </c>
      <c r="F44" t="str">
        <f>E44&amp;B44&amp;E44&amp;","</f>
        <v>"linea_usada_max1m12_flg",</v>
      </c>
    </row>
    <row r="45" spans="1:6" x14ac:dyDescent="0.25">
      <c r="A45" t="s">
        <v>123</v>
      </c>
      <c r="B45" t="s">
        <v>123</v>
      </c>
      <c r="C45" s="10">
        <v>-121</v>
      </c>
      <c r="E45" t="s">
        <v>206</v>
      </c>
      <c r="F45" t="str">
        <f>E45&amp;B45&amp;E45&amp;","</f>
        <v>"linea_total_max1m12_flg",</v>
      </c>
    </row>
    <row r="46" spans="1:6" x14ac:dyDescent="0.25">
      <c r="A46" t="s">
        <v>124</v>
      </c>
      <c r="B46" t="s">
        <v>124</v>
      </c>
      <c r="C46" s="10">
        <v>-122</v>
      </c>
      <c r="E46" t="s">
        <v>206</v>
      </c>
      <c r="F46" t="str">
        <f>E46&amp;B46&amp;E46&amp;","</f>
        <v>"disp_efectivo_max1m12_flg",</v>
      </c>
    </row>
    <row r="47" spans="1:6" x14ac:dyDescent="0.25">
      <c r="A47" t="s">
        <v>129</v>
      </c>
      <c r="B47" t="s">
        <v>129</v>
      </c>
      <c r="C47" s="10">
        <v>-127</v>
      </c>
      <c r="E47" t="s">
        <v>206</v>
      </c>
      <c r="F47" t="str">
        <f>E47&amp;B47&amp;E47&amp;","</f>
        <v>"linea_activa_max1m12_flg",</v>
      </c>
    </row>
    <row r="48" spans="1:6" x14ac:dyDescent="0.25">
      <c r="A48" t="s">
        <v>198</v>
      </c>
      <c r="C48" s="10">
        <v>-2435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"/>
  <sheetViews>
    <sheetView topLeftCell="B1" workbookViewId="0">
      <selection activeCell="O2" sqref="O2"/>
    </sheetView>
  </sheetViews>
  <sheetFormatPr baseColWidth="10" defaultRowHeight="15" x14ac:dyDescent="0.25"/>
  <cols>
    <col min="1" max="1" width="34.85546875" bestFit="1" customWidth="1"/>
    <col min="2" max="2" width="7.140625" bestFit="1" customWidth="1"/>
    <col min="3" max="3" width="29.140625" bestFit="1" customWidth="1"/>
    <col min="4" max="4" width="2.5703125" style="2" customWidth="1"/>
    <col min="5" max="5" width="29.140625" bestFit="1" customWidth="1"/>
    <col min="6" max="6" width="26" bestFit="1" customWidth="1"/>
    <col min="7" max="7" width="2.5703125" style="2" customWidth="1"/>
    <col min="8" max="8" width="26" bestFit="1" customWidth="1"/>
    <col min="9" max="9" width="2.5703125" style="1" customWidth="1"/>
    <col min="10" max="10" width="34.85546875" bestFit="1" customWidth="1"/>
    <col min="11" max="11" width="26" bestFit="1" customWidth="1"/>
    <col min="12" max="12" width="11.85546875" bestFit="1" customWidth="1"/>
  </cols>
  <sheetData>
    <row r="1" spans="1:15" x14ac:dyDescent="0.25">
      <c r="A1" s="8" t="s">
        <v>0</v>
      </c>
      <c r="B1" s="8" t="s">
        <v>1</v>
      </c>
      <c r="C1" s="3" t="s">
        <v>175</v>
      </c>
      <c r="D1" s="5"/>
      <c r="E1" s="3" t="s">
        <v>176</v>
      </c>
      <c r="F1" s="3" t="s">
        <v>195</v>
      </c>
      <c r="G1" s="5"/>
      <c r="H1" s="3" t="s">
        <v>196</v>
      </c>
      <c r="I1" s="4"/>
      <c r="J1" s="3" t="s">
        <v>0</v>
      </c>
      <c r="K1" s="3" t="s">
        <v>197</v>
      </c>
      <c r="L1" s="3" t="s">
        <v>201</v>
      </c>
      <c r="M1" s="3" t="s">
        <v>200</v>
      </c>
      <c r="N1" s="3" t="s">
        <v>202</v>
      </c>
      <c r="O1" s="3" t="s">
        <v>199</v>
      </c>
    </row>
    <row r="2" spans="1:15" x14ac:dyDescent="0.25">
      <c r="A2" s="6" t="s">
        <v>2</v>
      </c>
      <c r="B2" s="7">
        <v>0.11259644014685199</v>
      </c>
      <c r="C2" t="s">
        <v>140</v>
      </c>
      <c r="E2" t="s">
        <v>140</v>
      </c>
      <c r="F2" t="s">
        <v>177</v>
      </c>
      <c r="H2" t="s">
        <v>177</v>
      </c>
      <c r="J2" t="s">
        <v>2</v>
      </c>
      <c r="K2" t="str">
        <f>VLOOKUP(C2,$E$2:$F$66,2,0)</f>
        <v>calificacion</v>
      </c>
      <c r="L2">
        <f>COUNTIF(K2:K135,K2)</f>
        <v>6</v>
      </c>
      <c r="M2">
        <v>1</v>
      </c>
      <c r="N2">
        <f>L2-M2</f>
        <v>5</v>
      </c>
      <c r="O2" t="str">
        <f>N2&amp;"-"&amp;J2</f>
        <v>5-calificacion_var1m12</v>
      </c>
    </row>
    <row r="3" spans="1:15" x14ac:dyDescent="0.25">
      <c r="A3" s="6" t="s">
        <v>3</v>
      </c>
      <c r="B3" s="7">
        <v>0.112082971689343</v>
      </c>
      <c r="C3" t="s">
        <v>141</v>
      </c>
      <c r="E3" t="s">
        <v>141</v>
      </c>
      <c r="F3" t="s">
        <v>177</v>
      </c>
      <c r="H3" t="s">
        <v>178</v>
      </c>
      <c r="J3" t="s">
        <v>3</v>
      </c>
      <c r="K3" t="str">
        <f t="shared" ref="K3:K66" si="0">VLOOKUP(C3,$E$2:$F$66,2,0)</f>
        <v>calificacion</v>
      </c>
      <c r="L3">
        <f t="shared" ref="L3:L66" si="1">COUNTIF(K3:K136,K3)</f>
        <v>5</v>
      </c>
      <c r="M3">
        <v>2</v>
      </c>
      <c r="N3">
        <f t="shared" ref="N3:N66" si="2">L3-M3</f>
        <v>3</v>
      </c>
      <c r="O3" t="str">
        <f t="shared" ref="O3:O66" si="3">N3&amp;"-"&amp;J3</f>
        <v>3-calificacion_max1m6_max7m12</v>
      </c>
    </row>
    <row r="4" spans="1:15" x14ac:dyDescent="0.25">
      <c r="A4" s="6" t="s">
        <v>4</v>
      </c>
      <c r="B4" s="7">
        <v>9.6661585315413995E-2</v>
      </c>
      <c r="C4" t="s">
        <v>140</v>
      </c>
      <c r="E4" t="s">
        <v>142</v>
      </c>
      <c r="F4" t="s">
        <v>178</v>
      </c>
      <c r="H4" t="s">
        <v>136</v>
      </c>
      <c r="J4" t="s">
        <v>4</v>
      </c>
      <c r="K4" t="str">
        <f t="shared" si="0"/>
        <v>calificacion</v>
      </c>
      <c r="L4">
        <f t="shared" si="1"/>
        <v>4</v>
      </c>
      <c r="M4">
        <v>3</v>
      </c>
      <c r="N4">
        <f t="shared" si="2"/>
        <v>1</v>
      </c>
      <c r="O4" t="str">
        <f t="shared" si="3"/>
        <v>1-calificacion_var1m6</v>
      </c>
    </row>
    <row r="5" spans="1:15" x14ac:dyDescent="0.25">
      <c r="A5" s="6" t="s">
        <v>5</v>
      </c>
      <c r="B5" s="7">
        <v>9.5603393277261597E-2</v>
      </c>
      <c r="C5" t="s">
        <v>141</v>
      </c>
      <c r="E5" t="s">
        <v>136</v>
      </c>
      <c r="F5" t="s">
        <v>136</v>
      </c>
      <c r="H5" t="s">
        <v>138</v>
      </c>
      <c r="J5" t="s">
        <v>5</v>
      </c>
      <c r="K5" t="str">
        <f t="shared" si="0"/>
        <v>calificacion</v>
      </c>
      <c r="L5">
        <f t="shared" si="1"/>
        <v>3</v>
      </c>
      <c r="M5">
        <v>4</v>
      </c>
      <c r="N5">
        <f t="shared" si="2"/>
        <v>-1</v>
      </c>
      <c r="O5" t="str">
        <f t="shared" si="3"/>
        <v>-1-calificacion_max1m3_max4m12</v>
      </c>
    </row>
    <row r="6" spans="1:15" x14ac:dyDescent="0.25">
      <c r="A6" s="6" t="s">
        <v>6</v>
      </c>
      <c r="B6" s="7">
        <v>7.7400847548319898E-2</v>
      </c>
      <c r="C6" t="s">
        <v>140</v>
      </c>
      <c r="E6" t="s">
        <v>143</v>
      </c>
      <c r="F6" t="s">
        <v>138</v>
      </c>
      <c r="H6" t="s">
        <v>179</v>
      </c>
      <c r="J6" t="s">
        <v>6</v>
      </c>
      <c r="K6" t="str">
        <f t="shared" si="0"/>
        <v>calificacion</v>
      </c>
      <c r="L6">
        <f t="shared" si="1"/>
        <v>2</v>
      </c>
      <c r="M6">
        <v>5</v>
      </c>
      <c r="N6">
        <f t="shared" si="2"/>
        <v>-3</v>
      </c>
      <c r="O6" t="str">
        <f t="shared" si="3"/>
        <v>-3-calificacion_var1m3</v>
      </c>
    </row>
    <row r="7" spans="1:15" x14ac:dyDescent="0.25">
      <c r="A7" s="6" t="s">
        <v>7</v>
      </c>
      <c r="B7" s="7">
        <v>7.4286840574925905E-2</v>
      </c>
      <c r="C7" t="s">
        <v>141</v>
      </c>
      <c r="E7" t="s">
        <v>137</v>
      </c>
      <c r="F7" t="s">
        <v>179</v>
      </c>
      <c r="H7" t="s">
        <v>180</v>
      </c>
      <c r="J7" t="s">
        <v>7</v>
      </c>
      <c r="K7" t="str">
        <f t="shared" si="0"/>
        <v>calificacion</v>
      </c>
      <c r="L7">
        <f t="shared" si="1"/>
        <v>1</v>
      </c>
      <c r="M7">
        <v>6</v>
      </c>
      <c r="N7">
        <f t="shared" si="2"/>
        <v>-5</v>
      </c>
      <c r="O7" t="str">
        <f t="shared" si="3"/>
        <v>-5-calificacion_1m_max2m12</v>
      </c>
    </row>
    <row r="8" spans="1:15" x14ac:dyDescent="0.25">
      <c r="A8" s="6" t="s">
        <v>8</v>
      </c>
      <c r="B8" s="7">
        <v>5.4253139952868797E-2</v>
      </c>
      <c r="C8" t="s">
        <v>142</v>
      </c>
      <c r="E8" t="s">
        <v>144</v>
      </c>
      <c r="F8" t="s">
        <v>180</v>
      </c>
      <c r="H8" t="s">
        <v>181</v>
      </c>
      <c r="J8" t="s">
        <v>8</v>
      </c>
      <c r="K8" t="str">
        <f t="shared" si="0"/>
        <v>por_cal0</v>
      </c>
      <c r="L8">
        <f t="shared" si="1"/>
        <v>6</v>
      </c>
      <c r="M8">
        <v>7</v>
      </c>
      <c r="N8">
        <f t="shared" si="2"/>
        <v>-1</v>
      </c>
      <c r="O8" t="str">
        <f t="shared" si="3"/>
        <v>-1-por_cal0_var1m3</v>
      </c>
    </row>
    <row r="9" spans="1:15" x14ac:dyDescent="0.25">
      <c r="A9" s="6" t="s">
        <v>9</v>
      </c>
      <c r="B9" s="7">
        <v>5.3269172818905197E-2</v>
      </c>
      <c r="C9" t="s">
        <v>136</v>
      </c>
      <c r="E9" t="s">
        <v>145</v>
      </c>
      <c r="F9" t="s">
        <v>181</v>
      </c>
      <c r="H9" t="s">
        <v>182</v>
      </c>
      <c r="J9" t="s">
        <v>9</v>
      </c>
      <c r="K9" t="str">
        <f t="shared" si="0"/>
        <v>rec_por_cal4_100</v>
      </c>
      <c r="L9">
        <f t="shared" si="1"/>
        <v>1</v>
      </c>
      <c r="M9">
        <v>8</v>
      </c>
      <c r="N9">
        <f t="shared" si="2"/>
        <v>-7</v>
      </c>
      <c r="O9" t="str">
        <f t="shared" si="3"/>
        <v>-7-rec_por_cal4_100_1m12</v>
      </c>
    </row>
    <row r="10" spans="1:15" x14ac:dyDescent="0.25">
      <c r="A10" s="6" t="s">
        <v>10</v>
      </c>
      <c r="B10" s="7">
        <v>5.2391617206602702E-2</v>
      </c>
      <c r="C10" t="s">
        <v>143</v>
      </c>
      <c r="E10" t="s">
        <v>139</v>
      </c>
      <c r="F10" t="s">
        <v>138</v>
      </c>
      <c r="H10" t="s">
        <v>20</v>
      </c>
      <c r="J10" t="s">
        <v>10</v>
      </c>
      <c r="K10" t="str">
        <f t="shared" si="0"/>
        <v>por_vig</v>
      </c>
      <c r="L10">
        <f t="shared" si="1"/>
        <v>6</v>
      </c>
      <c r="M10">
        <v>9</v>
      </c>
      <c r="N10">
        <f t="shared" si="2"/>
        <v>-3</v>
      </c>
      <c r="O10" t="str">
        <f t="shared" si="3"/>
        <v>-3-por_vig_var1m6</v>
      </c>
    </row>
    <row r="11" spans="1:15" x14ac:dyDescent="0.25">
      <c r="A11" s="6" t="s">
        <v>11</v>
      </c>
      <c r="B11" s="7">
        <v>5.08021368163964E-2</v>
      </c>
      <c r="C11" t="s">
        <v>137</v>
      </c>
      <c r="E11" t="s">
        <v>146</v>
      </c>
      <c r="F11" t="s">
        <v>182</v>
      </c>
      <c r="H11" t="s">
        <v>26</v>
      </c>
      <c r="J11" t="s">
        <v>11</v>
      </c>
      <c r="K11" t="str">
        <f t="shared" si="0"/>
        <v>rec_calificacion</v>
      </c>
      <c r="L11">
        <f t="shared" si="1"/>
        <v>5</v>
      </c>
      <c r="M11">
        <v>10</v>
      </c>
      <c r="N11">
        <f t="shared" si="2"/>
        <v>-5</v>
      </c>
      <c r="O11" t="str">
        <f t="shared" si="3"/>
        <v>-5-rec_calificacion_0_1m12</v>
      </c>
    </row>
    <row r="12" spans="1:15" x14ac:dyDescent="0.25">
      <c r="A12" s="6" t="s">
        <v>12</v>
      </c>
      <c r="B12" s="7">
        <v>5.0727443121756997E-2</v>
      </c>
      <c r="C12" t="s">
        <v>144</v>
      </c>
      <c r="E12" t="s">
        <v>147</v>
      </c>
      <c r="F12" t="s">
        <v>181</v>
      </c>
      <c r="H12" t="s">
        <v>183</v>
      </c>
      <c r="J12" t="s">
        <v>12</v>
      </c>
      <c r="K12" t="str">
        <f t="shared" si="0"/>
        <v>saldo</v>
      </c>
      <c r="L12">
        <f t="shared" si="1"/>
        <v>6</v>
      </c>
      <c r="M12">
        <v>11</v>
      </c>
      <c r="N12">
        <f t="shared" si="2"/>
        <v>-5</v>
      </c>
      <c r="O12" t="str">
        <f t="shared" si="3"/>
        <v>-5-saldo_var1m3</v>
      </c>
    </row>
    <row r="13" spans="1:15" x14ac:dyDescent="0.25">
      <c r="A13" s="6" t="s">
        <v>13</v>
      </c>
      <c r="B13" s="7">
        <v>4.9879425354037402E-2</v>
      </c>
      <c r="C13" t="s">
        <v>145</v>
      </c>
      <c r="E13" t="s">
        <v>20</v>
      </c>
      <c r="F13" t="s">
        <v>20</v>
      </c>
      <c r="H13" t="s">
        <v>29</v>
      </c>
      <c r="J13" t="s">
        <v>13</v>
      </c>
      <c r="K13" t="str">
        <f t="shared" si="0"/>
        <v>por_mora_0</v>
      </c>
      <c r="L13">
        <f t="shared" si="1"/>
        <v>6</v>
      </c>
      <c r="M13">
        <v>12</v>
      </c>
      <c r="N13">
        <f t="shared" si="2"/>
        <v>-6</v>
      </c>
      <c r="O13" t="str">
        <f t="shared" si="3"/>
        <v>-6-por_mora_0_var1m12</v>
      </c>
    </row>
    <row r="14" spans="1:15" x14ac:dyDescent="0.25">
      <c r="A14" s="6" t="s">
        <v>14</v>
      </c>
      <c r="B14" s="7">
        <v>4.86967921100303E-2</v>
      </c>
      <c r="C14" t="s">
        <v>145</v>
      </c>
      <c r="E14" t="s">
        <v>23</v>
      </c>
      <c r="F14" t="s">
        <v>179</v>
      </c>
      <c r="H14" t="s">
        <v>184</v>
      </c>
      <c r="J14" t="s">
        <v>14</v>
      </c>
      <c r="K14" t="str">
        <f t="shared" si="0"/>
        <v>por_mora_0</v>
      </c>
      <c r="L14">
        <f t="shared" si="1"/>
        <v>5</v>
      </c>
      <c r="M14">
        <v>13</v>
      </c>
      <c r="N14">
        <f t="shared" si="2"/>
        <v>-8</v>
      </c>
      <c r="O14" t="str">
        <f t="shared" si="3"/>
        <v>-8-por_mora_0_var1m3</v>
      </c>
    </row>
    <row r="15" spans="1:15" x14ac:dyDescent="0.25">
      <c r="A15" s="6" t="s">
        <v>15</v>
      </c>
      <c r="B15" s="7">
        <v>4.8543060437535999E-2</v>
      </c>
      <c r="C15" t="s">
        <v>139</v>
      </c>
      <c r="E15" t="s">
        <v>24</v>
      </c>
      <c r="F15" t="s">
        <v>179</v>
      </c>
      <c r="H15" t="s">
        <v>35</v>
      </c>
      <c r="J15" t="s">
        <v>15</v>
      </c>
      <c r="K15" t="str">
        <f t="shared" si="0"/>
        <v>por_vig</v>
      </c>
      <c r="L15">
        <f t="shared" si="1"/>
        <v>5</v>
      </c>
      <c r="M15">
        <v>14</v>
      </c>
      <c r="N15">
        <f t="shared" si="2"/>
        <v>-9</v>
      </c>
      <c r="O15" t="str">
        <f t="shared" si="3"/>
        <v>-9-por_vig_min1m6_min7m12</v>
      </c>
    </row>
    <row r="16" spans="1:15" x14ac:dyDescent="0.25">
      <c r="A16" s="6" t="s">
        <v>16</v>
      </c>
      <c r="B16" s="7">
        <v>4.7966716982463103E-2</v>
      </c>
      <c r="C16" t="s">
        <v>146</v>
      </c>
      <c r="E16" t="s">
        <v>26</v>
      </c>
      <c r="F16" t="s">
        <v>26</v>
      </c>
      <c r="H16" t="s">
        <v>36</v>
      </c>
      <c r="J16" t="s">
        <v>16</v>
      </c>
      <c r="K16" t="str">
        <f t="shared" si="0"/>
        <v>mora</v>
      </c>
      <c r="L16">
        <f t="shared" si="1"/>
        <v>5</v>
      </c>
      <c r="M16">
        <v>15</v>
      </c>
      <c r="N16">
        <f t="shared" si="2"/>
        <v>-10</v>
      </c>
      <c r="O16" t="str">
        <f t="shared" si="3"/>
        <v>-10-mora_1m_max2m12</v>
      </c>
    </row>
    <row r="17" spans="1:15" x14ac:dyDescent="0.25">
      <c r="A17" s="6" t="s">
        <v>17</v>
      </c>
      <c r="B17" s="7">
        <v>4.7704238579861301E-2</v>
      </c>
      <c r="C17" t="s">
        <v>142</v>
      </c>
      <c r="E17" t="s">
        <v>27</v>
      </c>
      <c r="F17" t="s">
        <v>179</v>
      </c>
      <c r="H17" t="s">
        <v>37</v>
      </c>
      <c r="J17" t="s">
        <v>17</v>
      </c>
      <c r="K17" t="str">
        <f t="shared" si="0"/>
        <v>por_cal0</v>
      </c>
      <c r="L17">
        <f t="shared" si="1"/>
        <v>5</v>
      </c>
      <c r="M17">
        <v>16</v>
      </c>
      <c r="N17">
        <f t="shared" si="2"/>
        <v>-11</v>
      </c>
      <c r="O17" t="str">
        <f t="shared" si="3"/>
        <v>-11-por_cal0_var1m12</v>
      </c>
    </row>
    <row r="18" spans="1:15" x14ac:dyDescent="0.25">
      <c r="A18" s="6" t="s">
        <v>18</v>
      </c>
      <c r="B18" s="7">
        <v>4.7664353108347303E-2</v>
      </c>
      <c r="C18" t="s">
        <v>143</v>
      </c>
      <c r="E18" t="s">
        <v>148</v>
      </c>
      <c r="F18" t="s">
        <v>183</v>
      </c>
      <c r="H18" t="s">
        <v>185</v>
      </c>
      <c r="J18" t="s">
        <v>18</v>
      </c>
      <c r="K18" t="str">
        <f t="shared" si="0"/>
        <v>por_vig</v>
      </c>
      <c r="L18">
        <f t="shared" si="1"/>
        <v>4</v>
      </c>
      <c r="M18">
        <v>17</v>
      </c>
      <c r="N18">
        <f t="shared" si="2"/>
        <v>-13</v>
      </c>
      <c r="O18" t="str">
        <f t="shared" si="3"/>
        <v>-13-por_vig_var1m12</v>
      </c>
    </row>
    <row r="19" spans="1:15" x14ac:dyDescent="0.25">
      <c r="A19" s="6" t="s">
        <v>19</v>
      </c>
      <c r="B19" s="7">
        <v>4.7409174616882099E-2</v>
      </c>
      <c r="C19" t="s">
        <v>147</v>
      </c>
      <c r="E19" t="s">
        <v>29</v>
      </c>
      <c r="F19" t="s">
        <v>29</v>
      </c>
      <c r="H19" t="s">
        <v>186</v>
      </c>
      <c r="J19" t="s">
        <v>19</v>
      </c>
      <c r="K19" t="str">
        <f t="shared" si="0"/>
        <v>por_mora_0</v>
      </c>
      <c r="L19">
        <f t="shared" si="1"/>
        <v>4</v>
      </c>
      <c r="M19">
        <v>18</v>
      </c>
      <c r="N19">
        <f t="shared" si="2"/>
        <v>-14</v>
      </c>
      <c r="O19" t="str">
        <f t="shared" si="3"/>
        <v>-14-por_mora_0_min1m6_min7m12</v>
      </c>
    </row>
    <row r="20" spans="1:15" x14ac:dyDescent="0.25">
      <c r="A20" s="6" t="s">
        <v>20</v>
      </c>
      <c r="B20" s="7">
        <v>4.7399205679957299E-2</v>
      </c>
      <c r="C20" t="s">
        <v>20</v>
      </c>
      <c r="E20" t="s">
        <v>30</v>
      </c>
      <c r="F20" t="s">
        <v>179</v>
      </c>
      <c r="H20" t="s">
        <v>187</v>
      </c>
      <c r="J20" t="s">
        <v>20</v>
      </c>
      <c r="K20" t="str">
        <f t="shared" si="0"/>
        <v>rec_mora120_1m12</v>
      </c>
      <c r="L20">
        <f t="shared" si="1"/>
        <v>1</v>
      </c>
      <c r="M20">
        <v>19</v>
      </c>
      <c r="N20">
        <f t="shared" si="2"/>
        <v>-18</v>
      </c>
      <c r="O20" t="str">
        <f t="shared" si="3"/>
        <v>-18-rec_mora120_1m12</v>
      </c>
    </row>
    <row r="21" spans="1:15" x14ac:dyDescent="0.25">
      <c r="A21" s="6" t="s">
        <v>21</v>
      </c>
      <c r="B21" s="7">
        <v>4.6555522944911498E-2</v>
      </c>
      <c r="C21" t="s">
        <v>143</v>
      </c>
      <c r="E21" t="s">
        <v>149</v>
      </c>
      <c r="F21" t="s">
        <v>184</v>
      </c>
      <c r="H21" t="s">
        <v>188</v>
      </c>
      <c r="J21" t="s">
        <v>21</v>
      </c>
      <c r="K21" t="str">
        <f t="shared" si="0"/>
        <v>por_vig</v>
      </c>
      <c r="L21">
        <f t="shared" si="1"/>
        <v>3</v>
      </c>
      <c r="M21">
        <v>20</v>
      </c>
      <c r="N21">
        <f t="shared" si="2"/>
        <v>-17</v>
      </c>
      <c r="O21" t="str">
        <f t="shared" si="3"/>
        <v>-17-por_vig_var1m3</v>
      </c>
    </row>
    <row r="22" spans="1:15" x14ac:dyDescent="0.25">
      <c r="A22" s="6" t="s">
        <v>22</v>
      </c>
      <c r="B22" s="7">
        <v>4.6101565605789797E-2</v>
      </c>
      <c r="C22" t="s">
        <v>139</v>
      </c>
      <c r="E22" t="s">
        <v>150</v>
      </c>
      <c r="F22" t="s">
        <v>183</v>
      </c>
      <c r="H22" t="s">
        <v>49</v>
      </c>
      <c r="J22" t="s">
        <v>22</v>
      </c>
      <c r="K22" t="str">
        <f t="shared" si="0"/>
        <v>por_vig</v>
      </c>
      <c r="L22">
        <f t="shared" si="1"/>
        <v>2</v>
      </c>
      <c r="M22">
        <v>21</v>
      </c>
      <c r="N22">
        <f t="shared" si="2"/>
        <v>-19</v>
      </c>
      <c r="O22" t="str">
        <f t="shared" si="3"/>
        <v>-19-por_vig_min1m3_min4m12</v>
      </c>
    </row>
    <row r="23" spans="1:15" x14ac:dyDescent="0.25">
      <c r="A23" s="6" t="s">
        <v>23</v>
      </c>
      <c r="B23" s="7">
        <v>4.5704982078582902E-2</v>
      </c>
      <c r="C23" t="s">
        <v>23</v>
      </c>
      <c r="E23" t="s">
        <v>35</v>
      </c>
      <c r="F23" t="s">
        <v>35</v>
      </c>
      <c r="H23" t="s">
        <v>189</v>
      </c>
      <c r="J23" t="s">
        <v>23</v>
      </c>
      <c r="K23" t="str">
        <f t="shared" si="0"/>
        <v>rec_calificacion</v>
      </c>
      <c r="L23">
        <f t="shared" si="1"/>
        <v>4</v>
      </c>
      <c r="M23">
        <v>22</v>
      </c>
      <c r="N23">
        <f t="shared" si="2"/>
        <v>-18</v>
      </c>
      <c r="O23" t="str">
        <f t="shared" si="3"/>
        <v>-18-rec_calificacion_1234_1m12</v>
      </c>
    </row>
    <row r="24" spans="1:15" x14ac:dyDescent="0.25">
      <c r="A24" s="6" t="s">
        <v>24</v>
      </c>
      <c r="B24" s="7">
        <v>4.5312332075883997E-2</v>
      </c>
      <c r="C24" t="s">
        <v>24</v>
      </c>
      <c r="E24" t="s">
        <v>36</v>
      </c>
      <c r="F24" t="s">
        <v>36</v>
      </c>
      <c r="H24" t="s">
        <v>190</v>
      </c>
      <c r="J24" t="s">
        <v>24</v>
      </c>
      <c r="K24" t="str">
        <f t="shared" si="0"/>
        <v>rec_calificacion</v>
      </c>
      <c r="L24">
        <f t="shared" si="1"/>
        <v>3</v>
      </c>
      <c r="M24">
        <v>23</v>
      </c>
      <c r="N24">
        <f t="shared" si="2"/>
        <v>-20</v>
      </c>
      <c r="O24" t="str">
        <f t="shared" si="3"/>
        <v>-20-rec_calificacion_34_1m12</v>
      </c>
    </row>
    <row r="25" spans="1:15" x14ac:dyDescent="0.25">
      <c r="A25" s="6" t="s">
        <v>25</v>
      </c>
      <c r="B25" s="7">
        <v>4.5085122127235498E-2</v>
      </c>
      <c r="C25" t="s">
        <v>145</v>
      </c>
      <c r="E25" t="s">
        <v>37</v>
      </c>
      <c r="F25" t="s">
        <v>37</v>
      </c>
      <c r="H25" t="s">
        <v>58</v>
      </c>
      <c r="J25" t="s">
        <v>25</v>
      </c>
      <c r="K25" t="str">
        <f t="shared" si="0"/>
        <v>por_mora_0</v>
      </c>
      <c r="L25">
        <f t="shared" si="1"/>
        <v>3</v>
      </c>
      <c r="M25">
        <v>24</v>
      </c>
      <c r="N25">
        <f t="shared" si="2"/>
        <v>-21</v>
      </c>
      <c r="O25" t="str">
        <f t="shared" si="3"/>
        <v>-21-por_mora_0_var1m6</v>
      </c>
    </row>
    <row r="26" spans="1:15" x14ac:dyDescent="0.25">
      <c r="A26" s="6" t="s">
        <v>26</v>
      </c>
      <c r="B26" s="7">
        <v>4.4673361644266801E-2</v>
      </c>
      <c r="C26" t="s">
        <v>26</v>
      </c>
      <c r="E26" t="s">
        <v>151</v>
      </c>
      <c r="F26" t="s">
        <v>185</v>
      </c>
      <c r="H26" t="s">
        <v>59</v>
      </c>
      <c r="J26" t="s">
        <v>26</v>
      </c>
      <c r="K26" t="str">
        <f t="shared" si="0"/>
        <v>rec_mora90_1m12</v>
      </c>
      <c r="L26">
        <f t="shared" si="1"/>
        <v>1</v>
      </c>
      <c r="M26">
        <v>25</v>
      </c>
      <c r="N26">
        <f t="shared" si="2"/>
        <v>-24</v>
      </c>
      <c r="O26" t="str">
        <f t="shared" si="3"/>
        <v>-24-rec_mora90_1m12</v>
      </c>
    </row>
    <row r="27" spans="1:15" x14ac:dyDescent="0.25">
      <c r="A27" s="6" t="s">
        <v>27</v>
      </c>
      <c r="B27" s="7">
        <v>4.4589294360829597E-2</v>
      </c>
      <c r="C27" t="s">
        <v>27</v>
      </c>
      <c r="E27" t="s">
        <v>152</v>
      </c>
      <c r="F27" t="s">
        <v>186</v>
      </c>
      <c r="H27" t="s">
        <v>70</v>
      </c>
      <c r="J27" t="s">
        <v>27</v>
      </c>
      <c r="K27" t="str">
        <f t="shared" si="0"/>
        <v>rec_calificacion</v>
      </c>
      <c r="L27">
        <f t="shared" si="1"/>
        <v>2</v>
      </c>
      <c r="M27">
        <v>26</v>
      </c>
      <c r="N27">
        <f t="shared" si="2"/>
        <v>-24</v>
      </c>
      <c r="O27" t="str">
        <f t="shared" si="3"/>
        <v>-24-rec_calificacion_4_1m12</v>
      </c>
    </row>
    <row r="28" spans="1:15" x14ac:dyDescent="0.25">
      <c r="A28" s="6" t="s">
        <v>28</v>
      </c>
      <c r="B28" s="7">
        <v>4.4524701615570601E-2</v>
      </c>
      <c r="C28" t="s">
        <v>148</v>
      </c>
      <c r="E28" t="s">
        <v>153</v>
      </c>
      <c r="F28" t="s">
        <v>187</v>
      </c>
      <c r="H28" t="s">
        <v>191</v>
      </c>
      <c r="J28" t="s">
        <v>28</v>
      </c>
      <c r="K28" t="str">
        <f t="shared" si="0"/>
        <v>por_mora30</v>
      </c>
      <c r="L28">
        <f t="shared" si="1"/>
        <v>5</v>
      </c>
      <c r="M28">
        <v>27</v>
      </c>
      <c r="N28">
        <f t="shared" si="2"/>
        <v>-22</v>
      </c>
      <c r="O28" t="str">
        <f t="shared" si="3"/>
        <v>-22-por_mora30_var1m12</v>
      </c>
    </row>
    <row r="29" spans="1:15" x14ac:dyDescent="0.25">
      <c r="A29" s="6" t="s">
        <v>29</v>
      </c>
      <c r="B29" s="7">
        <v>4.3255679975186603E-2</v>
      </c>
      <c r="C29" t="s">
        <v>29</v>
      </c>
      <c r="E29" t="s">
        <v>161</v>
      </c>
      <c r="F29" t="s">
        <v>187</v>
      </c>
      <c r="H29" t="s">
        <v>79</v>
      </c>
      <c r="J29" t="s">
        <v>29</v>
      </c>
      <c r="K29" t="str">
        <f t="shared" si="0"/>
        <v>rec_mora60_1m12</v>
      </c>
      <c r="L29">
        <f t="shared" si="1"/>
        <v>1</v>
      </c>
      <c r="M29">
        <v>28</v>
      </c>
      <c r="N29">
        <f t="shared" si="2"/>
        <v>-27</v>
      </c>
      <c r="O29" t="str">
        <f t="shared" si="3"/>
        <v>-27-rec_mora60_1m12</v>
      </c>
    </row>
    <row r="30" spans="1:15" x14ac:dyDescent="0.25">
      <c r="A30" s="6" t="s">
        <v>30</v>
      </c>
      <c r="B30" s="7">
        <v>4.3196096829427703E-2</v>
      </c>
      <c r="C30" t="s">
        <v>30</v>
      </c>
      <c r="E30" t="s">
        <v>162</v>
      </c>
      <c r="F30" t="s">
        <v>185</v>
      </c>
      <c r="H30" t="s">
        <v>95</v>
      </c>
      <c r="J30" t="s">
        <v>30</v>
      </c>
      <c r="K30" t="str">
        <f t="shared" si="0"/>
        <v>rec_calificacion</v>
      </c>
      <c r="L30">
        <f t="shared" si="1"/>
        <v>1</v>
      </c>
      <c r="M30">
        <v>29</v>
      </c>
      <c r="N30">
        <f t="shared" si="2"/>
        <v>-28</v>
      </c>
      <c r="O30" t="str">
        <f t="shared" si="3"/>
        <v>-28-rec_calificacion_234_1m12</v>
      </c>
    </row>
    <row r="31" spans="1:15" x14ac:dyDescent="0.25">
      <c r="A31" s="6" t="s">
        <v>31</v>
      </c>
      <c r="B31" s="7">
        <v>4.30331506550106E-2</v>
      </c>
      <c r="C31" t="s">
        <v>142</v>
      </c>
      <c r="E31" t="s">
        <v>163</v>
      </c>
      <c r="F31" t="s">
        <v>188</v>
      </c>
      <c r="H31" t="s">
        <v>96</v>
      </c>
      <c r="J31" t="s">
        <v>31</v>
      </c>
      <c r="K31" t="str">
        <f t="shared" si="0"/>
        <v>por_cal0</v>
      </c>
      <c r="L31">
        <f t="shared" si="1"/>
        <v>4</v>
      </c>
      <c r="M31">
        <v>30</v>
      </c>
      <c r="N31">
        <f t="shared" si="2"/>
        <v>-26</v>
      </c>
      <c r="O31" t="str">
        <f t="shared" si="3"/>
        <v>-26-por_cal0_var1m6</v>
      </c>
    </row>
    <row r="32" spans="1:15" x14ac:dyDescent="0.25">
      <c r="A32" s="6" t="s">
        <v>32</v>
      </c>
      <c r="B32" s="7">
        <v>4.2896140432994001E-2</v>
      </c>
      <c r="C32" t="s">
        <v>149</v>
      </c>
      <c r="E32" t="s">
        <v>49</v>
      </c>
      <c r="F32" t="s">
        <v>49</v>
      </c>
      <c r="H32" t="s">
        <v>97</v>
      </c>
      <c r="J32" t="s">
        <v>32</v>
      </c>
      <c r="K32" t="str">
        <f t="shared" si="0"/>
        <v>por_cal34</v>
      </c>
      <c r="L32">
        <f t="shared" si="1"/>
        <v>6</v>
      </c>
      <c r="M32">
        <v>31</v>
      </c>
      <c r="N32">
        <f t="shared" si="2"/>
        <v>-25</v>
      </c>
      <c r="O32" t="str">
        <f t="shared" si="3"/>
        <v>-25-por_cal34_var1m12</v>
      </c>
    </row>
    <row r="33" spans="1:15" x14ac:dyDescent="0.25">
      <c r="A33" s="6" t="s">
        <v>33</v>
      </c>
      <c r="B33" s="7">
        <v>4.2871156056327402E-2</v>
      </c>
      <c r="C33" t="s">
        <v>142</v>
      </c>
      <c r="E33" t="s">
        <v>154</v>
      </c>
      <c r="F33" t="s">
        <v>188</v>
      </c>
      <c r="H33" t="s">
        <v>194</v>
      </c>
      <c r="J33" t="s">
        <v>33</v>
      </c>
      <c r="K33" t="str">
        <f t="shared" si="0"/>
        <v>por_cal0</v>
      </c>
      <c r="L33">
        <f t="shared" si="1"/>
        <v>3</v>
      </c>
      <c r="M33">
        <v>32</v>
      </c>
      <c r="N33">
        <f t="shared" si="2"/>
        <v>-29</v>
      </c>
      <c r="O33" t="str">
        <f t="shared" si="3"/>
        <v>-29-por_cal0_1m_min2m12</v>
      </c>
    </row>
    <row r="34" spans="1:15" x14ac:dyDescent="0.25">
      <c r="A34" s="6" t="s">
        <v>34</v>
      </c>
      <c r="B34" s="7">
        <v>4.2578155306520399E-2</v>
      </c>
      <c r="C34" t="s">
        <v>150</v>
      </c>
      <c r="E34" t="s">
        <v>164</v>
      </c>
      <c r="F34" t="s">
        <v>189</v>
      </c>
      <c r="H34" t="s">
        <v>192</v>
      </c>
      <c r="J34" t="s">
        <v>34</v>
      </c>
      <c r="K34" t="str">
        <f t="shared" si="0"/>
        <v>por_mora30</v>
      </c>
      <c r="L34">
        <f t="shared" si="1"/>
        <v>4</v>
      </c>
      <c r="M34">
        <v>33</v>
      </c>
      <c r="N34">
        <f t="shared" si="2"/>
        <v>-29</v>
      </c>
      <c r="O34" t="str">
        <f t="shared" si="3"/>
        <v>-29-por_mora30_max1m3_max4m12</v>
      </c>
    </row>
    <row r="35" spans="1:15" x14ac:dyDescent="0.25">
      <c r="A35" s="6" t="s">
        <v>35</v>
      </c>
      <c r="B35" s="7">
        <v>4.2550184067573403E-2</v>
      </c>
      <c r="C35" t="s">
        <v>35</v>
      </c>
      <c r="E35" t="s">
        <v>169</v>
      </c>
      <c r="F35" t="s">
        <v>190</v>
      </c>
      <c r="H35" t="s">
        <v>193</v>
      </c>
      <c r="J35" t="s">
        <v>35</v>
      </c>
      <c r="K35" t="str">
        <f t="shared" si="0"/>
        <v>linea_usada_1m_flg</v>
      </c>
      <c r="L35">
        <f t="shared" si="1"/>
        <v>1</v>
      </c>
      <c r="M35">
        <v>34</v>
      </c>
      <c r="N35">
        <f t="shared" si="2"/>
        <v>-33</v>
      </c>
      <c r="O35" t="str">
        <f t="shared" si="3"/>
        <v>-33-linea_usada_1m_flg</v>
      </c>
    </row>
    <row r="36" spans="1:15" x14ac:dyDescent="0.25">
      <c r="A36" s="6" t="s">
        <v>36</v>
      </c>
      <c r="B36" s="7">
        <v>4.2550184067573403E-2</v>
      </c>
      <c r="C36" t="s">
        <v>36</v>
      </c>
      <c r="E36" t="s">
        <v>166</v>
      </c>
      <c r="F36" t="s">
        <v>180</v>
      </c>
      <c r="H36" t="s">
        <v>102</v>
      </c>
      <c r="J36" t="s">
        <v>36</v>
      </c>
      <c r="K36" t="str">
        <f t="shared" si="0"/>
        <v>linea_total_1m_flg</v>
      </c>
      <c r="L36">
        <f t="shared" si="1"/>
        <v>1</v>
      </c>
      <c r="M36">
        <v>35</v>
      </c>
      <c r="N36">
        <f t="shared" si="2"/>
        <v>-34</v>
      </c>
      <c r="O36" t="str">
        <f t="shared" si="3"/>
        <v>-34-linea_total_1m_flg</v>
      </c>
    </row>
    <row r="37" spans="1:15" x14ac:dyDescent="0.25">
      <c r="A37" s="6" t="s">
        <v>37</v>
      </c>
      <c r="B37" s="7">
        <v>4.2550184067573403E-2</v>
      </c>
      <c r="C37" t="s">
        <v>37</v>
      </c>
      <c r="E37" t="s">
        <v>155</v>
      </c>
      <c r="F37" t="s">
        <v>189</v>
      </c>
      <c r="H37" t="s">
        <v>103</v>
      </c>
      <c r="J37" t="s">
        <v>37</v>
      </c>
      <c r="K37" t="str">
        <f t="shared" si="0"/>
        <v>disp_efectivo_1m_flg</v>
      </c>
      <c r="L37">
        <f t="shared" si="1"/>
        <v>1</v>
      </c>
      <c r="M37">
        <v>36</v>
      </c>
      <c r="N37">
        <f t="shared" si="2"/>
        <v>-35</v>
      </c>
      <c r="O37" t="str">
        <f t="shared" si="3"/>
        <v>-35-disp_efectivo_1m_flg</v>
      </c>
    </row>
    <row r="38" spans="1:15" x14ac:dyDescent="0.25">
      <c r="A38" s="6" t="s">
        <v>38</v>
      </c>
      <c r="B38" s="7">
        <v>4.2457191538396798E-2</v>
      </c>
      <c r="C38" t="s">
        <v>151</v>
      </c>
      <c r="E38" t="s">
        <v>165</v>
      </c>
      <c r="F38" t="s">
        <v>184</v>
      </c>
      <c r="H38" t="s">
        <v>104</v>
      </c>
      <c r="J38" t="s">
        <v>38</v>
      </c>
      <c r="K38" t="str">
        <f t="shared" si="0"/>
        <v>por_mora60</v>
      </c>
      <c r="L38">
        <f t="shared" si="1"/>
        <v>6</v>
      </c>
      <c r="M38">
        <v>37</v>
      </c>
      <c r="N38">
        <f t="shared" si="2"/>
        <v>-31</v>
      </c>
      <c r="O38" t="str">
        <f t="shared" si="3"/>
        <v>-31-por_mora60_var1m12</v>
      </c>
    </row>
    <row r="39" spans="1:15" x14ac:dyDescent="0.25">
      <c r="A39" s="6" t="s">
        <v>39</v>
      </c>
      <c r="B39" s="7">
        <v>4.2405468508828197E-2</v>
      </c>
      <c r="C39" t="s">
        <v>152</v>
      </c>
      <c r="E39" t="s">
        <v>58</v>
      </c>
      <c r="F39" t="s">
        <v>58</v>
      </c>
      <c r="H39" t="s">
        <v>116</v>
      </c>
      <c r="J39" t="s">
        <v>39</v>
      </c>
      <c r="K39" t="str">
        <f t="shared" si="0"/>
        <v>por_mora0</v>
      </c>
      <c r="L39">
        <f t="shared" si="1"/>
        <v>6</v>
      </c>
      <c r="M39">
        <v>38</v>
      </c>
      <c r="N39">
        <f t="shared" si="2"/>
        <v>-32</v>
      </c>
      <c r="O39" t="str">
        <f t="shared" si="3"/>
        <v>-32-por_mora0_var1m12</v>
      </c>
    </row>
    <row r="40" spans="1:15" x14ac:dyDescent="0.25">
      <c r="A40" s="6" t="s">
        <v>40</v>
      </c>
      <c r="B40" s="7">
        <v>4.2201685802617302E-2</v>
      </c>
      <c r="C40" t="s">
        <v>153</v>
      </c>
      <c r="E40" t="s">
        <v>59</v>
      </c>
      <c r="F40" t="s">
        <v>59</v>
      </c>
      <c r="H40" t="s">
        <v>120</v>
      </c>
      <c r="J40" t="s">
        <v>40</v>
      </c>
      <c r="K40" t="str">
        <f t="shared" si="0"/>
        <v>por_mora90</v>
      </c>
      <c r="L40">
        <f t="shared" si="1"/>
        <v>6</v>
      </c>
      <c r="M40">
        <v>39</v>
      </c>
      <c r="N40">
        <f t="shared" si="2"/>
        <v>-33</v>
      </c>
      <c r="O40" t="str">
        <f t="shared" si="3"/>
        <v>-33-por_mora90_var1m12</v>
      </c>
    </row>
    <row r="41" spans="1:15" x14ac:dyDescent="0.25">
      <c r="A41" s="6" t="s">
        <v>41</v>
      </c>
      <c r="B41" s="7">
        <v>4.2145397472177999E-2</v>
      </c>
      <c r="C41" t="s">
        <v>161</v>
      </c>
      <c r="E41" t="s">
        <v>168</v>
      </c>
      <c r="F41" t="s">
        <v>186</v>
      </c>
      <c r="H41" t="s">
        <v>122</v>
      </c>
      <c r="J41" t="s">
        <v>41</v>
      </c>
      <c r="K41" t="str">
        <f t="shared" si="0"/>
        <v>por_mora90</v>
      </c>
      <c r="L41">
        <f t="shared" si="1"/>
        <v>5</v>
      </c>
      <c r="M41">
        <v>40</v>
      </c>
      <c r="N41">
        <f t="shared" si="2"/>
        <v>-35</v>
      </c>
      <c r="O41" t="str">
        <f t="shared" si="3"/>
        <v>-35-por_mora90_1m_max2m12</v>
      </c>
    </row>
    <row r="42" spans="1:15" x14ac:dyDescent="0.25">
      <c r="A42" s="6" t="s">
        <v>42</v>
      </c>
      <c r="B42" s="7">
        <v>4.20818728199387E-2</v>
      </c>
      <c r="C42" t="s">
        <v>162</v>
      </c>
      <c r="E42" t="s">
        <v>174</v>
      </c>
      <c r="F42" t="s">
        <v>178</v>
      </c>
      <c r="H42" t="s">
        <v>123</v>
      </c>
      <c r="J42" t="s">
        <v>42</v>
      </c>
      <c r="K42" t="str">
        <f t="shared" si="0"/>
        <v>por_mora60</v>
      </c>
      <c r="L42">
        <f t="shared" si="1"/>
        <v>5</v>
      </c>
      <c r="M42">
        <v>41</v>
      </c>
      <c r="N42">
        <f t="shared" si="2"/>
        <v>-36</v>
      </c>
      <c r="O42" t="str">
        <f t="shared" si="3"/>
        <v>-36-por_mora60_1m_max2m12</v>
      </c>
    </row>
    <row r="43" spans="1:15" x14ac:dyDescent="0.25">
      <c r="A43" s="6" t="s">
        <v>43</v>
      </c>
      <c r="B43" s="7">
        <v>4.1611617374746501E-2</v>
      </c>
      <c r="C43" t="s">
        <v>161</v>
      </c>
      <c r="E43" t="s">
        <v>70</v>
      </c>
      <c r="F43" t="s">
        <v>70</v>
      </c>
      <c r="H43" t="s">
        <v>124</v>
      </c>
      <c r="J43" t="s">
        <v>43</v>
      </c>
      <c r="K43" t="str">
        <f t="shared" si="0"/>
        <v>por_mora90</v>
      </c>
      <c r="L43">
        <f t="shared" si="1"/>
        <v>4</v>
      </c>
      <c r="M43">
        <v>42</v>
      </c>
      <c r="N43">
        <f t="shared" si="2"/>
        <v>-38</v>
      </c>
      <c r="O43" t="str">
        <f t="shared" si="3"/>
        <v>-38-por_mora90_max1m3_max4m12</v>
      </c>
    </row>
    <row r="44" spans="1:15" x14ac:dyDescent="0.25">
      <c r="A44" s="6" t="s">
        <v>44</v>
      </c>
      <c r="B44" s="7">
        <v>4.1510692934209503E-2</v>
      </c>
      <c r="C44" t="s">
        <v>146</v>
      </c>
      <c r="E44" t="s">
        <v>156</v>
      </c>
      <c r="F44" t="s">
        <v>191</v>
      </c>
      <c r="H44" t="s">
        <v>129</v>
      </c>
      <c r="J44" t="s">
        <v>44</v>
      </c>
      <c r="K44" t="str">
        <f t="shared" si="0"/>
        <v>mora</v>
      </c>
      <c r="L44">
        <f t="shared" si="1"/>
        <v>4</v>
      </c>
      <c r="M44">
        <v>43</v>
      </c>
      <c r="N44">
        <f t="shared" si="2"/>
        <v>-39</v>
      </c>
      <c r="O44" t="str">
        <f t="shared" si="3"/>
        <v>-39-mora_max1m3_max4m12</v>
      </c>
    </row>
    <row r="45" spans="1:15" x14ac:dyDescent="0.25">
      <c r="A45" s="6" t="s">
        <v>45</v>
      </c>
      <c r="B45" s="7">
        <v>4.1403457606757801E-2</v>
      </c>
      <c r="C45" t="s">
        <v>162</v>
      </c>
      <c r="E45" t="s">
        <v>157</v>
      </c>
      <c r="F45" t="s">
        <v>190</v>
      </c>
      <c r="J45" t="s">
        <v>45</v>
      </c>
      <c r="K45" t="str">
        <f t="shared" si="0"/>
        <v>por_mora60</v>
      </c>
      <c r="L45">
        <f t="shared" si="1"/>
        <v>4</v>
      </c>
      <c r="M45">
        <v>44</v>
      </c>
      <c r="N45">
        <f t="shared" si="2"/>
        <v>-40</v>
      </c>
      <c r="O45" t="str">
        <f t="shared" si="3"/>
        <v>-40-por_mora60_max1m3_max4m12</v>
      </c>
    </row>
    <row r="46" spans="1:15" x14ac:dyDescent="0.25">
      <c r="A46" s="6" t="s">
        <v>46</v>
      </c>
      <c r="B46" s="7">
        <v>4.1217740476535702E-2</v>
      </c>
      <c r="C46" t="s">
        <v>151</v>
      </c>
      <c r="E46" t="s">
        <v>79</v>
      </c>
      <c r="F46" t="s">
        <v>79</v>
      </c>
      <c r="J46" t="s">
        <v>46</v>
      </c>
      <c r="K46" t="str">
        <f t="shared" si="0"/>
        <v>por_mora60</v>
      </c>
      <c r="L46">
        <f t="shared" si="1"/>
        <v>3</v>
      </c>
      <c r="M46">
        <v>45</v>
      </c>
      <c r="N46">
        <f t="shared" si="2"/>
        <v>-42</v>
      </c>
      <c r="O46" t="str">
        <f t="shared" si="3"/>
        <v>-42-por_mora60_var1m3</v>
      </c>
    </row>
    <row r="47" spans="1:15" x14ac:dyDescent="0.25">
      <c r="A47" s="6" t="s">
        <v>47</v>
      </c>
      <c r="B47" s="7">
        <v>4.1203383398075201E-2</v>
      </c>
      <c r="C47" t="s">
        <v>148</v>
      </c>
      <c r="E47" t="s">
        <v>167</v>
      </c>
      <c r="F47" t="s">
        <v>191</v>
      </c>
      <c r="J47" t="s">
        <v>47</v>
      </c>
      <c r="K47" t="str">
        <f t="shared" si="0"/>
        <v>por_mora30</v>
      </c>
      <c r="L47">
        <f t="shared" si="1"/>
        <v>3</v>
      </c>
      <c r="M47">
        <v>46</v>
      </c>
      <c r="N47">
        <f t="shared" si="2"/>
        <v>-43</v>
      </c>
      <c r="O47" t="str">
        <f t="shared" si="3"/>
        <v>-43-por_mora30_var1m6</v>
      </c>
    </row>
    <row r="48" spans="1:15" x14ac:dyDescent="0.25">
      <c r="A48" s="6" t="s">
        <v>48</v>
      </c>
      <c r="B48" s="7">
        <v>4.10215719602001E-2</v>
      </c>
      <c r="C48" t="s">
        <v>163</v>
      </c>
      <c r="E48" t="s">
        <v>95</v>
      </c>
      <c r="F48" t="s">
        <v>95</v>
      </c>
      <c r="J48" t="s">
        <v>48</v>
      </c>
      <c r="K48" t="str">
        <f t="shared" si="0"/>
        <v>por_cal4</v>
      </c>
      <c r="L48">
        <f t="shared" si="1"/>
        <v>6</v>
      </c>
      <c r="M48">
        <v>47</v>
      </c>
      <c r="N48">
        <f t="shared" si="2"/>
        <v>-41</v>
      </c>
      <c r="O48" t="str">
        <f t="shared" si="3"/>
        <v>-41-por_cal4_1m_max2m12</v>
      </c>
    </row>
    <row r="49" spans="1:15" x14ac:dyDescent="0.25">
      <c r="A49" s="6" t="s">
        <v>49</v>
      </c>
      <c r="B49" s="7">
        <v>4.0962609423976601E-2</v>
      </c>
      <c r="C49" t="s">
        <v>49</v>
      </c>
      <c r="E49" t="s">
        <v>96</v>
      </c>
      <c r="F49" t="s">
        <v>96</v>
      </c>
      <c r="J49" t="s">
        <v>49</v>
      </c>
      <c r="K49" t="str">
        <f t="shared" si="0"/>
        <v>linea_activa_1m_flg</v>
      </c>
      <c r="L49">
        <f t="shared" si="1"/>
        <v>1</v>
      </c>
      <c r="M49">
        <v>48</v>
      </c>
      <c r="N49">
        <f t="shared" si="2"/>
        <v>-47</v>
      </c>
      <c r="O49" t="str">
        <f t="shared" si="3"/>
        <v>-47-linea_activa_1m_flg</v>
      </c>
    </row>
    <row r="50" spans="1:15" x14ac:dyDescent="0.25">
      <c r="A50" s="6" t="s">
        <v>50</v>
      </c>
      <c r="B50" s="7">
        <v>4.0866128352964201E-2</v>
      </c>
      <c r="C50" t="s">
        <v>154</v>
      </c>
      <c r="E50" t="s">
        <v>97</v>
      </c>
      <c r="F50" t="s">
        <v>97</v>
      </c>
      <c r="J50" t="s">
        <v>50</v>
      </c>
      <c r="K50" t="str">
        <f t="shared" si="0"/>
        <v>por_cal4</v>
      </c>
      <c r="L50">
        <f t="shared" si="1"/>
        <v>5</v>
      </c>
      <c r="M50">
        <v>49</v>
      </c>
      <c r="N50">
        <f t="shared" si="2"/>
        <v>-44</v>
      </c>
      <c r="O50" t="str">
        <f t="shared" si="3"/>
        <v>-44-por_cal4_var1m6</v>
      </c>
    </row>
    <row r="51" spans="1:15" x14ac:dyDescent="0.25">
      <c r="A51" s="6" t="s">
        <v>51</v>
      </c>
      <c r="B51" s="7">
        <v>4.0805589296507502E-2</v>
      </c>
      <c r="C51" t="s">
        <v>153</v>
      </c>
      <c r="E51" t="s">
        <v>173</v>
      </c>
      <c r="F51" t="s">
        <v>194</v>
      </c>
      <c r="J51" t="s">
        <v>51</v>
      </c>
      <c r="K51" t="str">
        <f t="shared" si="0"/>
        <v>por_mora90</v>
      </c>
      <c r="L51">
        <f t="shared" si="1"/>
        <v>3</v>
      </c>
      <c r="M51">
        <v>50</v>
      </c>
      <c r="N51">
        <f t="shared" si="2"/>
        <v>-47</v>
      </c>
      <c r="O51" t="str">
        <f t="shared" si="3"/>
        <v>-47-por_mora90_var1m6</v>
      </c>
    </row>
    <row r="52" spans="1:15" x14ac:dyDescent="0.25">
      <c r="A52" s="6" t="s">
        <v>52</v>
      </c>
      <c r="B52" s="7">
        <v>4.0730676624669601E-2</v>
      </c>
      <c r="C52" t="s">
        <v>164</v>
      </c>
      <c r="E52" t="s">
        <v>159</v>
      </c>
      <c r="F52" t="s">
        <v>192</v>
      </c>
      <c r="J52" t="s">
        <v>52</v>
      </c>
      <c r="K52" t="str">
        <f t="shared" si="0"/>
        <v>por_castigo</v>
      </c>
      <c r="L52">
        <f t="shared" si="1"/>
        <v>6</v>
      </c>
      <c r="M52">
        <v>51</v>
      </c>
      <c r="N52">
        <f t="shared" si="2"/>
        <v>-45</v>
      </c>
      <c r="O52" t="str">
        <f t="shared" si="3"/>
        <v>-45-por_castigo_max1m6_max7m12</v>
      </c>
    </row>
    <row r="53" spans="1:15" x14ac:dyDescent="0.25">
      <c r="A53" s="6" t="s">
        <v>53</v>
      </c>
      <c r="B53" s="7">
        <v>4.0665735244342603E-2</v>
      </c>
      <c r="C53" t="s">
        <v>149</v>
      </c>
      <c r="E53" t="s">
        <v>158</v>
      </c>
      <c r="F53" t="s">
        <v>193</v>
      </c>
      <c r="J53" t="s">
        <v>53</v>
      </c>
      <c r="K53" t="str">
        <f t="shared" si="0"/>
        <v>por_cal34</v>
      </c>
      <c r="L53">
        <f t="shared" si="1"/>
        <v>5</v>
      </c>
      <c r="M53">
        <v>52</v>
      </c>
      <c r="N53">
        <f t="shared" si="2"/>
        <v>-47</v>
      </c>
      <c r="O53" t="str">
        <f t="shared" si="3"/>
        <v>-47-por_cal34_var1m3</v>
      </c>
    </row>
    <row r="54" spans="1:15" x14ac:dyDescent="0.25">
      <c r="A54" s="6" t="s">
        <v>54</v>
      </c>
      <c r="B54" s="7">
        <v>4.0520350825423497E-2</v>
      </c>
      <c r="C54" t="s">
        <v>169</v>
      </c>
      <c r="E54" t="s">
        <v>102</v>
      </c>
      <c r="F54" t="s">
        <v>102</v>
      </c>
      <c r="J54" t="s">
        <v>54</v>
      </c>
      <c r="K54" t="str">
        <f t="shared" si="0"/>
        <v>por_cal1234</v>
      </c>
      <c r="L54">
        <f t="shared" si="1"/>
        <v>6</v>
      </c>
      <c r="M54">
        <v>53</v>
      </c>
      <c r="N54">
        <f t="shared" si="2"/>
        <v>-47</v>
      </c>
      <c r="O54" t="str">
        <f t="shared" si="3"/>
        <v>-47-por_cal1234_max1m3_max4m12</v>
      </c>
    </row>
    <row r="55" spans="1:15" x14ac:dyDescent="0.25">
      <c r="A55" s="6" t="s">
        <v>55</v>
      </c>
      <c r="B55" s="7">
        <v>4.0226039127779702E-2</v>
      </c>
      <c r="C55" t="s">
        <v>166</v>
      </c>
      <c r="E55" t="s">
        <v>103</v>
      </c>
      <c r="F55" t="s">
        <v>103</v>
      </c>
      <c r="J55" t="s">
        <v>55</v>
      </c>
      <c r="K55" t="str">
        <f t="shared" si="0"/>
        <v>saldo</v>
      </c>
      <c r="L55">
        <f t="shared" si="1"/>
        <v>5</v>
      </c>
      <c r="M55">
        <v>54</v>
      </c>
      <c r="N55">
        <f t="shared" si="2"/>
        <v>-49</v>
      </c>
      <c r="O55" t="str">
        <f t="shared" si="3"/>
        <v>-49-saldo_max1m3_max4m12</v>
      </c>
    </row>
    <row r="56" spans="1:15" x14ac:dyDescent="0.25">
      <c r="A56" s="6" t="s">
        <v>56</v>
      </c>
      <c r="B56" s="7">
        <v>4.0032164237468901E-2</v>
      </c>
      <c r="C56" t="s">
        <v>155</v>
      </c>
      <c r="E56" t="s">
        <v>104</v>
      </c>
      <c r="F56" t="s">
        <v>104</v>
      </c>
      <c r="J56" t="s">
        <v>56</v>
      </c>
      <c r="K56" t="str">
        <f t="shared" si="0"/>
        <v>por_castigo</v>
      </c>
      <c r="L56">
        <f t="shared" si="1"/>
        <v>5</v>
      </c>
      <c r="M56">
        <v>55</v>
      </c>
      <c r="N56">
        <f t="shared" si="2"/>
        <v>-50</v>
      </c>
      <c r="O56" t="str">
        <f t="shared" si="3"/>
        <v>-50-por_castigo_var1m6</v>
      </c>
    </row>
    <row r="57" spans="1:15" x14ac:dyDescent="0.25">
      <c r="A57" s="6" t="s">
        <v>57</v>
      </c>
      <c r="B57" s="7">
        <v>3.9869393688537397E-2</v>
      </c>
      <c r="C57" t="s">
        <v>165</v>
      </c>
      <c r="E57" t="s">
        <v>170</v>
      </c>
      <c r="F57" t="s">
        <v>192</v>
      </c>
      <c r="J57" t="s">
        <v>57</v>
      </c>
      <c r="K57" t="str">
        <f t="shared" si="0"/>
        <v>por_cal34</v>
      </c>
      <c r="L57">
        <f t="shared" si="1"/>
        <v>4</v>
      </c>
      <c r="M57">
        <v>56</v>
      </c>
      <c r="N57">
        <f t="shared" si="2"/>
        <v>-52</v>
      </c>
      <c r="O57" t="str">
        <f t="shared" si="3"/>
        <v>-52-por_cal34_max1m3_max4m12</v>
      </c>
    </row>
    <row r="58" spans="1:15" x14ac:dyDescent="0.25">
      <c r="A58" s="6" t="s">
        <v>58</v>
      </c>
      <c r="B58" s="7">
        <v>3.98521468049612E-2</v>
      </c>
      <c r="C58" t="s">
        <v>58</v>
      </c>
      <c r="E58" t="s">
        <v>172</v>
      </c>
      <c r="F58" t="s">
        <v>193</v>
      </c>
      <c r="J58" t="s">
        <v>58</v>
      </c>
      <c r="K58" t="str">
        <f t="shared" si="0"/>
        <v>rec_por_cal0_100_1m12</v>
      </c>
      <c r="L58">
        <f t="shared" si="1"/>
        <v>1</v>
      </c>
      <c r="M58">
        <v>57</v>
      </c>
      <c r="N58">
        <f t="shared" si="2"/>
        <v>-56</v>
      </c>
      <c r="O58" t="str">
        <f t="shared" si="3"/>
        <v>-56-rec_por_cal0_100_1m12</v>
      </c>
    </row>
    <row r="59" spans="1:15" x14ac:dyDescent="0.25">
      <c r="A59" s="6" t="s">
        <v>59</v>
      </c>
      <c r="B59" s="7">
        <v>3.9823998288806402E-2</v>
      </c>
      <c r="C59" t="s">
        <v>59</v>
      </c>
      <c r="E59" t="s">
        <v>116</v>
      </c>
      <c r="F59" t="s">
        <v>116</v>
      </c>
      <c r="J59" t="s">
        <v>59</v>
      </c>
      <c r="K59" t="str">
        <f t="shared" si="0"/>
        <v>rec_mora_0_1m12</v>
      </c>
      <c r="L59">
        <f t="shared" si="1"/>
        <v>1</v>
      </c>
      <c r="M59">
        <v>58</v>
      </c>
      <c r="N59">
        <f t="shared" si="2"/>
        <v>-57</v>
      </c>
      <c r="O59" t="str">
        <f t="shared" si="3"/>
        <v>-57-rec_mora_0_1m12</v>
      </c>
    </row>
    <row r="60" spans="1:15" x14ac:dyDescent="0.25">
      <c r="A60" s="6" t="s">
        <v>60</v>
      </c>
      <c r="B60" s="7">
        <v>3.9817052913052098E-2</v>
      </c>
      <c r="C60" t="s">
        <v>147</v>
      </c>
      <c r="E60" t="s">
        <v>171</v>
      </c>
      <c r="F60" t="s">
        <v>194</v>
      </c>
      <c r="J60" t="s">
        <v>60</v>
      </c>
      <c r="K60" t="str">
        <f t="shared" si="0"/>
        <v>por_mora_0</v>
      </c>
      <c r="L60">
        <f t="shared" si="1"/>
        <v>2</v>
      </c>
      <c r="M60">
        <v>59</v>
      </c>
      <c r="N60">
        <f t="shared" si="2"/>
        <v>-57</v>
      </c>
      <c r="O60" t="str">
        <f t="shared" si="3"/>
        <v>-57-por_mora_0_min1m3_min4m12</v>
      </c>
    </row>
    <row r="61" spans="1:15" x14ac:dyDescent="0.25">
      <c r="A61" s="6" t="s">
        <v>61</v>
      </c>
      <c r="B61" s="7">
        <v>3.97869543023898E-2</v>
      </c>
      <c r="C61" t="s">
        <v>151</v>
      </c>
      <c r="E61" t="s">
        <v>120</v>
      </c>
      <c r="F61" t="s">
        <v>120</v>
      </c>
      <c r="J61" t="s">
        <v>61</v>
      </c>
      <c r="K61" t="str">
        <f t="shared" si="0"/>
        <v>por_mora60</v>
      </c>
      <c r="L61">
        <f t="shared" si="1"/>
        <v>2</v>
      </c>
      <c r="M61">
        <v>60</v>
      </c>
      <c r="N61">
        <f t="shared" si="2"/>
        <v>-58</v>
      </c>
      <c r="O61" t="str">
        <f t="shared" si="3"/>
        <v>-58-por_mora60_var1m6</v>
      </c>
    </row>
    <row r="62" spans="1:15" x14ac:dyDescent="0.25">
      <c r="A62" s="6" t="s">
        <v>62</v>
      </c>
      <c r="B62" s="7">
        <v>3.9356847241292299E-2</v>
      </c>
      <c r="C62" t="s">
        <v>161</v>
      </c>
      <c r="E62" t="s">
        <v>122</v>
      </c>
      <c r="F62" t="s">
        <v>122</v>
      </c>
      <c r="J62" t="s">
        <v>62</v>
      </c>
      <c r="K62" t="str">
        <f t="shared" si="0"/>
        <v>por_mora90</v>
      </c>
      <c r="L62">
        <f t="shared" si="1"/>
        <v>2</v>
      </c>
      <c r="M62">
        <v>61</v>
      </c>
      <c r="N62">
        <f t="shared" si="2"/>
        <v>-59</v>
      </c>
      <c r="O62" t="str">
        <f t="shared" si="3"/>
        <v>-59-por_mora90_max1m6_max7m12</v>
      </c>
    </row>
    <row r="63" spans="1:15" x14ac:dyDescent="0.25">
      <c r="A63" s="6" t="s">
        <v>63</v>
      </c>
      <c r="B63" s="7">
        <v>3.9212521596240599E-2</v>
      </c>
      <c r="C63" t="s">
        <v>163</v>
      </c>
      <c r="E63" t="s">
        <v>123</v>
      </c>
      <c r="F63" t="s">
        <v>123</v>
      </c>
      <c r="J63" t="s">
        <v>63</v>
      </c>
      <c r="K63" t="str">
        <f t="shared" si="0"/>
        <v>por_cal4</v>
      </c>
      <c r="L63">
        <f t="shared" si="1"/>
        <v>4</v>
      </c>
      <c r="M63">
        <v>62</v>
      </c>
      <c r="N63">
        <f t="shared" si="2"/>
        <v>-58</v>
      </c>
      <c r="O63" t="str">
        <f t="shared" si="3"/>
        <v>-58-por_cal4_max1m3_max4m12</v>
      </c>
    </row>
    <row r="64" spans="1:15" x14ac:dyDescent="0.25">
      <c r="A64" s="6" t="s">
        <v>64</v>
      </c>
      <c r="B64" s="7">
        <v>3.9114991262904499E-2</v>
      </c>
      <c r="C64" t="s">
        <v>153</v>
      </c>
      <c r="E64" t="s">
        <v>124</v>
      </c>
      <c r="F64" t="s">
        <v>124</v>
      </c>
      <c r="J64" t="s">
        <v>64</v>
      </c>
      <c r="K64" t="str">
        <f t="shared" si="0"/>
        <v>por_mora90</v>
      </c>
      <c r="L64">
        <f t="shared" si="1"/>
        <v>1</v>
      </c>
      <c r="M64">
        <v>63</v>
      </c>
      <c r="N64">
        <f t="shared" si="2"/>
        <v>-62</v>
      </c>
      <c r="O64" t="str">
        <f t="shared" si="3"/>
        <v>-62-por_mora90_var1m3</v>
      </c>
    </row>
    <row r="65" spans="1:15" x14ac:dyDescent="0.25">
      <c r="A65" s="6" t="s">
        <v>65</v>
      </c>
      <c r="B65" s="7">
        <v>3.9091495934805501E-2</v>
      </c>
      <c r="C65" t="s">
        <v>139</v>
      </c>
      <c r="E65" t="s">
        <v>160</v>
      </c>
      <c r="F65" t="s">
        <v>182</v>
      </c>
      <c r="J65" t="s">
        <v>65</v>
      </c>
      <c r="K65" t="str">
        <f t="shared" si="0"/>
        <v>por_vig</v>
      </c>
      <c r="L65">
        <f t="shared" si="1"/>
        <v>1</v>
      </c>
      <c r="M65">
        <v>64</v>
      </c>
      <c r="N65">
        <f t="shared" si="2"/>
        <v>-63</v>
      </c>
      <c r="O65" t="str">
        <f t="shared" si="3"/>
        <v>-63-por_vig_1m_min2m12</v>
      </c>
    </row>
    <row r="66" spans="1:15" x14ac:dyDescent="0.25">
      <c r="A66" s="6" t="s">
        <v>66</v>
      </c>
      <c r="B66" s="7">
        <v>3.9074978428306602E-2</v>
      </c>
      <c r="C66" t="s">
        <v>163</v>
      </c>
      <c r="E66" t="s">
        <v>129</v>
      </c>
      <c r="F66" t="s">
        <v>129</v>
      </c>
      <c r="J66" t="s">
        <v>66</v>
      </c>
      <c r="K66" t="str">
        <f t="shared" si="0"/>
        <v>por_cal4</v>
      </c>
      <c r="L66">
        <f t="shared" si="1"/>
        <v>3</v>
      </c>
      <c r="M66">
        <v>65</v>
      </c>
      <c r="N66">
        <f t="shared" si="2"/>
        <v>-62</v>
      </c>
      <c r="O66" t="str">
        <f t="shared" si="3"/>
        <v>-62-por_cal4_max1m6_max7m12</v>
      </c>
    </row>
    <row r="67" spans="1:15" x14ac:dyDescent="0.25">
      <c r="A67" s="6" t="s">
        <v>67</v>
      </c>
      <c r="B67" s="7">
        <v>3.9008396216223998E-2</v>
      </c>
      <c r="C67" t="s">
        <v>154</v>
      </c>
      <c r="J67" t="s">
        <v>67</v>
      </c>
      <c r="K67" t="str">
        <f t="shared" ref="K67:K130" si="4">VLOOKUP(C67,$E$2:$F$66,2,0)</f>
        <v>por_cal4</v>
      </c>
      <c r="L67">
        <f t="shared" ref="L67:L130" si="5">COUNTIF(K67:K200,K67)</f>
        <v>2</v>
      </c>
      <c r="M67">
        <v>66</v>
      </c>
      <c r="N67">
        <f t="shared" ref="N67:N130" si="6">L67-M67</f>
        <v>-64</v>
      </c>
      <c r="O67" t="str">
        <f t="shared" ref="O67:O130" si="7">N67&amp;"-"&amp;J67</f>
        <v>-64-por_cal4_var1m3</v>
      </c>
    </row>
    <row r="68" spans="1:15" x14ac:dyDescent="0.25">
      <c r="A68" s="6" t="s">
        <v>68</v>
      </c>
      <c r="B68" s="7">
        <v>3.8925993972817902E-2</v>
      </c>
      <c r="C68" t="s">
        <v>168</v>
      </c>
      <c r="J68" t="s">
        <v>68</v>
      </c>
      <c r="K68" t="str">
        <f t="shared" si="4"/>
        <v>por_mora0</v>
      </c>
      <c r="L68">
        <f t="shared" si="5"/>
        <v>5</v>
      </c>
      <c r="M68">
        <v>67</v>
      </c>
      <c r="N68">
        <f t="shared" si="6"/>
        <v>-62</v>
      </c>
      <c r="O68" t="str">
        <f t="shared" si="7"/>
        <v>-62-por_mora0_max1m6_max7m12</v>
      </c>
    </row>
    <row r="69" spans="1:15" x14ac:dyDescent="0.25">
      <c r="A69" s="6" t="s">
        <v>69</v>
      </c>
      <c r="B69" s="7">
        <v>3.8818219494380503E-2</v>
      </c>
      <c r="C69" t="s">
        <v>174</v>
      </c>
      <c r="J69" t="s">
        <v>69</v>
      </c>
      <c r="K69" t="str">
        <f t="shared" si="4"/>
        <v>por_cal0</v>
      </c>
      <c r="L69">
        <f t="shared" si="5"/>
        <v>2</v>
      </c>
      <c r="M69">
        <v>68</v>
      </c>
      <c r="N69">
        <f t="shared" si="6"/>
        <v>-66</v>
      </c>
      <c r="O69" t="str">
        <f t="shared" si="7"/>
        <v>-66-por_cal0_min1m3_min4m12</v>
      </c>
    </row>
    <row r="70" spans="1:15" x14ac:dyDescent="0.25">
      <c r="A70" s="6" t="s">
        <v>70</v>
      </c>
      <c r="B70" s="7">
        <v>3.8808213537363002E-2</v>
      </c>
      <c r="C70" t="s">
        <v>70</v>
      </c>
      <c r="J70" t="s">
        <v>70</v>
      </c>
      <c r="K70" t="str">
        <f t="shared" si="4"/>
        <v>rec_mora30_1m12</v>
      </c>
      <c r="L70">
        <f t="shared" si="5"/>
        <v>1</v>
      </c>
      <c r="M70">
        <v>69</v>
      </c>
      <c r="N70">
        <f t="shared" si="6"/>
        <v>-68</v>
      </c>
      <c r="O70" t="str">
        <f t="shared" si="7"/>
        <v>-68-rec_mora30_1m12</v>
      </c>
    </row>
    <row r="71" spans="1:15" x14ac:dyDescent="0.25">
      <c r="A71" s="6" t="s">
        <v>71</v>
      </c>
      <c r="B71" s="7">
        <v>3.8739952249324902E-2</v>
      </c>
      <c r="C71" t="s">
        <v>148</v>
      </c>
      <c r="J71" t="s">
        <v>71</v>
      </c>
      <c r="K71" t="str">
        <f t="shared" si="4"/>
        <v>por_mora30</v>
      </c>
      <c r="L71">
        <f t="shared" si="5"/>
        <v>2</v>
      </c>
      <c r="M71">
        <v>70</v>
      </c>
      <c r="N71">
        <f t="shared" si="6"/>
        <v>-68</v>
      </c>
      <c r="O71" t="str">
        <f t="shared" si="7"/>
        <v>-68-por_mora30_var1m3</v>
      </c>
    </row>
    <row r="72" spans="1:15" x14ac:dyDescent="0.25">
      <c r="A72" s="6" t="s">
        <v>72</v>
      </c>
      <c r="B72" s="7">
        <v>3.8228535757630799E-2</v>
      </c>
      <c r="C72" t="s">
        <v>162</v>
      </c>
      <c r="J72" t="s">
        <v>72</v>
      </c>
      <c r="K72" t="str">
        <f t="shared" si="4"/>
        <v>por_mora60</v>
      </c>
      <c r="L72">
        <f t="shared" si="5"/>
        <v>1</v>
      </c>
      <c r="M72">
        <v>71</v>
      </c>
      <c r="N72">
        <f t="shared" si="6"/>
        <v>-70</v>
      </c>
      <c r="O72" t="str">
        <f t="shared" si="7"/>
        <v>-70-por_mora60_max1m6_max7m12</v>
      </c>
    </row>
    <row r="73" spans="1:15" x14ac:dyDescent="0.25">
      <c r="A73" s="6" t="s">
        <v>73</v>
      </c>
      <c r="B73" s="7">
        <v>3.7765902842373099E-2</v>
      </c>
      <c r="C73" t="s">
        <v>164</v>
      </c>
      <c r="J73" t="s">
        <v>73</v>
      </c>
      <c r="K73" t="str">
        <f t="shared" si="4"/>
        <v>por_castigo</v>
      </c>
      <c r="L73">
        <f t="shared" si="5"/>
        <v>4</v>
      </c>
      <c r="M73">
        <v>72</v>
      </c>
      <c r="N73">
        <f t="shared" si="6"/>
        <v>-68</v>
      </c>
      <c r="O73" t="str">
        <f t="shared" si="7"/>
        <v>-68-por_castigo_1m_max2m12</v>
      </c>
    </row>
    <row r="74" spans="1:15" x14ac:dyDescent="0.25">
      <c r="A74" s="6" t="s">
        <v>74</v>
      </c>
      <c r="B74" s="7">
        <v>3.7301821885037501E-2</v>
      </c>
      <c r="C74" t="s">
        <v>156</v>
      </c>
      <c r="J74" t="s">
        <v>74</v>
      </c>
      <c r="K74" t="str">
        <f t="shared" si="4"/>
        <v>por_cal234</v>
      </c>
      <c r="L74">
        <f t="shared" si="5"/>
        <v>6</v>
      </c>
      <c r="M74">
        <v>73</v>
      </c>
      <c r="N74">
        <f t="shared" si="6"/>
        <v>-67</v>
      </c>
      <c r="O74" t="str">
        <f t="shared" si="7"/>
        <v>-67-por_cal234_var1m3</v>
      </c>
    </row>
    <row r="75" spans="1:15" x14ac:dyDescent="0.25">
      <c r="A75" s="6" t="s">
        <v>75</v>
      </c>
      <c r="B75" s="7">
        <v>3.7264018048196901E-2</v>
      </c>
      <c r="C75" t="s">
        <v>157</v>
      </c>
      <c r="J75" t="s">
        <v>75</v>
      </c>
      <c r="K75" t="str">
        <f t="shared" si="4"/>
        <v>por_cal1234</v>
      </c>
      <c r="L75">
        <f t="shared" si="5"/>
        <v>5</v>
      </c>
      <c r="M75">
        <v>74</v>
      </c>
      <c r="N75">
        <f t="shared" si="6"/>
        <v>-69</v>
      </c>
      <c r="O75" t="str">
        <f t="shared" si="7"/>
        <v>-69-por_cal1234_var1m3</v>
      </c>
    </row>
    <row r="76" spans="1:15" x14ac:dyDescent="0.25">
      <c r="A76" s="6" t="s">
        <v>76</v>
      </c>
      <c r="B76" s="7">
        <v>3.7118627889348499E-2</v>
      </c>
      <c r="C76" t="s">
        <v>165</v>
      </c>
      <c r="J76" t="s">
        <v>76</v>
      </c>
      <c r="K76" t="str">
        <f t="shared" si="4"/>
        <v>por_cal34</v>
      </c>
      <c r="L76">
        <f t="shared" si="5"/>
        <v>3</v>
      </c>
      <c r="M76">
        <v>75</v>
      </c>
      <c r="N76">
        <f t="shared" si="6"/>
        <v>-72</v>
      </c>
      <c r="O76" t="str">
        <f t="shared" si="7"/>
        <v>-72-por_cal34_1m_max2m12</v>
      </c>
    </row>
    <row r="77" spans="1:15" x14ac:dyDescent="0.25">
      <c r="A77" s="6" t="s">
        <v>77</v>
      </c>
      <c r="B77" s="7">
        <v>3.6852618504539102E-2</v>
      </c>
      <c r="C77" t="s">
        <v>164</v>
      </c>
      <c r="J77" t="s">
        <v>77</v>
      </c>
      <c r="K77" t="str">
        <f t="shared" si="4"/>
        <v>por_castigo</v>
      </c>
      <c r="L77">
        <f t="shared" si="5"/>
        <v>3</v>
      </c>
      <c r="M77">
        <v>76</v>
      </c>
      <c r="N77">
        <f t="shared" si="6"/>
        <v>-73</v>
      </c>
      <c r="O77" t="str">
        <f t="shared" si="7"/>
        <v>-73-por_castigo_max1m3_max4m12</v>
      </c>
    </row>
    <row r="78" spans="1:15" x14ac:dyDescent="0.25">
      <c r="A78" s="6" t="s">
        <v>78</v>
      </c>
      <c r="B78" s="7">
        <v>3.6769447155917102E-2</v>
      </c>
      <c r="C78" t="s">
        <v>154</v>
      </c>
      <c r="J78" t="s">
        <v>78</v>
      </c>
      <c r="K78" t="str">
        <f t="shared" si="4"/>
        <v>por_cal4</v>
      </c>
      <c r="L78">
        <f t="shared" si="5"/>
        <v>1</v>
      </c>
      <c r="M78">
        <v>77</v>
      </c>
      <c r="N78">
        <f t="shared" si="6"/>
        <v>-76</v>
      </c>
      <c r="O78" t="str">
        <f t="shared" si="7"/>
        <v>-76-por_cal4_var1m12</v>
      </c>
    </row>
    <row r="79" spans="1:15" x14ac:dyDescent="0.25">
      <c r="A79" s="6" t="s">
        <v>79</v>
      </c>
      <c r="B79" s="7">
        <v>3.6457419911635397E-2</v>
      </c>
      <c r="C79" t="s">
        <v>79</v>
      </c>
      <c r="J79" t="s">
        <v>79</v>
      </c>
      <c r="K79" t="str">
        <f t="shared" si="4"/>
        <v>rec_mora0_1m12</v>
      </c>
      <c r="L79">
        <f t="shared" si="5"/>
        <v>1</v>
      </c>
      <c r="M79">
        <v>78</v>
      </c>
      <c r="N79">
        <f t="shared" si="6"/>
        <v>-77</v>
      </c>
      <c r="O79" t="str">
        <f t="shared" si="7"/>
        <v>-77-rec_mora0_1m12</v>
      </c>
    </row>
    <row r="80" spans="1:15" x14ac:dyDescent="0.25">
      <c r="A80" s="6" t="s">
        <v>80</v>
      </c>
      <c r="B80" s="7">
        <v>3.6334216135265697E-2</v>
      </c>
      <c r="C80" t="s">
        <v>149</v>
      </c>
      <c r="J80" t="s">
        <v>80</v>
      </c>
      <c r="K80" t="str">
        <f t="shared" si="4"/>
        <v>por_cal34</v>
      </c>
      <c r="L80">
        <f t="shared" si="5"/>
        <v>2</v>
      </c>
      <c r="M80">
        <v>79</v>
      </c>
      <c r="N80">
        <f t="shared" si="6"/>
        <v>-77</v>
      </c>
      <c r="O80" t="str">
        <f t="shared" si="7"/>
        <v>-77-por_cal34_var1m6</v>
      </c>
    </row>
    <row r="81" spans="1:15" x14ac:dyDescent="0.25">
      <c r="A81" s="6" t="s">
        <v>81</v>
      </c>
      <c r="B81" s="7">
        <v>3.6243669595424403E-2</v>
      </c>
      <c r="C81" t="s">
        <v>155</v>
      </c>
      <c r="J81" t="s">
        <v>81</v>
      </c>
      <c r="K81" t="str">
        <f t="shared" si="4"/>
        <v>por_castigo</v>
      </c>
      <c r="L81">
        <f t="shared" si="5"/>
        <v>2</v>
      </c>
      <c r="M81">
        <v>80</v>
      </c>
      <c r="N81">
        <f t="shared" si="6"/>
        <v>-78</v>
      </c>
      <c r="O81" t="str">
        <f t="shared" si="7"/>
        <v>-78-por_castigo_var1m12</v>
      </c>
    </row>
    <row r="82" spans="1:15" x14ac:dyDescent="0.25">
      <c r="A82" s="6" t="s">
        <v>82</v>
      </c>
      <c r="B82" s="7">
        <v>3.6198248259780401E-2</v>
      </c>
      <c r="C82" t="s">
        <v>155</v>
      </c>
      <c r="J82" t="s">
        <v>82</v>
      </c>
      <c r="K82" t="str">
        <f t="shared" si="4"/>
        <v>por_castigo</v>
      </c>
      <c r="L82">
        <f t="shared" si="5"/>
        <v>1</v>
      </c>
      <c r="M82">
        <v>81</v>
      </c>
      <c r="N82">
        <f t="shared" si="6"/>
        <v>-80</v>
      </c>
      <c r="O82" t="str">
        <f t="shared" si="7"/>
        <v>-80-por_castigo_var1m3</v>
      </c>
    </row>
    <row r="83" spans="1:15" x14ac:dyDescent="0.25">
      <c r="A83" s="6" t="s">
        <v>83</v>
      </c>
      <c r="B83" s="7">
        <v>3.6113029386280797E-2</v>
      </c>
      <c r="C83" t="s">
        <v>167</v>
      </c>
      <c r="J83" t="s">
        <v>83</v>
      </c>
      <c r="K83" t="str">
        <f t="shared" si="4"/>
        <v>por_cal234</v>
      </c>
      <c r="L83">
        <f t="shared" si="5"/>
        <v>5</v>
      </c>
      <c r="M83">
        <v>82</v>
      </c>
      <c r="N83">
        <f t="shared" si="6"/>
        <v>-77</v>
      </c>
      <c r="O83" t="str">
        <f t="shared" si="7"/>
        <v>-77-por_cal234_max1m3_max4m12</v>
      </c>
    </row>
    <row r="84" spans="1:15" x14ac:dyDescent="0.25">
      <c r="A84" s="6" t="s">
        <v>84</v>
      </c>
      <c r="B84" s="7">
        <v>3.6069803571477002E-2</v>
      </c>
      <c r="C84" t="s">
        <v>156</v>
      </c>
      <c r="J84" t="s">
        <v>84</v>
      </c>
      <c r="K84" t="str">
        <f t="shared" si="4"/>
        <v>por_cal234</v>
      </c>
      <c r="L84">
        <f t="shared" si="5"/>
        <v>4</v>
      </c>
      <c r="M84">
        <v>83</v>
      </c>
      <c r="N84">
        <f t="shared" si="6"/>
        <v>-79</v>
      </c>
      <c r="O84" t="str">
        <f t="shared" si="7"/>
        <v>-79-por_cal234_var1m12</v>
      </c>
    </row>
    <row r="85" spans="1:15" x14ac:dyDescent="0.25">
      <c r="A85" s="6" t="s">
        <v>85</v>
      </c>
      <c r="B85" s="7">
        <v>3.5914962346691399E-2</v>
      </c>
      <c r="C85" t="s">
        <v>166</v>
      </c>
      <c r="J85" t="s">
        <v>85</v>
      </c>
      <c r="K85" t="str">
        <f t="shared" si="4"/>
        <v>saldo</v>
      </c>
      <c r="L85">
        <f t="shared" si="5"/>
        <v>4</v>
      </c>
      <c r="M85">
        <v>84</v>
      </c>
      <c r="N85">
        <f t="shared" si="6"/>
        <v>-80</v>
      </c>
      <c r="O85" t="str">
        <f t="shared" si="7"/>
        <v>-80-saldo_max1m6_max7m12</v>
      </c>
    </row>
    <row r="86" spans="1:15" x14ac:dyDescent="0.25">
      <c r="A86" s="6" t="s">
        <v>86</v>
      </c>
      <c r="B86" s="7">
        <v>3.5394647971495101E-2</v>
      </c>
      <c r="C86" t="s">
        <v>152</v>
      </c>
      <c r="J86" t="s">
        <v>86</v>
      </c>
      <c r="K86" t="str">
        <f t="shared" si="4"/>
        <v>por_mora0</v>
      </c>
      <c r="L86">
        <f t="shared" si="5"/>
        <v>4</v>
      </c>
      <c r="M86">
        <v>85</v>
      </c>
      <c r="N86">
        <f t="shared" si="6"/>
        <v>-81</v>
      </c>
      <c r="O86" t="str">
        <f t="shared" si="7"/>
        <v>-81-por_mora0_var1m3</v>
      </c>
    </row>
    <row r="87" spans="1:15" x14ac:dyDescent="0.25">
      <c r="A87" s="6" t="s">
        <v>87</v>
      </c>
      <c r="B87" s="7">
        <v>3.4792369079385398E-2</v>
      </c>
      <c r="C87" t="s">
        <v>165</v>
      </c>
      <c r="J87" t="s">
        <v>87</v>
      </c>
      <c r="K87" t="str">
        <f t="shared" si="4"/>
        <v>por_cal34</v>
      </c>
      <c r="L87">
        <f t="shared" si="5"/>
        <v>1</v>
      </c>
      <c r="M87">
        <v>86</v>
      </c>
      <c r="N87">
        <f t="shared" si="6"/>
        <v>-85</v>
      </c>
      <c r="O87" t="str">
        <f t="shared" si="7"/>
        <v>-85-por_cal34_max1m6_max7m12</v>
      </c>
    </row>
    <row r="88" spans="1:15" x14ac:dyDescent="0.25">
      <c r="A88" s="6" t="s">
        <v>88</v>
      </c>
      <c r="B88" s="7">
        <v>3.4610056818286702E-2</v>
      </c>
      <c r="C88" t="s">
        <v>166</v>
      </c>
      <c r="J88" t="s">
        <v>88</v>
      </c>
      <c r="K88" t="str">
        <f t="shared" si="4"/>
        <v>saldo</v>
      </c>
      <c r="L88">
        <f t="shared" si="5"/>
        <v>3</v>
      </c>
      <c r="M88">
        <v>87</v>
      </c>
      <c r="N88">
        <f t="shared" si="6"/>
        <v>-84</v>
      </c>
      <c r="O88" t="str">
        <f t="shared" si="7"/>
        <v>-84-saldo_1m_max2m12</v>
      </c>
    </row>
    <row r="89" spans="1:15" x14ac:dyDescent="0.25">
      <c r="A89" s="6" t="s">
        <v>89</v>
      </c>
      <c r="B89" s="7">
        <v>3.4088099051498198E-2</v>
      </c>
      <c r="C89" t="s">
        <v>152</v>
      </c>
      <c r="J89" t="s">
        <v>89</v>
      </c>
      <c r="K89" t="str">
        <f t="shared" si="4"/>
        <v>por_mora0</v>
      </c>
      <c r="L89">
        <f t="shared" si="5"/>
        <v>3</v>
      </c>
      <c r="M89">
        <v>88</v>
      </c>
      <c r="N89">
        <f t="shared" si="6"/>
        <v>-85</v>
      </c>
      <c r="O89" t="str">
        <f t="shared" si="7"/>
        <v>-85-por_mora0_var1m6</v>
      </c>
    </row>
    <row r="90" spans="1:15" x14ac:dyDescent="0.25">
      <c r="A90" s="6" t="s">
        <v>90</v>
      </c>
      <c r="B90" s="7">
        <v>3.3978168715833701E-2</v>
      </c>
      <c r="C90" t="s">
        <v>167</v>
      </c>
      <c r="J90" t="s">
        <v>90</v>
      </c>
      <c r="K90" t="str">
        <f t="shared" si="4"/>
        <v>por_cal234</v>
      </c>
      <c r="L90">
        <f t="shared" si="5"/>
        <v>3</v>
      </c>
      <c r="M90">
        <v>89</v>
      </c>
      <c r="N90">
        <f t="shared" si="6"/>
        <v>-86</v>
      </c>
      <c r="O90" t="str">
        <f t="shared" si="7"/>
        <v>-86-por_cal234_1m_max2m12</v>
      </c>
    </row>
    <row r="91" spans="1:15" x14ac:dyDescent="0.25">
      <c r="A91" s="6" t="s">
        <v>91</v>
      </c>
      <c r="B91" s="7">
        <v>3.3938029926662998E-2</v>
      </c>
      <c r="C91" t="s">
        <v>156</v>
      </c>
      <c r="J91" t="s">
        <v>91</v>
      </c>
      <c r="K91" t="str">
        <f t="shared" si="4"/>
        <v>por_cal234</v>
      </c>
      <c r="L91">
        <f t="shared" si="5"/>
        <v>2</v>
      </c>
      <c r="M91">
        <v>90</v>
      </c>
      <c r="N91">
        <f t="shared" si="6"/>
        <v>-88</v>
      </c>
      <c r="O91" t="str">
        <f t="shared" si="7"/>
        <v>-88-por_cal234_var1m6</v>
      </c>
    </row>
    <row r="92" spans="1:15" x14ac:dyDescent="0.25">
      <c r="A92" s="6" t="s">
        <v>92</v>
      </c>
      <c r="B92" s="7">
        <v>3.3733889296017103E-2</v>
      </c>
      <c r="C92" t="s">
        <v>168</v>
      </c>
      <c r="J92" t="s">
        <v>92</v>
      </c>
      <c r="K92" t="str">
        <f t="shared" si="4"/>
        <v>por_mora0</v>
      </c>
      <c r="L92">
        <f t="shared" si="5"/>
        <v>2</v>
      </c>
      <c r="M92">
        <v>91</v>
      </c>
      <c r="N92">
        <f t="shared" si="6"/>
        <v>-89</v>
      </c>
      <c r="O92" t="str">
        <f t="shared" si="7"/>
        <v>-89-por_mora0_1m_max2m12</v>
      </c>
    </row>
    <row r="93" spans="1:15" x14ac:dyDescent="0.25">
      <c r="A93" s="6" t="s">
        <v>93</v>
      </c>
      <c r="B93" s="7">
        <v>3.34994309650389E-2</v>
      </c>
      <c r="C93" t="s">
        <v>168</v>
      </c>
      <c r="J93" t="s">
        <v>93</v>
      </c>
      <c r="K93" t="str">
        <f t="shared" si="4"/>
        <v>por_mora0</v>
      </c>
      <c r="L93">
        <f t="shared" si="5"/>
        <v>1</v>
      </c>
      <c r="M93">
        <v>92</v>
      </c>
      <c r="N93">
        <f t="shared" si="6"/>
        <v>-91</v>
      </c>
      <c r="O93" t="str">
        <f t="shared" si="7"/>
        <v>-91-por_mora0_max1m3_max4m12</v>
      </c>
    </row>
    <row r="94" spans="1:15" x14ac:dyDescent="0.25">
      <c r="A94" s="6" t="s">
        <v>94</v>
      </c>
      <c r="B94" s="7">
        <v>3.3422422303882801E-2</v>
      </c>
      <c r="C94" t="s">
        <v>144</v>
      </c>
      <c r="J94" t="s">
        <v>94</v>
      </c>
      <c r="K94" t="str">
        <f t="shared" si="4"/>
        <v>saldo</v>
      </c>
      <c r="L94">
        <f t="shared" si="5"/>
        <v>2</v>
      </c>
      <c r="M94">
        <v>93</v>
      </c>
      <c r="N94">
        <f t="shared" si="6"/>
        <v>-91</v>
      </c>
      <c r="O94" t="str">
        <f t="shared" si="7"/>
        <v>-91-saldo_var1m6</v>
      </c>
    </row>
    <row r="95" spans="1:15" x14ac:dyDescent="0.25">
      <c r="A95" s="6" t="s">
        <v>95</v>
      </c>
      <c r="B95" s="7">
        <v>3.3372961528055703E-2</v>
      </c>
      <c r="C95" t="s">
        <v>95</v>
      </c>
      <c r="J95" t="s">
        <v>95</v>
      </c>
      <c r="K95" t="str">
        <f t="shared" si="4"/>
        <v>linea_usada_max1m3_flg</v>
      </c>
      <c r="L95">
        <f t="shared" si="5"/>
        <v>1</v>
      </c>
      <c r="M95">
        <v>94</v>
      </c>
      <c r="N95">
        <f t="shared" si="6"/>
        <v>-93</v>
      </c>
      <c r="O95" t="str">
        <f t="shared" si="7"/>
        <v>-93-linea_usada_max1m3_flg</v>
      </c>
    </row>
    <row r="96" spans="1:15" x14ac:dyDescent="0.25">
      <c r="A96" s="6" t="s">
        <v>96</v>
      </c>
      <c r="B96" s="7">
        <v>3.3372961528055703E-2</v>
      </c>
      <c r="C96" t="s">
        <v>96</v>
      </c>
      <c r="J96" t="s">
        <v>96</v>
      </c>
      <c r="K96" t="str">
        <f t="shared" si="4"/>
        <v>linea_total_max1m3_flg</v>
      </c>
      <c r="L96">
        <f t="shared" si="5"/>
        <v>1</v>
      </c>
      <c r="M96">
        <v>95</v>
      </c>
      <c r="N96">
        <f t="shared" si="6"/>
        <v>-94</v>
      </c>
      <c r="O96" t="str">
        <f t="shared" si="7"/>
        <v>-94-linea_total_max1m3_flg</v>
      </c>
    </row>
    <row r="97" spans="1:15" x14ac:dyDescent="0.25">
      <c r="A97" s="6" t="s">
        <v>97</v>
      </c>
      <c r="B97" s="7">
        <v>3.3372961528055703E-2</v>
      </c>
      <c r="C97" t="s">
        <v>97</v>
      </c>
      <c r="J97" t="s">
        <v>97</v>
      </c>
      <c r="K97" t="str">
        <f t="shared" si="4"/>
        <v>disp_efectivo_max1m3_flg</v>
      </c>
      <c r="L97">
        <f t="shared" si="5"/>
        <v>1</v>
      </c>
      <c r="M97">
        <v>96</v>
      </c>
      <c r="N97">
        <f t="shared" si="6"/>
        <v>-95</v>
      </c>
      <c r="O97" t="str">
        <f t="shared" si="7"/>
        <v>-95-disp_efectivo_max1m3_flg</v>
      </c>
    </row>
    <row r="98" spans="1:15" x14ac:dyDescent="0.25">
      <c r="A98" s="6" t="s">
        <v>98</v>
      </c>
      <c r="B98" s="7">
        <v>3.2988672253712902E-2</v>
      </c>
      <c r="C98" t="s">
        <v>173</v>
      </c>
      <c r="J98" t="s">
        <v>98</v>
      </c>
      <c r="K98" t="str">
        <f t="shared" si="4"/>
        <v>por_uso_linea</v>
      </c>
      <c r="L98">
        <f t="shared" si="5"/>
        <v>5</v>
      </c>
      <c r="M98">
        <v>97</v>
      </c>
      <c r="N98">
        <f t="shared" si="6"/>
        <v>-92</v>
      </c>
      <c r="O98" t="str">
        <f t="shared" si="7"/>
        <v>-92-por_uso_linea_var1m6</v>
      </c>
    </row>
    <row r="99" spans="1:15" x14ac:dyDescent="0.25">
      <c r="A99" s="6" t="s">
        <v>99</v>
      </c>
      <c r="B99" s="7">
        <v>3.2323431325909299E-2</v>
      </c>
      <c r="C99" t="s">
        <v>159</v>
      </c>
      <c r="J99" t="s">
        <v>99</v>
      </c>
      <c r="K99" t="str">
        <f t="shared" si="4"/>
        <v>linea_activa</v>
      </c>
      <c r="L99">
        <f t="shared" si="5"/>
        <v>6</v>
      </c>
      <c r="M99">
        <v>98</v>
      </c>
      <c r="N99">
        <f t="shared" si="6"/>
        <v>-92</v>
      </c>
      <c r="O99" t="str">
        <f t="shared" si="7"/>
        <v>-92-linea_activa_var1m3</v>
      </c>
    </row>
    <row r="100" spans="1:15" x14ac:dyDescent="0.25">
      <c r="A100" s="6" t="s">
        <v>100</v>
      </c>
      <c r="B100" s="7">
        <v>3.2284168091134102E-2</v>
      </c>
      <c r="C100" t="s">
        <v>158</v>
      </c>
      <c r="J100" t="s">
        <v>100</v>
      </c>
      <c r="K100" t="str">
        <f t="shared" si="4"/>
        <v>por_uso_efectivo</v>
      </c>
      <c r="L100">
        <f t="shared" si="5"/>
        <v>6</v>
      </c>
      <c r="M100">
        <v>99</v>
      </c>
      <c r="N100">
        <f t="shared" si="6"/>
        <v>-93</v>
      </c>
      <c r="O100" t="str">
        <f t="shared" si="7"/>
        <v>-93-por_uso_efectivo_var1m6</v>
      </c>
    </row>
    <row r="101" spans="1:15" x14ac:dyDescent="0.25">
      <c r="A101" s="6" t="s">
        <v>101</v>
      </c>
      <c r="B101" s="7">
        <v>3.2273992335374202E-2</v>
      </c>
      <c r="C101" t="s">
        <v>157</v>
      </c>
      <c r="J101" t="s">
        <v>101</v>
      </c>
      <c r="K101" t="str">
        <f t="shared" si="4"/>
        <v>por_cal1234</v>
      </c>
      <c r="L101">
        <f t="shared" si="5"/>
        <v>4</v>
      </c>
      <c r="M101">
        <v>100</v>
      </c>
      <c r="N101">
        <f t="shared" si="6"/>
        <v>-96</v>
      </c>
      <c r="O101" t="str">
        <f t="shared" si="7"/>
        <v>-96-por_cal1234_var1m12</v>
      </c>
    </row>
    <row r="102" spans="1:15" x14ac:dyDescent="0.25">
      <c r="A102" s="6" t="s">
        <v>102</v>
      </c>
      <c r="B102" s="7">
        <v>3.21627814076728E-2</v>
      </c>
      <c r="C102" t="s">
        <v>102</v>
      </c>
      <c r="J102" t="s">
        <v>102</v>
      </c>
      <c r="K102" t="str">
        <f t="shared" si="4"/>
        <v>linea_usada_max1m6_flg</v>
      </c>
      <c r="L102">
        <f t="shared" si="5"/>
        <v>1</v>
      </c>
      <c r="M102">
        <v>101</v>
      </c>
      <c r="N102">
        <f t="shared" si="6"/>
        <v>-100</v>
      </c>
      <c r="O102" t="str">
        <f t="shared" si="7"/>
        <v>-100-linea_usada_max1m6_flg</v>
      </c>
    </row>
    <row r="103" spans="1:15" x14ac:dyDescent="0.25">
      <c r="A103" s="6" t="s">
        <v>103</v>
      </c>
      <c r="B103" s="7">
        <v>3.21627814076728E-2</v>
      </c>
      <c r="C103" t="s">
        <v>103</v>
      </c>
      <c r="J103" t="s">
        <v>103</v>
      </c>
      <c r="K103" t="str">
        <f t="shared" si="4"/>
        <v>linea_total_max1m6_flg</v>
      </c>
      <c r="L103">
        <f t="shared" si="5"/>
        <v>1</v>
      </c>
      <c r="M103">
        <v>102</v>
      </c>
      <c r="N103">
        <f t="shared" si="6"/>
        <v>-101</v>
      </c>
      <c r="O103" t="str">
        <f t="shared" si="7"/>
        <v>-101-linea_total_max1m6_flg</v>
      </c>
    </row>
    <row r="104" spans="1:15" x14ac:dyDescent="0.25">
      <c r="A104" s="6" t="s">
        <v>104</v>
      </c>
      <c r="B104" s="7">
        <v>3.21627814076728E-2</v>
      </c>
      <c r="C104" t="s">
        <v>104</v>
      </c>
      <c r="J104" t="s">
        <v>104</v>
      </c>
      <c r="K104" t="str">
        <f t="shared" si="4"/>
        <v>disp_efectivo_max1m6_flg</v>
      </c>
      <c r="L104">
        <f t="shared" si="5"/>
        <v>1</v>
      </c>
      <c r="M104">
        <v>103</v>
      </c>
      <c r="N104">
        <f t="shared" si="6"/>
        <v>-102</v>
      </c>
      <c r="O104" t="str">
        <f t="shared" si="7"/>
        <v>-102-disp_efectivo_max1m6_flg</v>
      </c>
    </row>
    <row r="105" spans="1:15" x14ac:dyDescent="0.25">
      <c r="A105" s="6" t="s">
        <v>105</v>
      </c>
      <c r="B105" s="7">
        <v>3.2031749461953203E-2</v>
      </c>
      <c r="C105" t="s">
        <v>169</v>
      </c>
      <c r="J105" t="s">
        <v>105</v>
      </c>
      <c r="K105" t="str">
        <f t="shared" si="4"/>
        <v>por_cal1234</v>
      </c>
      <c r="L105">
        <f t="shared" si="5"/>
        <v>3</v>
      </c>
      <c r="M105">
        <v>104</v>
      </c>
      <c r="N105">
        <f t="shared" si="6"/>
        <v>-101</v>
      </c>
      <c r="O105" t="str">
        <f t="shared" si="7"/>
        <v>-101-por_cal1234_1m_max2m12</v>
      </c>
    </row>
    <row r="106" spans="1:15" x14ac:dyDescent="0.25">
      <c r="A106" s="6" t="s">
        <v>106</v>
      </c>
      <c r="B106" s="7">
        <v>3.1970736120321801E-2</v>
      </c>
      <c r="C106" t="s">
        <v>147</v>
      </c>
      <c r="J106" t="s">
        <v>106</v>
      </c>
      <c r="K106" t="str">
        <f t="shared" si="4"/>
        <v>por_mora_0</v>
      </c>
      <c r="L106">
        <f t="shared" si="5"/>
        <v>1</v>
      </c>
      <c r="M106">
        <v>105</v>
      </c>
      <c r="N106">
        <f t="shared" si="6"/>
        <v>-104</v>
      </c>
      <c r="O106" t="str">
        <f t="shared" si="7"/>
        <v>-104-por_mora_0_1m_min2m12</v>
      </c>
    </row>
    <row r="107" spans="1:15" x14ac:dyDescent="0.25">
      <c r="A107" s="6" t="s">
        <v>107</v>
      </c>
      <c r="B107" s="7">
        <v>3.1572166130408502E-2</v>
      </c>
      <c r="C107" t="s">
        <v>150</v>
      </c>
      <c r="J107" t="s">
        <v>107</v>
      </c>
      <c r="K107" t="str">
        <f t="shared" si="4"/>
        <v>por_mora30</v>
      </c>
      <c r="L107">
        <f t="shared" si="5"/>
        <v>1</v>
      </c>
      <c r="M107">
        <v>106</v>
      </c>
      <c r="N107">
        <f t="shared" si="6"/>
        <v>-105</v>
      </c>
      <c r="O107" t="str">
        <f t="shared" si="7"/>
        <v>-105-por_mora30_max1m6_max7m12</v>
      </c>
    </row>
    <row r="108" spans="1:15" x14ac:dyDescent="0.25">
      <c r="A108" s="6" t="s">
        <v>108</v>
      </c>
      <c r="B108" s="7">
        <v>3.1269803932710498E-2</v>
      </c>
      <c r="C108" t="s">
        <v>158</v>
      </c>
      <c r="J108" t="s">
        <v>108</v>
      </c>
      <c r="K108" t="str">
        <f t="shared" si="4"/>
        <v>por_uso_efectivo</v>
      </c>
      <c r="L108">
        <f t="shared" si="5"/>
        <v>5</v>
      </c>
      <c r="M108">
        <v>107</v>
      </c>
      <c r="N108">
        <f t="shared" si="6"/>
        <v>-102</v>
      </c>
      <c r="O108" t="str">
        <f t="shared" si="7"/>
        <v>-102-por_uso_efectivo_var1m12</v>
      </c>
    </row>
    <row r="109" spans="1:15" x14ac:dyDescent="0.25">
      <c r="A109" s="6" t="s">
        <v>109</v>
      </c>
      <c r="B109" s="7">
        <v>3.1170172634413199E-2</v>
      </c>
      <c r="C109" t="s">
        <v>174</v>
      </c>
      <c r="J109" t="s">
        <v>109</v>
      </c>
      <c r="K109" t="str">
        <f t="shared" si="4"/>
        <v>por_cal0</v>
      </c>
      <c r="L109">
        <f t="shared" si="5"/>
        <v>1</v>
      </c>
      <c r="M109">
        <v>108</v>
      </c>
      <c r="N109">
        <f t="shared" si="6"/>
        <v>-107</v>
      </c>
      <c r="O109" t="str">
        <f t="shared" si="7"/>
        <v>-107-por_cal0_min1m6_min7m12</v>
      </c>
    </row>
    <row r="110" spans="1:15" x14ac:dyDescent="0.25">
      <c r="A110" s="6" t="s">
        <v>110</v>
      </c>
      <c r="B110" s="7">
        <v>3.1091947888926202E-2</v>
      </c>
      <c r="C110" t="s">
        <v>173</v>
      </c>
      <c r="J110" t="s">
        <v>110</v>
      </c>
      <c r="K110" t="str">
        <f t="shared" si="4"/>
        <v>por_uso_linea</v>
      </c>
      <c r="L110">
        <f t="shared" si="5"/>
        <v>4</v>
      </c>
      <c r="M110">
        <v>109</v>
      </c>
      <c r="N110">
        <f t="shared" si="6"/>
        <v>-105</v>
      </c>
      <c r="O110" t="str">
        <f t="shared" si="7"/>
        <v>-105-por_uso_linea_var1m3</v>
      </c>
    </row>
    <row r="111" spans="1:15" x14ac:dyDescent="0.25">
      <c r="A111" s="6" t="s">
        <v>111</v>
      </c>
      <c r="B111" s="7">
        <v>3.0611328948732301E-2</v>
      </c>
      <c r="C111" t="s">
        <v>170</v>
      </c>
      <c r="J111" t="s">
        <v>111</v>
      </c>
      <c r="K111" t="str">
        <f t="shared" si="4"/>
        <v>linea_activa</v>
      </c>
      <c r="L111">
        <f t="shared" si="5"/>
        <v>5</v>
      </c>
      <c r="M111">
        <v>110</v>
      </c>
      <c r="N111">
        <f t="shared" si="6"/>
        <v>-105</v>
      </c>
      <c r="O111" t="str">
        <f t="shared" si="7"/>
        <v>-105-linea_activa_1m_max2m12</v>
      </c>
    </row>
    <row r="112" spans="1:15" x14ac:dyDescent="0.25">
      <c r="A112" s="6" t="s">
        <v>112</v>
      </c>
      <c r="B112" s="7">
        <v>3.05021828921513E-2</v>
      </c>
      <c r="C112" t="s">
        <v>159</v>
      </c>
      <c r="J112" t="s">
        <v>112</v>
      </c>
      <c r="K112" t="str">
        <f t="shared" si="4"/>
        <v>linea_activa</v>
      </c>
      <c r="L112">
        <f t="shared" si="5"/>
        <v>4</v>
      </c>
      <c r="M112">
        <v>111</v>
      </c>
      <c r="N112">
        <f t="shared" si="6"/>
        <v>-107</v>
      </c>
      <c r="O112" t="str">
        <f t="shared" si="7"/>
        <v>-107-linea_activa_var1m12</v>
      </c>
    </row>
    <row r="113" spans="1:15" x14ac:dyDescent="0.25">
      <c r="A113" s="6" t="s">
        <v>113</v>
      </c>
      <c r="B113" s="7">
        <v>2.9879008955593998E-2</v>
      </c>
      <c r="C113" t="s">
        <v>157</v>
      </c>
      <c r="J113" t="s">
        <v>113</v>
      </c>
      <c r="K113" t="str">
        <f t="shared" si="4"/>
        <v>por_cal1234</v>
      </c>
      <c r="L113">
        <f t="shared" si="5"/>
        <v>2</v>
      </c>
      <c r="M113">
        <v>112</v>
      </c>
      <c r="N113">
        <f t="shared" si="6"/>
        <v>-110</v>
      </c>
      <c r="O113" t="str">
        <f t="shared" si="7"/>
        <v>-110-por_cal1234_var1m6</v>
      </c>
    </row>
    <row r="114" spans="1:15" x14ac:dyDescent="0.25">
      <c r="A114" s="6" t="s">
        <v>114</v>
      </c>
      <c r="B114" s="7">
        <v>2.9698828714622202E-2</v>
      </c>
      <c r="C114" t="s">
        <v>172</v>
      </c>
      <c r="J114" t="s">
        <v>114</v>
      </c>
      <c r="K114" t="str">
        <f t="shared" si="4"/>
        <v>por_uso_efectivo</v>
      </c>
      <c r="L114">
        <f t="shared" si="5"/>
        <v>4</v>
      </c>
      <c r="M114">
        <v>113</v>
      </c>
      <c r="N114">
        <f t="shared" si="6"/>
        <v>-109</v>
      </c>
      <c r="O114" t="str">
        <f t="shared" si="7"/>
        <v>-109-por_uso_efectivo_max1m6_max7m12</v>
      </c>
    </row>
    <row r="115" spans="1:15" x14ac:dyDescent="0.25">
      <c r="A115" s="6" t="s">
        <v>115</v>
      </c>
      <c r="B115" s="7">
        <v>2.96491954056688E-2</v>
      </c>
      <c r="C115" t="s">
        <v>169</v>
      </c>
      <c r="J115" t="s">
        <v>115</v>
      </c>
      <c r="K115" t="str">
        <f t="shared" si="4"/>
        <v>por_cal1234</v>
      </c>
      <c r="L115">
        <f t="shared" si="5"/>
        <v>1</v>
      </c>
      <c r="M115">
        <v>114</v>
      </c>
      <c r="N115">
        <f t="shared" si="6"/>
        <v>-113</v>
      </c>
      <c r="O115" t="str">
        <f t="shared" si="7"/>
        <v>-113-por_cal1234_max1m6_max7m12</v>
      </c>
    </row>
    <row r="116" spans="1:15" x14ac:dyDescent="0.25">
      <c r="A116" s="6" t="s">
        <v>116</v>
      </c>
      <c r="B116" s="7">
        <v>2.9389064302630899E-2</v>
      </c>
      <c r="C116" t="s">
        <v>116</v>
      </c>
      <c r="J116" t="s">
        <v>116</v>
      </c>
      <c r="K116" t="str">
        <f t="shared" si="4"/>
        <v>linea_activa_max1m3_flg</v>
      </c>
      <c r="L116">
        <f t="shared" si="5"/>
        <v>1</v>
      </c>
      <c r="M116">
        <v>115</v>
      </c>
      <c r="N116">
        <f t="shared" si="6"/>
        <v>-114</v>
      </c>
      <c r="O116" t="str">
        <f t="shared" si="7"/>
        <v>-114-linea_activa_max1m3_flg</v>
      </c>
    </row>
    <row r="117" spans="1:15" x14ac:dyDescent="0.25">
      <c r="A117" s="6" t="s">
        <v>117</v>
      </c>
      <c r="B117" s="7">
        <v>2.9201453917706101E-2</v>
      </c>
      <c r="C117" t="s">
        <v>170</v>
      </c>
      <c r="J117" t="s">
        <v>117</v>
      </c>
      <c r="K117" t="str">
        <f t="shared" si="4"/>
        <v>linea_activa</v>
      </c>
      <c r="L117">
        <f t="shared" si="5"/>
        <v>3</v>
      </c>
      <c r="M117">
        <v>116</v>
      </c>
      <c r="N117">
        <f t="shared" si="6"/>
        <v>-113</v>
      </c>
      <c r="O117" t="str">
        <f t="shared" si="7"/>
        <v>-113-linea_activa_max1m3_max4m12</v>
      </c>
    </row>
    <row r="118" spans="1:15" x14ac:dyDescent="0.25">
      <c r="A118" s="6" t="s">
        <v>118</v>
      </c>
      <c r="B118" s="7">
        <v>2.8399281665127701E-2</v>
      </c>
      <c r="C118" t="s">
        <v>171</v>
      </c>
      <c r="J118" t="s">
        <v>118</v>
      </c>
      <c r="K118" t="str">
        <f t="shared" si="4"/>
        <v>por_uso_linea</v>
      </c>
      <c r="L118">
        <f t="shared" si="5"/>
        <v>3</v>
      </c>
      <c r="M118">
        <v>117</v>
      </c>
      <c r="N118">
        <f t="shared" si="6"/>
        <v>-114</v>
      </c>
      <c r="O118" t="str">
        <f t="shared" si="7"/>
        <v>-114-por_uso_linea_1m_max2m12</v>
      </c>
    </row>
    <row r="119" spans="1:15" x14ac:dyDescent="0.25">
      <c r="A119" s="6" t="s">
        <v>119</v>
      </c>
      <c r="B119" s="7">
        <v>2.81338515480829E-2</v>
      </c>
      <c r="C119" t="s">
        <v>159</v>
      </c>
      <c r="J119" t="s">
        <v>119</v>
      </c>
      <c r="K119" t="str">
        <f t="shared" si="4"/>
        <v>linea_activa</v>
      </c>
      <c r="L119">
        <f t="shared" si="5"/>
        <v>2</v>
      </c>
      <c r="M119">
        <v>118</v>
      </c>
      <c r="N119">
        <f t="shared" si="6"/>
        <v>-116</v>
      </c>
      <c r="O119" t="str">
        <f t="shared" si="7"/>
        <v>-116-linea_activa_var1m6</v>
      </c>
    </row>
    <row r="120" spans="1:15" x14ac:dyDescent="0.25">
      <c r="A120" s="6" t="s">
        <v>120</v>
      </c>
      <c r="B120" s="7">
        <v>2.77634674199249E-2</v>
      </c>
      <c r="C120" t="s">
        <v>120</v>
      </c>
      <c r="J120" t="s">
        <v>120</v>
      </c>
      <c r="K120" t="str">
        <f t="shared" si="4"/>
        <v>linea_activa_max1m6_flg</v>
      </c>
      <c r="L120">
        <f t="shared" si="5"/>
        <v>1</v>
      </c>
      <c r="M120">
        <v>119</v>
      </c>
      <c r="N120">
        <f t="shared" si="6"/>
        <v>-118</v>
      </c>
      <c r="O120" t="str">
        <f t="shared" si="7"/>
        <v>-118-linea_activa_max1m6_flg</v>
      </c>
    </row>
    <row r="121" spans="1:15" x14ac:dyDescent="0.25">
      <c r="A121" s="6" t="s">
        <v>121</v>
      </c>
      <c r="B121" s="7">
        <v>2.70988548576656E-2</v>
      </c>
      <c r="C121" t="s">
        <v>171</v>
      </c>
      <c r="J121" t="s">
        <v>121</v>
      </c>
      <c r="K121" t="str">
        <f t="shared" si="4"/>
        <v>por_uso_linea</v>
      </c>
      <c r="L121">
        <f t="shared" si="5"/>
        <v>2</v>
      </c>
      <c r="M121">
        <v>120</v>
      </c>
      <c r="N121">
        <f t="shared" si="6"/>
        <v>-118</v>
      </c>
      <c r="O121" t="str">
        <f t="shared" si="7"/>
        <v>-118-por_uso_linea_max1m6_max7m12</v>
      </c>
    </row>
    <row r="122" spans="1:15" x14ac:dyDescent="0.25">
      <c r="A122" s="6" t="s">
        <v>122</v>
      </c>
      <c r="B122" s="7">
        <v>2.6772189486871299E-2</v>
      </c>
      <c r="C122" t="s">
        <v>122</v>
      </c>
      <c r="J122" t="s">
        <v>122</v>
      </c>
      <c r="K122" t="str">
        <f t="shared" si="4"/>
        <v>linea_usada_max1m12_flg</v>
      </c>
      <c r="L122">
        <f t="shared" si="5"/>
        <v>1</v>
      </c>
      <c r="M122">
        <v>121</v>
      </c>
      <c r="N122">
        <f t="shared" si="6"/>
        <v>-120</v>
      </c>
      <c r="O122" t="str">
        <f t="shared" si="7"/>
        <v>-120-linea_usada_max1m12_flg</v>
      </c>
    </row>
    <row r="123" spans="1:15" x14ac:dyDescent="0.25">
      <c r="A123" s="6" t="s">
        <v>123</v>
      </c>
      <c r="B123" s="7">
        <v>2.6772189486871299E-2</v>
      </c>
      <c r="C123" t="s">
        <v>123</v>
      </c>
      <c r="J123" t="s">
        <v>123</v>
      </c>
      <c r="K123" t="str">
        <f t="shared" si="4"/>
        <v>linea_total_max1m12_flg</v>
      </c>
      <c r="L123">
        <f t="shared" si="5"/>
        <v>1</v>
      </c>
      <c r="M123">
        <v>122</v>
      </c>
      <c r="N123">
        <f t="shared" si="6"/>
        <v>-121</v>
      </c>
      <c r="O123" t="str">
        <f t="shared" si="7"/>
        <v>-121-linea_total_max1m12_flg</v>
      </c>
    </row>
    <row r="124" spans="1:15" x14ac:dyDescent="0.25">
      <c r="A124" s="6" t="s">
        <v>124</v>
      </c>
      <c r="B124" s="7">
        <v>2.6772189486871299E-2</v>
      </c>
      <c r="C124" t="s">
        <v>124</v>
      </c>
      <c r="J124" t="s">
        <v>124</v>
      </c>
      <c r="K124" t="str">
        <f t="shared" si="4"/>
        <v>disp_efectivo_max1m12_flg</v>
      </c>
      <c r="L124">
        <f t="shared" si="5"/>
        <v>1</v>
      </c>
      <c r="M124">
        <v>123</v>
      </c>
      <c r="N124">
        <f t="shared" si="6"/>
        <v>-122</v>
      </c>
      <c r="O124" t="str">
        <f t="shared" si="7"/>
        <v>-122-disp_efectivo_max1m12_flg</v>
      </c>
    </row>
    <row r="125" spans="1:15" x14ac:dyDescent="0.25">
      <c r="A125" s="6" t="s">
        <v>125</v>
      </c>
      <c r="B125" s="7">
        <v>2.65751248700705E-2</v>
      </c>
      <c r="C125" t="s">
        <v>170</v>
      </c>
      <c r="J125" t="s">
        <v>125</v>
      </c>
      <c r="K125" t="str">
        <f t="shared" si="4"/>
        <v>linea_activa</v>
      </c>
      <c r="L125">
        <f t="shared" si="5"/>
        <v>1</v>
      </c>
      <c r="M125">
        <v>124</v>
      </c>
      <c r="N125">
        <f t="shared" si="6"/>
        <v>-123</v>
      </c>
      <c r="O125" t="str">
        <f t="shared" si="7"/>
        <v>-123-linea_activa_max1m6_max7m12</v>
      </c>
    </row>
    <row r="126" spans="1:15" x14ac:dyDescent="0.25">
      <c r="A126" s="6" t="s">
        <v>126</v>
      </c>
      <c r="B126" s="7">
        <v>2.5614235867919801E-2</v>
      </c>
      <c r="C126" t="s">
        <v>171</v>
      </c>
      <c r="J126" t="s">
        <v>126</v>
      </c>
      <c r="K126" t="str">
        <f t="shared" si="4"/>
        <v>por_uso_linea</v>
      </c>
      <c r="L126">
        <f t="shared" si="5"/>
        <v>1</v>
      </c>
      <c r="M126">
        <v>125</v>
      </c>
      <c r="N126">
        <f t="shared" si="6"/>
        <v>-124</v>
      </c>
      <c r="O126" t="str">
        <f t="shared" si="7"/>
        <v>-124-por_uso_linea_max1m3_max4m12</v>
      </c>
    </row>
    <row r="127" spans="1:15" x14ac:dyDescent="0.25">
      <c r="A127" s="6" t="s">
        <v>127</v>
      </c>
      <c r="B127" s="7">
        <v>2.53713133864556E-2</v>
      </c>
      <c r="C127" t="s">
        <v>160</v>
      </c>
      <c r="J127" t="s">
        <v>127</v>
      </c>
      <c r="K127" t="str">
        <f t="shared" si="4"/>
        <v>mora</v>
      </c>
      <c r="L127">
        <f t="shared" si="5"/>
        <v>3</v>
      </c>
      <c r="M127">
        <v>126</v>
      </c>
      <c r="N127">
        <f t="shared" si="6"/>
        <v>-123</v>
      </c>
      <c r="O127" t="str">
        <f t="shared" si="7"/>
        <v>-123-mora_var1m12</v>
      </c>
    </row>
    <row r="128" spans="1:15" x14ac:dyDescent="0.25">
      <c r="A128" s="6" t="s">
        <v>128</v>
      </c>
      <c r="B128" s="7">
        <v>2.5333649712208799E-2</v>
      </c>
      <c r="C128" t="s">
        <v>167</v>
      </c>
      <c r="J128" t="s">
        <v>128</v>
      </c>
      <c r="K128" t="str">
        <f t="shared" si="4"/>
        <v>por_cal234</v>
      </c>
      <c r="L128">
        <f t="shared" si="5"/>
        <v>1</v>
      </c>
      <c r="M128">
        <v>127</v>
      </c>
      <c r="N128">
        <f t="shared" si="6"/>
        <v>-126</v>
      </c>
      <c r="O128" t="str">
        <f t="shared" si="7"/>
        <v>-126-por_cal234_max1m6_max7m12</v>
      </c>
    </row>
    <row r="129" spans="1:15" x14ac:dyDescent="0.25">
      <c r="A129" s="6" t="s">
        <v>129</v>
      </c>
      <c r="B129" s="7">
        <v>2.5272111177315801E-2</v>
      </c>
      <c r="C129" t="s">
        <v>129</v>
      </c>
      <c r="J129" t="s">
        <v>129</v>
      </c>
      <c r="K129" t="str">
        <f t="shared" si="4"/>
        <v>linea_activa_max1m12_flg</v>
      </c>
      <c r="L129">
        <f t="shared" si="5"/>
        <v>1</v>
      </c>
      <c r="M129">
        <v>128</v>
      </c>
      <c r="N129">
        <f t="shared" si="6"/>
        <v>-127</v>
      </c>
      <c r="O129" t="str">
        <f t="shared" si="7"/>
        <v>-127-linea_activa_max1m12_flg</v>
      </c>
    </row>
    <row r="130" spans="1:15" x14ac:dyDescent="0.25">
      <c r="A130" s="6" t="s">
        <v>130</v>
      </c>
      <c r="B130" s="7">
        <v>2.5079968892866102E-2</v>
      </c>
      <c r="C130" t="s">
        <v>172</v>
      </c>
      <c r="J130" t="s">
        <v>130</v>
      </c>
      <c r="K130" t="str">
        <f t="shared" si="4"/>
        <v>por_uso_efectivo</v>
      </c>
      <c r="L130">
        <f t="shared" si="5"/>
        <v>3</v>
      </c>
      <c r="M130">
        <v>129</v>
      </c>
      <c r="N130">
        <f t="shared" si="6"/>
        <v>-126</v>
      </c>
      <c r="O130" t="str">
        <f t="shared" si="7"/>
        <v>-126-por_uso_efectivo_max1m3_max4m12</v>
      </c>
    </row>
    <row r="131" spans="1:15" x14ac:dyDescent="0.25">
      <c r="A131" s="6" t="s">
        <v>131</v>
      </c>
      <c r="B131" s="7">
        <v>2.4858047415972698E-2</v>
      </c>
      <c r="C131" t="s">
        <v>144</v>
      </c>
      <c r="J131" t="s">
        <v>131</v>
      </c>
      <c r="K131" t="str">
        <f t="shared" ref="K131:K135" si="8">VLOOKUP(C131,$E$2:$F$66,2,0)</f>
        <v>saldo</v>
      </c>
      <c r="L131">
        <f t="shared" ref="L131:L135" si="9">COUNTIF(K131:K264,K131)</f>
        <v>1</v>
      </c>
      <c r="M131">
        <v>130</v>
      </c>
      <c r="N131">
        <f t="shared" ref="N131:N135" si="10">L131-M131</f>
        <v>-129</v>
      </c>
      <c r="O131" t="str">
        <f t="shared" ref="O131:O135" si="11">N131&amp;"-"&amp;J131</f>
        <v>-129-saldo_var1m12</v>
      </c>
    </row>
    <row r="132" spans="1:15" x14ac:dyDescent="0.25">
      <c r="A132" s="6" t="s">
        <v>132</v>
      </c>
      <c r="B132" s="7">
        <v>2.4236487970601801E-2</v>
      </c>
      <c r="C132" t="s">
        <v>158</v>
      </c>
      <c r="J132" t="s">
        <v>132</v>
      </c>
      <c r="K132" t="str">
        <f t="shared" si="8"/>
        <v>por_uso_efectivo</v>
      </c>
      <c r="L132">
        <f t="shared" si="9"/>
        <v>2</v>
      </c>
      <c r="M132">
        <v>131</v>
      </c>
      <c r="N132">
        <f t="shared" si="10"/>
        <v>-129</v>
      </c>
      <c r="O132" t="str">
        <f t="shared" si="11"/>
        <v>-129-por_uso_efectivo_var1m3</v>
      </c>
    </row>
    <row r="133" spans="1:15" x14ac:dyDescent="0.25">
      <c r="A133" s="6" t="s">
        <v>133</v>
      </c>
      <c r="B133" s="7">
        <v>2.3635431958286501E-2</v>
      </c>
      <c r="C133" t="s">
        <v>160</v>
      </c>
      <c r="J133" t="s">
        <v>133</v>
      </c>
      <c r="K133" t="str">
        <f t="shared" si="8"/>
        <v>mora</v>
      </c>
      <c r="L133">
        <f t="shared" si="9"/>
        <v>2</v>
      </c>
      <c r="M133">
        <v>132</v>
      </c>
      <c r="N133">
        <f t="shared" si="10"/>
        <v>-130</v>
      </c>
      <c r="O133" t="str">
        <f t="shared" si="11"/>
        <v>-130-mora_var1m6</v>
      </c>
    </row>
    <row r="134" spans="1:15" x14ac:dyDescent="0.25">
      <c r="A134" s="6" t="s">
        <v>134</v>
      </c>
      <c r="B134" s="7">
        <v>2.36042183335313E-2</v>
      </c>
      <c r="C134" t="s">
        <v>172</v>
      </c>
      <c r="J134" t="s">
        <v>134</v>
      </c>
      <c r="K134" t="str">
        <f t="shared" si="8"/>
        <v>por_uso_efectivo</v>
      </c>
      <c r="L134">
        <f t="shared" si="9"/>
        <v>1</v>
      </c>
      <c r="M134">
        <v>133</v>
      </c>
      <c r="N134">
        <f t="shared" si="10"/>
        <v>-132</v>
      </c>
      <c r="O134" t="str">
        <f t="shared" si="11"/>
        <v>-132-por_uso_efectivo_1m_max2m12</v>
      </c>
    </row>
    <row r="135" spans="1:15" x14ac:dyDescent="0.25">
      <c r="A135" s="6" t="s">
        <v>135</v>
      </c>
      <c r="B135" s="7">
        <v>2.25950398759137E-2</v>
      </c>
      <c r="C135" t="s">
        <v>146</v>
      </c>
      <c r="J135" t="s">
        <v>135</v>
      </c>
      <c r="K135" t="str">
        <f t="shared" si="8"/>
        <v>mora</v>
      </c>
      <c r="L135">
        <f t="shared" si="9"/>
        <v>1</v>
      </c>
      <c r="M135">
        <v>134</v>
      </c>
      <c r="N135">
        <f t="shared" si="10"/>
        <v>-133</v>
      </c>
      <c r="O135" t="str">
        <f t="shared" si="11"/>
        <v>-133-mora_max1m6_max7m12</v>
      </c>
    </row>
  </sheetData>
  <autoFilter ref="J1:O13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Final</vt:lpstr>
      <vt:lpstr>data_wbng_cat_sort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Usuario-Acceso</dc:creator>
  <cp:lastModifiedBy>Usuario-Acceso</cp:lastModifiedBy>
  <dcterms:created xsi:type="dcterms:W3CDTF">2021-09-02T12:55:05Z</dcterms:created>
  <dcterms:modified xsi:type="dcterms:W3CDTF">2021-09-02T13:51:03Z</dcterms:modified>
</cp:coreProperties>
</file>