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7755" activeTab="1"/>
  </bookViews>
  <sheets>
    <sheet name="frentes 1" sheetId="1" r:id="rId1"/>
    <sheet name="frentes 2" sheetId="2" r:id="rId2"/>
  </sheets>
  <calcPr calcId="145621"/>
</workbook>
</file>

<file path=xl/calcChain.xml><?xml version="1.0" encoding="utf-8"?>
<calcChain xmlns="http://schemas.openxmlformats.org/spreadsheetml/2006/main">
  <c r="H23" i="2" l="1"/>
  <c r="G23" i="2"/>
  <c r="H21" i="1"/>
  <c r="G21" i="1"/>
  <c r="G18" i="1"/>
  <c r="J13" i="2"/>
  <c r="J12" i="2"/>
  <c r="J8" i="2"/>
  <c r="J10" i="1"/>
  <c r="J9" i="1"/>
  <c r="J6" i="1"/>
  <c r="J7" i="2"/>
  <c r="J7" i="1"/>
  <c r="G20" i="1"/>
  <c r="G19" i="1"/>
  <c r="A20" i="2"/>
  <c r="B20" i="2"/>
  <c r="D20" i="2"/>
  <c r="E20" i="2"/>
  <c r="F20" i="2"/>
  <c r="G20" i="2"/>
  <c r="H20" i="2"/>
  <c r="G21" i="2"/>
  <c r="G22" i="2"/>
  <c r="A18" i="1"/>
  <c r="B18" i="1"/>
  <c r="D18" i="1"/>
  <c r="E18" i="1"/>
  <c r="F18" i="1"/>
  <c r="H18" i="1"/>
</calcChain>
</file>

<file path=xl/sharedStrings.xml><?xml version="1.0" encoding="utf-8"?>
<sst xmlns="http://schemas.openxmlformats.org/spreadsheetml/2006/main" count="106" uniqueCount="8">
  <si>
    <t xml:space="preserve"> - </t>
  </si>
  <si>
    <t xml:space="preserve"> </t>
  </si>
  <si>
    <t>Médio (entre 130 e 185)</t>
  </si>
  <si>
    <t>Grande (maior que 185)</t>
  </si>
  <si>
    <t>Pequeno (menor que 130)</t>
  </si>
  <si>
    <t>Pouca (menor que 0,3)</t>
  </si>
  <si>
    <t>Média (entre 0,3 e 0,6)</t>
  </si>
  <si>
    <t>Importante (maior que 0,6)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</si>
</sst>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</a:t>
            </a:r>
            <a:r>
              <a:rPr lang="pt-BR" baseline="0"/>
              <a:t> das Raquetes (VS AI Físico)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'frentes 1'!$K$5:$K$7</c:f>
              <c:strCache>
                <c:ptCount val="3"/>
                <c:pt idx="0">
                  <c:v>Pequeno (menor que 130)</c:v>
                </c:pt>
                <c:pt idx="1">
                  <c:v>Médio (entre 130 e 185)</c:v>
                </c:pt>
                <c:pt idx="2">
                  <c:v>Grande (maior que 185)</c:v>
                </c:pt>
              </c:strCache>
            </c:strRef>
          </c:cat>
          <c:val>
            <c:numRef>
              <c:f>'frentes 1'!$J$5:$J$7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Prioridade</a:t>
            </a:r>
            <a:r>
              <a:rPr lang="pt-BR" baseline="0"/>
              <a:t> pra Bola Especial (VS AI Físico)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'frentes 1'!$K$9:$K$11</c:f>
              <c:strCache>
                <c:ptCount val="3"/>
                <c:pt idx="0">
                  <c:v>Pouca (menor que 0,3)</c:v>
                </c:pt>
                <c:pt idx="1">
                  <c:v>Média (entre 0,3 e 0,6)</c:v>
                </c:pt>
                <c:pt idx="2">
                  <c:v>Importante (maior que 0,6)</c:v>
                </c:pt>
              </c:strCache>
            </c:strRef>
          </c:cat>
          <c:val>
            <c:numRef>
              <c:f>'frentes 1'!$J$9:$J$11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Tamanhos da Raquete (VS AI Físico)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Tamanho da Raquete</c:v>
          </c:tx>
          <c:invertIfNegative val="0"/>
          <c:errBars>
            <c:errBarType val="both"/>
            <c:errValType val="cust"/>
            <c:noEndCap val="1"/>
            <c:plus>
              <c:numRef>
                <c:f>'frentes 1'!$G$21</c:f>
                <c:numCache>
                  <c:formatCode>General</c:formatCode>
                  <c:ptCount val="1"/>
                  <c:pt idx="0">
                    <c:v>40.574834915652957</c:v>
                  </c:pt>
                </c:numCache>
              </c:numRef>
            </c:plus>
            <c:minus>
              <c:numRef>
                <c:f>'frentes 1'!$G$21</c:f>
                <c:numCache>
                  <c:formatCode>General</c:formatCode>
                  <c:ptCount val="1"/>
                  <c:pt idx="0">
                    <c:v>40.574834915652957</c:v>
                  </c:pt>
                </c:numCache>
              </c:numRef>
            </c:minus>
            <c:spPr>
              <a:ln w="76200">
                <a:solidFill>
                  <a:schemeClr val="accent2">
                    <a:alpha val="50000"/>
                  </a:schemeClr>
                </a:solidFill>
              </a:ln>
            </c:spPr>
          </c:errBars>
          <c:val>
            <c:numRef>
              <c:f>'frentes 1'!$G$1:$G$16</c:f>
              <c:numCache>
                <c:formatCode>General</c:formatCode>
                <c:ptCount val="16"/>
                <c:pt idx="0">
                  <c:v>181.92667899886001</c:v>
                </c:pt>
                <c:pt idx="1">
                  <c:v>150.73488230813899</c:v>
                </c:pt>
                <c:pt idx="2">
                  <c:v>152.25288262538999</c:v>
                </c:pt>
                <c:pt idx="3">
                  <c:v>240</c:v>
                </c:pt>
                <c:pt idx="4">
                  <c:v>153.72587055358599</c:v>
                </c:pt>
                <c:pt idx="5">
                  <c:v>234.255848277165</c:v>
                </c:pt>
                <c:pt idx="6">
                  <c:v>234.960822683408</c:v>
                </c:pt>
                <c:pt idx="7">
                  <c:v>235.209408264719</c:v>
                </c:pt>
                <c:pt idx="8">
                  <c:v>158.01122578541799</c:v>
                </c:pt>
                <c:pt idx="9">
                  <c:v>236.376624837267</c:v>
                </c:pt>
                <c:pt idx="10">
                  <c:v>236.162968252273</c:v>
                </c:pt>
                <c:pt idx="11">
                  <c:v>140.750633452643</c:v>
                </c:pt>
                <c:pt idx="12">
                  <c:v>140.750633452643</c:v>
                </c:pt>
                <c:pt idx="13">
                  <c:v>153.220392218885</c:v>
                </c:pt>
                <c:pt idx="14">
                  <c:v>152.84146720216401</c:v>
                </c:pt>
                <c:pt idx="15">
                  <c:v>158.67219975370301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73120"/>
        <c:axId val="159584256"/>
      </c:barChart>
      <c:catAx>
        <c:axId val="15957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Indivíduos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9584256"/>
        <c:crosses val="autoZero"/>
        <c:auto val="1"/>
        <c:lblAlgn val="ctr"/>
        <c:lblOffset val="100"/>
        <c:noMultiLvlLbl val="0"/>
      </c:catAx>
      <c:valAx>
        <c:axId val="15958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Tamanho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7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Prioridade pra Bola Especial(VS AI Físico)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Prioridade</c:v>
          </c:tx>
          <c:invertIfNegative val="0"/>
          <c:errBars>
            <c:errBarType val="both"/>
            <c:errValType val="cust"/>
            <c:noEndCap val="1"/>
            <c:plus>
              <c:numRef>
                <c:f>'frentes 1'!$H$21</c:f>
                <c:numCache>
                  <c:formatCode>General</c:formatCode>
                  <c:ptCount val="1"/>
                  <c:pt idx="0">
                    <c:v>0.12954966480220675</c:v>
                  </c:pt>
                </c:numCache>
              </c:numRef>
            </c:plus>
            <c:minus>
              <c:numRef>
                <c:f>'frentes 1'!$H$21</c:f>
                <c:numCache>
                  <c:formatCode>General</c:formatCode>
                  <c:ptCount val="1"/>
                  <c:pt idx="0">
                    <c:v>0.12954966480220675</c:v>
                  </c:pt>
                </c:numCache>
              </c:numRef>
            </c:minus>
            <c:spPr>
              <a:ln w="76200">
                <a:solidFill>
                  <a:schemeClr val="accent2">
                    <a:alpha val="50000"/>
                  </a:schemeClr>
                </a:solidFill>
              </a:ln>
            </c:spPr>
          </c:errBars>
          <c:val>
            <c:numRef>
              <c:f>'frentes 1'!$H$1:$H$16</c:f>
              <c:numCache>
                <c:formatCode>General</c:formatCode>
                <c:ptCount val="16"/>
                <c:pt idx="0">
                  <c:v>0.18277777451389199</c:v>
                </c:pt>
                <c:pt idx="1">
                  <c:v>0.207269083996968</c:v>
                </c:pt>
                <c:pt idx="2">
                  <c:v>0.25494435406181498</c:v>
                </c:pt>
                <c:pt idx="3">
                  <c:v>0.26154733239109301</c:v>
                </c:pt>
                <c:pt idx="4">
                  <c:v>0.263583235071222</c:v>
                </c:pt>
                <c:pt idx="5">
                  <c:v>0.27492508818734002</c:v>
                </c:pt>
                <c:pt idx="6">
                  <c:v>0.27536877206405902</c:v>
                </c:pt>
                <c:pt idx="7">
                  <c:v>0.28634525661404697</c:v>
                </c:pt>
                <c:pt idx="8">
                  <c:v>0.28674382066103099</c:v>
                </c:pt>
                <c:pt idx="9">
                  <c:v>0.29393102269356902</c:v>
                </c:pt>
                <c:pt idx="10">
                  <c:v>0.29776542504075298</c:v>
                </c:pt>
                <c:pt idx="11">
                  <c:v>0.48664473482305098</c:v>
                </c:pt>
                <c:pt idx="12">
                  <c:v>0.48664473482305098</c:v>
                </c:pt>
                <c:pt idx="13">
                  <c:v>0.51447698301408296</c:v>
                </c:pt>
                <c:pt idx="14">
                  <c:v>0.57944273775211996</c:v>
                </c:pt>
                <c:pt idx="15">
                  <c:v>0.58229694938049004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20832"/>
        <c:axId val="130922752"/>
      </c:barChart>
      <c:catAx>
        <c:axId val="13092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Indivíduos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0922752"/>
        <c:crosses val="autoZero"/>
        <c:auto val="1"/>
        <c:lblAlgn val="ctr"/>
        <c:lblOffset val="100"/>
        <c:noMultiLvlLbl val="0"/>
      </c:catAx>
      <c:valAx>
        <c:axId val="13092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Prioridade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9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</a:t>
            </a:r>
            <a:r>
              <a:rPr lang="pt-BR" baseline="0"/>
              <a:t> das Raquetes (VS AI Básico)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'frentes 1'!$K$5:$K$7</c:f>
              <c:strCache>
                <c:ptCount val="3"/>
                <c:pt idx="0">
                  <c:v>Pequeno (menor que 130)</c:v>
                </c:pt>
                <c:pt idx="1">
                  <c:v>Médio (entre 130 e 185)</c:v>
                </c:pt>
                <c:pt idx="2">
                  <c:v>Grande (maior que 185)</c:v>
                </c:pt>
              </c:strCache>
            </c:strRef>
          </c:cat>
          <c:val>
            <c:numRef>
              <c:f>'frentes 2'!$J$7:$J$9</c:f>
              <c:numCache>
                <c:formatCode>General</c:formatCode>
                <c:ptCount val="3"/>
                <c:pt idx="0">
                  <c:v>3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Prioridade</a:t>
            </a:r>
            <a:r>
              <a:rPr lang="pt-BR" baseline="0"/>
              <a:t> pra Bola Especial (VS AI Básico)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'frentes 2'!$K$11:$K$13</c:f>
              <c:strCache>
                <c:ptCount val="3"/>
                <c:pt idx="0">
                  <c:v>Pouca (menor que 0,3)</c:v>
                </c:pt>
                <c:pt idx="1">
                  <c:v>Média (entre 0,3 e 0,6)</c:v>
                </c:pt>
                <c:pt idx="2">
                  <c:v>Importante (maior que 0,6)</c:v>
                </c:pt>
              </c:strCache>
            </c:strRef>
          </c:cat>
          <c:val>
            <c:numRef>
              <c:f>'frentes 2'!$J$11:$J$13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Tamanhos da Raquete (VS AI Básico)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Tamanho da Raquete</c:v>
          </c:tx>
          <c:invertIfNegative val="0"/>
          <c:errBars>
            <c:errBarType val="both"/>
            <c:errValType val="cust"/>
            <c:noEndCap val="1"/>
            <c:plus>
              <c:numRef>
                <c:f>'frentes 2'!$G$23</c:f>
                <c:numCache>
                  <c:formatCode>General</c:formatCode>
                  <c:ptCount val="1"/>
                  <c:pt idx="0">
                    <c:v>26.229236342908674</c:v>
                  </c:pt>
                </c:numCache>
              </c:numRef>
            </c:plus>
            <c:minus>
              <c:numRef>
                <c:f>'frentes 2'!$G$23</c:f>
                <c:numCache>
                  <c:formatCode>General</c:formatCode>
                  <c:ptCount val="1"/>
                  <c:pt idx="0">
                    <c:v>26.229236342908674</c:v>
                  </c:pt>
                </c:numCache>
              </c:numRef>
            </c:minus>
            <c:spPr>
              <a:ln w="76200">
                <a:solidFill>
                  <a:schemeClr val="accent2">
                    <a:alpha val="50000"/>
                  </a:schemeClr>
                </a:solidFill>
              </a:ln>
            </c:spPr>
          </c:errBars>
          <c:val>
            <c:numRef>
              <c:f>'frentes 2'!$G$1:$G$18</c:f>
              <c:numCache>
                <c:formatCode>General</c:formatCode>
                <c:ptCount val="18"/>
                <c:pt idx="0">
                  <c:v>131.67733571572299</c:v>
                </c:pt>
                <c:pt idx="1">
                  <c:v>132.45558701734399</c:v>
                </c:pt>
                <c:pt idx="2">
                  <c:v>131.417183173307</c:v>
                </c:pt>
                <c:pt idx="3">
                  <c:v>140.78845711519</c:v>
                </c:pt>
                <c:pt idx="4">
                  <c:v>143.726180315102</c:v>
                </c:pt>
                <c:pt idx="5">
                  <c:v>151.32778972395201</c:v>
                </c:pt>
                <c:pt idx="6">
                  <c:v>143.40052991573501</c:v>
                </c:pt>
                <c:pt idx="7">
                  <c:v>143.68750113673201</c:v>
                </c:pt>
                <c:pt idx="8">
                  <c:v>143.68750113673201</c:v>
                </c:pt>
                <c:pt idx="9">
                  <c:v>143.42870911207001</c:v>
                </c:pt>
                <c:pt idx="10">
                  <c:v>143.64882195836199</c:v>
                </c:pt>
                <c:pt idx="11">
                  <c:v>139.417183173307</c:v>
                </c:pt>
                <c:pt idx="12">
                  <c:v>157.37454441320401</c:v>
                </c:pt>
                <c:pt idx="13">
                  <c:v>75</c:v>
                </c:pt>
                <c:pt idx="14">
                  <c:v>75</c:v>
                </c:pt>
                <c:pt idx="15">
                  <c:v>156.703223599148</c:v>
                </c:pt>
                <c:pt idx="16">
                  <c:v>76.368889661227598</c:v>
                </c:pt>
                <c:pt idx="17">
                  <c:v>146.93741755298299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18944"/>
        <c:axId val="156037888"/>
      </c:barChart>
      <c:catAx>
        <c:axId val="1560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Indivíduos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6037888"/>
        <c:crosses val="autoZero"/>
        <c:auto val="1"/>
        <c:lblAlgn val="ctr"/>
        <c:lblOffset val="100"/>
        <c:noMultiLvlLbl val="0"/>
      </c:catAx>
      <c:valAx>
        <c:axId val="15603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Tamanho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01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Prioridade pra Bola Especial(VS AI Básico)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Prioridade</c:v>
          </c:tx>
          <c:invertIfNegative val="0"/>
          <c:errBars>
            <c:errBarType val="both"/>
            <c:errValType val="cust"/>
            <c:noEndCap val="1"/>
            <c:plus>
              <c:numRef>
                <c:f>'frentes 2'!$H$23</c:f>
                <c:numCache>
                  <c:formatCode>General</c:formatCode>
                  <c:ptCount val="1"/>
                  <c:pt idx="0">
                    <c:v>0.16215502724215844</c:v>
                  </c:pt>
                </c:numCache>
              </c:numRef>
            </c:plus>
            <c:minus>
              <c:numRef>
                <c:f>'frentes 2'!$H$23</c:f>
                <c:numCache>
                  <c:formatCode>General</c:formatCode>
                  <c:ptCount val="1"/>
                  <c:pt idx="0">
                    <c:v>0.16215502724215844</c:v>
                  </c:pt>
                </c:numCache>
              </c:numRef>
            </c:minus>
            <c:spPr>
              <a:ln w="76200">
                <a:solidFill>
                  <a:schemeClr val="accent2">
                    <a:alpha val="50000"/>
                  </a:schemeClr>
                </a:solidFill>
              </a:ln>
            </c:spPr>
          </c:errBars>
          <c:val>
            <c:numRef>
              <c:f>'frentes 2'!$H$1:$H$18</c:f>
              <c:numCache>
                <c:formatCode>General</c:formatCode>
                <c:ptCount val="18"/>
                <c:pt idx="0">
                  <c:v>0.35462183731589703</c:v>
                </c:pt>
                <c:pt idx="1">
                  <c:v>0.355055252642974</c:v>
                </c:pt>
                <c:pt idx="2">
                  <c:v>0.51002583329965001</c:v>
                </c:pt>
                <c:pt idx="3">
                  <c:v>0.57014908471553005</c:v>
                </c:pt>
                <c:pt idx="4">
                  <c:v>0.58252200235795504</c:v>
                </c:pt>
                <c:pt idx="5">
                  <c:v>0.58255141603288496</c:v>
                </c:pt>
                <c:pt idx="6">
                  <c:v>0.58280545559914698</c:v>
                </c:pt>
                <c:pt idx="7">
                  <c:v>0.58304017408124897</c:v>
                </c:pt>
                <c:pt idx="8">
                  <c:v>0.58304017408124897</c:v>
                </c:pt>
                <c:pt idx="9">
                  <c:v>0.58348507362858404</c:v>
                </c:pt>
                <c:pt idx="10">
                  <c:v>0.58355834580454402</c:v>
                </c:pt>
                <c:pt idx="11">
                  <c:v>0.58583516846163397</c:v>
                </c:pt>
                <c:pt idx="12">
                  <c:v>0.795832413836847</c:v>
                </c:pt>
                <c:pt idx="13">
                  <c:v>0.82214083179929598</c:v>
                </c:pt>
                <c:pt idx="14">
                  <c:v>0.82214083179929598</c:v>
                </c:pt>
                <c:pt idx="15">
                  <c:v>0.84259182137155297</c:v>
                </c:pt>
                <c:pt idx="16">
                  <c:v>0.880606268066913</c:v>
                </c:pt>
                <c:pt idx="17">
                  <c:v>0.911386150888713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35328"/>
        <c:axId val="158864896"/>
      </c:barChart>
      <c:catAx>
        <c:axId val="1580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Indivíduos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8864896"/>
        <c:crosses val="autoZero"/>
        <c:auto val="1"/>
        <c:lblAlgn val="ctr"/>
        <c:lblOffset val="100"/>
        <c:noMultiLvlLbl val="0"/>
      </c:catAx>
      <c:valAx>
        <c:axId val="15886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Prioridade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0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17</xdr:row>
      <xdr:rowOff>0</xdr:rowOff>
    </xdr:from>
    <xdr:to>
      <xdr:col>16</xdr:col>
      <xdr:colOff>0</xdr:colOff>
      <xdr:row>31</xdr:row>
      <xdr:rowOff>76200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1</xdr:row>
      <xdr:rowOff>85725</xdr:rowOff>
    </xdr:from>
    <xdr:to>
      <xdr:col>21</xdr:col>
      <xdr:colOff>85725</xdr:colOff>
      <xdr:row>15</xdr:row>
      <xdr:rowOff>161925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31</xdr:row>
      <xdr:rowOff>57150</xdr:rowOff>
    </xdr:from>
    <xdr:to>
      <xdr:col>8</xdr:col>
      <xdr:colOff>47625</xdr:colOff>
      <xdr:row>45</xdr:row>
      <xdr:rowOff>133350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32</xdr:row>
      <xdr:rowOff>133350</xdr:rowOff>
    </xdr:from>
    <xdr:to>
      <xdr:col>15</xdr:col>
      <xdr:colOff>590550</xdr:colOff>
      <xdr:row>47</xdr:row>
      <xdr:rowOff>19050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16</xdr:row>
      <xdr:rowOff>104775</xdr:rowOff>
    </xdr:from>
    <xdr:to>
      <xdr:col>18</xdr:col>
      <xdr:colOff>419100</xdr:colOff>
      <xdr:row>30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0</xdr:row>
      <xdr:rowOff>19050</xdr:rowOff>
    </xdr:from>
    <xdr:to>
      <xdr:col>20</xdr:col>
      <xdr:colOff>523875</xdr:colOff>
      <xdr:row>14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476250</xdr:colOff>
      <xdr:row>31</xdr:row>
      <xdr:rowOff>114300</xdr:rowOff>
    </xdr:from>
    <xdr:to>
      <xdr:col>10</xdr:col>
      <xdr:colOff>171450</xdr:colOff>
      <xdr:row>46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409575</xdr:colOff>
      <xdr:row>33</xdr:row>
      <xdr:rowOff>0</xdr:rowOff>
    </xdr:from>
    <xdr:to>
      <xdr:col>18</xdr:col>
      <xdr:colOff>104775</xdr:colOff>
      <xdr:row>47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Q39" sqref="Q39"/>
    </sheetView>
  </sheetViews>
  <sheetFormatPr defaultRowHeight="15" x14ac:dyDescent="0.25"/>
  <sheetData>
    <row r="1" spans="1:11" x14ac:dyDescent="0.25">
      <c r="A1">
        <v>60</v>
      </c>
      <c r="B1">
        <v>0.61904764175414995</v>
      </c>
      <c r="C1" t="s">
        <v>0</v>
      </c>
      <c r="D1">
        <v>-0.10594440994128999</v>
      </c>
      <c r="E1">
        <v>0.99713633622086495</v>
      </c>
      <c r="F1">
        <v>-1.2913844356261099</v>
      </c>
      <c r="G1">
        <v>181.92667899886001</v>
      </c>
      <c r="H1">
        <v>0.18277777451389199</v>
      </c>
    </row>
    <row r="2" spans="1:11" x14ac:dyDescent="0.25">
      <c r="A2">
        <v>37</v>
      </c>
      <c r="B2">
        <v>0.727272748947143</v>
      </c>
      <c r="C2" t="s">
        <v>0</v>
      </c>
      <c r="D2">
        <v>-0.18513954781351599</v>
      </c>
      <c r="E2">
        <v>0.64513600372226299</v>
      </c>
      <c r="F2">
        <v>-0.74128166944511098</v>
      </c>
      <c r="G2">
        <v>150.73488230813899</v>
      </c>
      <c r="H2">
        <v>0.207269083996968</v>
      </c>
    </row>
    <row r="3" spans="1:11" x14ac:dyDescent="0.25">
      <c r="A3">
        <v>50</v>
      </c>
      <c r="B3">
        <v>0.51999998092651301</v>
      </c>
      <c r="C3" t="s">
        <v>0</v>
      </c>
      <c r="D3">
        <v>-0.244103232869325</v>
      </c>
      <c r="E3">
        <v>0.71095824429201004</v>
      </c>
      <c r="F3">
        <v>-0.83937745528721597</v>
      </c>
      <c r="G3">
        <v>152.25288262538999</v>
      </c>
      <c r="H3">
        <v>0.25494435406181498</v>
      </c>
      <c r="I3" t="s">
        <v>1</v>
      </c>
    </row>
    <row r="4" spans="1:11" x14ac:dyDescent="0.25">
      <c r="A4">
        <v>46</v>
      </c>
      <c r="B4">
        <v>0.47619047760963401</v>
      </c>
      <c r="C4" t="s">
        <v>0</v>
      </c>
      <c r="D4">
        <v>4.9037714802627697E-2</v>
      </c>
      <c r="E4">
        <v>0.481648053595435</v>
      </c>
      <c r="F4">
        <v>-0.73334550955711597</v>
      </c>
      <c r="G4">
        <v>240</v>
      </c>
      <c r="H4">
        <v>0.26154733239109301</v>
      </c>
      <c r="I4" t="s">
        <v>1</v>
      </c>
    </row>
    <row r="5" spans="1:11" x14ac:dyDescent="0.25">
      <c r="A5">
        <v>49</v>
      </c>
      <c r="B5">
        <v>0.66666668653488104</v>
      </c>
      <c r="C5" t="s">
        <v>0</v>
      </c>
      <c r="D5">
        <v>-0.22985898737451699</v>
      </c>
      <c r="E5">
        <v>0.71674219369551695</v>
      </c>
      <c r="F5">
        <v>-0.82466500130150899</v>
      </c>
      <c r="G5">
        <v>153.72587055358599</v>
      </c>
      <c r="H5">
        <v>0.263583235071222</v>
      </c>
      <c r="I5" t="s">
        <v>1</v>
      </c>
      <c r="J5">
        <v>0</v>
      </c>
      <c r="K5" t="s">
        <v>4</v>
      </c>
    </row>
    <row r="6" spans="1:11" x14ac:dyDescent="0.25">
      <c r="A6">
        <v>42</v>
      </c>
      <c r="B6">
        <v>0.71428573131561202</v>
      </c>
      <c r="C6" t="s">
        <v>0</v>
      </c>
      <c r="D6">
        <v>-6.9880760623392296E-2</v>
      </c>
      <c r="E6">
        <v>0.55014782954743402</v>
      </c>
      <c r="F6">
        <v>-0.75846297912732297</v>
      </c>
      <c r="G6">
        <v>234.255848277165</v>
      </c>
      <c r="H6">
        <v>0.27492508818734002</v>
      </c>
      <c r="J6">
        <f>COUNT(G1:G10)</f>
        <v>10</v>
      </c>
      <c r="K6" t="s">
        <v>2</v>
      </c>
    </row>
    <row r="7" spans="1:11" x14ac:dyDescent="0.25">
      <c r="A7">
        <v>40</v>
      </c>
      <c r="B7">
        <v>0.727272748947143</v>
      </c>
      <c r="C7" t="s">
        <v>0</v>
      </c>
      <c r="D7">
        <v>-6.7072213785173806E-2</v>
      </c>
      <c r="E7">
        <v>0.54342348801974505</v>
      </c>
      <c r="F7">
        <v>-0.76016893870070101</v>
      </c>
      <c r="G7">
        <v>234.960822683408</v>
      </c>
      <c r="H7">
        <v>0.27536877206405902</v>
      </c>
      <c r="J7">
        <f>COUNT(G11:G16)</f>
        <v>6</v>
      </c>
      <c r="K7" t="s">
        <v>3</v>
      </c>
    </row>
    <row r="8" spans="1:11" x14ac:dyDescent="0.25">
      <c r="A8">
        <v>42</v>
      </c>
      <c r="B8">
        <v>0.625</v>
      </c>
      <c r="C8" t="s">
        <v>0</v>
      </c>
      <c r="D8">
        <v>-6.2024495747654597E-2</v>
      </c>
      <c r="E8">
        <v>0.54044210335183895</v>
      </c>
      <c r="F8">
        <v>-0.74509665536005498</v>
      </c>
      <c r="G8">
        <v>235.209408264719</v>
      </c>
      <c r="H8">
        <v>0.28634525661404697</v>
      </c>
      <c r="I8" t="s">
        <v>1</v>
      </c>
    </row>
    <row r="9" spans="1:11" x14ac:dyDescent="0.25">
      <c r="A9">
        <v>42</v>
      </c>
      <c r="B9">
        <v>0.66666668653488104</v>
      </c>
      <c r="C9" t="s">
        <v>0</v>
      </c>
      <c r="D9">
        <v>-0.22223451349652401</v>
      </c>
      <c r="E9">
        <v>0.69457774641629499</v>
      </c>
      <c r="F9">
        <v>-0.819754144598276</v>
      </c>
      <c r="G9">
        <v>158.01122578541799</v>
      </c>
      <c r="H9">
        <v>0.28674382066103099</v>
      </c>
      <c r="I9" t="s">
        <v>1</v>
      </c>
      <c r="J9">
        <f>COUNT(H1:H11)</f>
        <v>11</v>
      </c>
      <c r="K9" t="s">
        <v>5</v>
      </c>
    </row>
    <row r="10" spans="1:11" x14ac:dyDescent="0.25">
      <c r="A10">
        <v>44</v>
      </c>
      <c r="B10">
        <v>0.52631580829620295</v>
      </c>
      <c r="C10" t="s">
        <v>0</v>
      </c>
      <c r="D10">
        <v>-5.1755430005873397E-2</v>
      </c>
      <c r="E10">
        <v>0.53135659354697695</v>
      </c>
      <c r="F10">
        <v>-0.73943596982020698</v>
      </c>
      <c r="G10">
        <v>236.376624837267</v>
      </c>
      <c r="H10">
        <v>0.29393102269356902</v>
      </c>
      <c r="I10" t="s">
        <v>1</v>
      </c>
      <c r="J10">
        <f>COUNT(H12:H16)</f>
        <v>5</v>
      </c>
      <c r="K10" t="s">
        <v>6</v>
      </c>
    </row>
    <row r="11" spans="1:11" x14ac:dyDescent="0.25">
      <c r="A11">
        <v>44</v>
      </c>
      <c r="B11">
        <v>0.5625</v>
      </c>
      <c r="C11" t="s">
        <v>0</v>
      </c>
      <c r="D11">
        <v>-5.41682308719168E-2</v>
      </c>
      <c r="E11">
        <v>0.530736377156243</v>
      </c>
      <c r="F11">
        <v>-0.731730331592787</v>
      </c>
      <c r="G11">
        <v>236.162968252273</v>
      </c>
      <c r="H11">
        <v>0.29776542504075298</v>
      </c>
      <c r="I11" t="s">
        <v>1</v>
      </c>
      <c r="J11">
        <v>0</v>
      </c>
      <c r="K11" t="s">
        <v>7</v>
      </c>
    </row>
    <row r="12" spans="1:11" x14ac:dyDescent="0.25">
      <c r="A12">
        <v>59</v>
      </c>
      <c r="B12">
        <v>0.625</v>
      </c>
      <c r="C12" t="s">
        <v>0</v>
      </c>
      <c r="D12">
        <v>-0.43535273565881399</v>
      </c>
      <c r="E12">
        <v>0.59777657499133996</v>
      </c>
      <c r="F12">
        <v>-0.69400167959021897</v>
      </c>
      <c r="G12">
        <v>140.750633452643</v>
      </c>
      <c r="H12">
        <v>0.48664473482305098</v>
      </c>
    </row>
    <row r="13" spans="1:11" x14ac:dyDescent="0.25">
      <c r="A13">
        <v>39</v>
      </c>
      <c r="B13">
        <v>0.61538463830947798</v>
      </c>
      <c r="C13" t="s">
        <v>0</v>
      </c>
      <c r="D13">
        <v>-0.43535273565881399</v>
      </c>
      <c r="E13">
        <v>0.59777657499133996</v>
      </c>
      <c r="F13">
        <v>-0.69400167959021897</v>
      </c>
      <c r="G13">
        <v>140.750633452643</v>
      </c>
      <c r="H13">
        <v>0.48664473482305098</v>
      </c>
    </row>
    <row r="14" spans="1:11" x14ac:dyDescent="0.25">
      <c r="A14">
        <v>52</v>
      </c>
      <c r="B14">
        <v>0.52941179275512695</v>
      </c>
      <c r="C14" t="s">
        <v>0</v>
      </c>
      <c r="D14">
        <v>0.201381301262781</v>
      </c>
      <c r="E14">
        <v>0.84159647801326998</v>
      </c>
      <c r="F14">
        <v>-0.95555582050237098</v>
      </c>
      <c r="G14">
        <v>153.220392218885</v>
      </c>
      <c r="H14">
        <v>0.51447698301408296</v>
      </c>
      <c r="I14" t="s">
        <v>1</v>
      </c>
    </row>
    <row r="15" spans="1:11" x14ac:dyDescent="0.25">
      <c r="A15">
        <v>52</v>
      </c>
      <c r="B15">
        <v>0.64705884456634499</v>
      </c>
      <c r="C15" t="s">
        <v>0</v>
      </c>
      <c r="D15">
        <v>0.27989668825522102</v>
      </c>
      <c r="E15">
        <v>0.93611130142355203</v>
      </c>
      <c r="F15">
        <v>-1.0305641833155901</v>
      </c>
      <c r="G15">
        <v>152.84146720216401</v>
      </c>
      <c r="H15">
        <v>0.57944273775211996</v>
      </c>
      <c r="I15" t="s">
        <v>1</v>
      </c>
    </row>
    <row r="16" spans="1:11" x14ac:dyDescent="0.25">
      <c r="A16">
        <v>35</v>
      </c>
      <c r="B16">
        <v>0.66666668653488104</v>
      </c>
      <c r="C16" t="s">
        <v>0</v>
      </c>
      <c r="D16">
        <v>0.22692728682197399</v>
      </c>
      <c r="E16">
        <v>0.81155086701235801</v>
      </c>
      <c r="F16">
        <v>-1.0250051085152601</v>
      </c>
      <c r="G16">
        <v>158.67219975370301</v>
      </c>
      <c r="H16">
        <v>0.58229694938049004</v>
      </c>
      <c r="I16" t="s">
        <v>1</v>
      </c>
    </row>
    <row r="17" spans="1:9" x14ac:dyDescent="0.25">
      <c r="I17" t="s">
        <v>1</v>
      </c>
    </row>
    <row r="18" spans="1:9" x14ac:dyDescent="0.25">
      <c r="A18">
        <f>AVERAGE(A1:A16)</f>
        <v>45.8125</v>
      </c>
      <c r="B18">
        <f>AVERAGE(B1:B16)</f>
        <v>0.61967127956449952</v>
      </c>
      <c r="D18">
        <f>AVERAGE(D1:D16)</f>
        <v>-8.7852768919012961E-2</v>
      </c>
      <c r="E18">
        <f>AVERAGE(E1:E16)</f>
        <v>0.67044479787478006</v>
      </c>
      <c r="F18">
        <f>AVERAGE(F1:F16)</f>
        <v>-0.83648947262062934</v>
      </c>
      <c r="G18">
        <f>AVERAGE(G1:G16)</f>
        <v>184.99078366664142</v>
      </c>
      <c r="H18">
        <f>AVERAGE(H1:H16)</f>
        <v>0.34591920656803649</v>
      </c>
      <c r="I18" t="s">
        <v>1</v>
      </c>
    </row>
    <row r="19" spans="1:9" x14ac:dyDescent="0.25">
      <c r="G19">
        <f>MAX(G1:G16)</f>
        <v>240</v>
      </c>
      <c r="I19" t="s">
        <v>1</v>
      </c>
    </row>
    <row r="20" spans="1:9" x14ac:dyDescent="0.25">
      <c r="G20">
        <f>MIN(G1:G16)</f>
        <v>140.750633452643</v>
      </c>
      <c r="I20" t="s">
        <v>1</v>
      </c>
    </row>
    <row r="21" spans="1:9" x14ac:dyDescent="0.25">
      <c r="G21">
        <f>_xlfn.STDEV.P(G1:G16)</f>
        <v>40.574834915652957</v>
      </c>
      <c r="H21">
        <f>_xlfn.STDEV.P(H1:H16)</f>
        <v>0.12954966480220675</v>
      </c>
      <c r="I21" t="s">
        <v>1</v>
      </c>
    </row>
    <row r="22" spans="1:9" x14ac:dyDescent="0.25">
      <c r="I22" t="s">
        <v>1</v>
      </c>
    </row>
    <row r="25" spans="1:9" x14ac:dyDescent="0.25">
      <c r="I25" t="s">
        <v>1</v>
      </c>
    </row>
    <row r="26" spans="1:9" x14ac:dyDescent="0.25">
      <c r="I26" t="s">
        <v>1</v>
      </c>
    </row>
    <row r="27" spans="1:9" x14ac:dyDescent="0.25">
      <c r="I27" t="s">
        <v>1</v>
      </c>
    </row>
    <row r="28" spans="1:9" x14ac:dyDescent="0.25">
      <c r="I28" t="s">
        <v>1</v>
      </c>
    </row>
    <row r="29" spans="1:9" x14ac:dyDescent="0.25">
      <c r="I29" t="s">
        <v>1</v>
      </c>
    </row>
    <row r="32" spans="1:9" x14ac:dyDescent="0.25">
      <c r="I32" t="s">
        <v>1</v>
      </c>
    </row>
    <row r="33" spans="9:9" x14ac:dyDescent="0.25">
      <c r="I33" t="s">
        <v>1</v>
      </c>
    </row>
    <row r="34" spans="9:9" x14ac:dyDescent="0.25">
      <c r="I34" t="s">
        <v>1</v>
      </c>
    </row>
    <row r="35" spans="9:9" x14ac:dyDescent="0.25">
      <c r="I35" t="s">
        <v>1</v>
      </c>
    </row>
    <row r="36" spans="9:9" x14ac:dyDescent="0.25">
      <c r="I36" t="s">
        <v>1</v>
      </c>
    </row>
    <row r="37" spans="9:9" x14ac:dyDescent="0.25">
      <c r="I37" t="s">
        <v>1</v>
      </c>
    </row>
    <row r="38" spans="9:9" x14ac:dyDescent="0.25">
      <c r="I38" t="s">
        <v>1</v>
      </c>
    </row>
    <row r="41" spans="9:9" x14ac:dyDescent="0.25">
      <c r="I41" t="s">
        <v>1</v>
      </c>
    </row>
    <row r="42" spans="9:9" x14ac:dyDescent="0.25">
      <c r="I42" t="s">
        <v>1</v>
      </c>
    </row>
    <row r="43" spans="9:9" x14ac:dyDescent="0.25">
      <c r="I43" t="s">
        <v>1</v>
      </c>
    </row>
    <row r="44" spans="9:9" x14ac:dyDescent="0.25">
      <c r="I44" t="s">
        <v>1</v>
      </c>
    </row>
    <row r="45" spans="9:9" x14ac:dyDescent="0.25">
      <c r="I45" t="s">
        <v>1</v>
      </c>
    </row>
    <row r="48" spans="9:9" x14ac:dyDescent="0.25">
      <c r="I48" t="s">
        <v>1</v>
      </c>
    </row>
    <row r="49" spans="9:9" x14ac:dyDescent="0.25">
      <c r="I49" t="s">
        <v>1</v>
      </c>
    </row>
    <row r="50" spans="9:9" x14ac:dyDescent="0.25">
      <c r="I50" t="s">
        <v>1</v>
      </c>
    </row>
    <row r="51" spans="9:9" x14ac:dyDescent="0.25">
      <c r="I51" t="s">
        <v>1</v>
      </c>
    </row>
    <row r="54" spans="9:9" x14ac:dyDescent="0.25">
      <c r="I54" t="s">
        <v>1</v>
      </c>
    </row>
    <row r="55" spans="9:9" x14ac:dyDescent="0.25">
      <c r="I55" t="s">
        <v>1</v>
      </c>
    </row>
    <row r="56" spans="9:9" x14ac:dyDescent="0.25">
      <c r="I56" t="s">
        <v>1</v>
      </c>
    </row>
    <row r="57" spans="9:9" x14ac:dyDescent="0.25">
      <c r="I57" t="s">
        <v>1</v>
      </c>
    </row>
    <row r="58" spans="9:9" x14ac:dyDescent="0.25">
      <c r="I58" t="s">
        <v>1</v>
      </c>
    </row>
    <row r="59" spans="9:9" x14ac:dyDescent="0.25">
      <c r="I59" t="s">
        <v>1</v>
      </c>
    </row>
    <row r="62" spans="9:9" x14ac:dyDescent="0.25">
      <c r="I62" t="s">
        <v>1</v>
      </c>
    </row>
    <row r="63" spans="9:9" x14ac:dyDescent="0.25">
      <c r="I63" t="s">
        <v>1</v>
      </c>
    </row>
    <row r="64" spans="9:9" x14ac:dyDescent="0.25">
      <c r="I64" t="s">
        <v>1</v>
      </c>
    </row>
    <row r="65" spans="9:9" x14ac:dyDescent="0.25">
      <c r="I65" t="s">
        <v>1</v>
      </c>
    </row>
    <row r="68" spans="9:9" x14ac:dyDescent="0.25">
      <c r="I68" t="s">
        <v>1</v>
      </c>
    </row>
    <row r="69" spans="9:9" x14ac:dyDescent="0.25">
      <c r="I69" t="s">
        <v>1</v>
      </c>
    </row>
    <row r="70" spans="9:9" x14ac:dyDescent="0.25">
      <c r="I70" t="s">
        <v>1</v>
      </c>
    </row>
    <row r="71" spans="9:9" x14ac:dyDescent="0.25">
      <c r="I71" t="s">
        <v>1</v>
      </c>
    </row>
    <row r="74" spans="9:9" x14ac:dyDescent="0.25">
      <c r="I74" t="s">
        <v>1</v>
      </c>
    </row>
    <row r="75" spans="9:9" x14ac:dyDescent="0.25">
      <c r="I75" t="s">
        <v>1</v>
      </c>
    </row>
    <row r="76" spans="9:9" x14ac:dyDescent="0.25">
      <c r="I76" t="s">
        <v>1</v>
      </c>
    </row>
    <row r="77" spans="9:9" x14ac:dyDescent="0.25">
      <c r="I77" t="s">
        <v>1</v>
      </c>
    </row>
    <row r="80" spans="9:9" x14ac:dyDescent="0.25">
      <c r="I80" t="s">
        <v>1</v>
      </c>
    </row>
    <row r="81" spans="9:9" x14ac:dyDescent="0.25">
      <c r="I81" t="s">
        <v>1</v>
      </c>
    </row>
    <row r="82" spans="9:9" x14ac:dyDescent="0.25">
      <c r="I82" t="s">
        <v>1</v>
      </c>
    </row>
    <row r="85" spans="9:9" x14ac:dyDescent="0.25">
      <c r="I85" t="s">
        <v>1</v>
      </c>
    </row>
    <row r="86" spans="9:9" x14ac:dyDescent="0.25">
      <c r="I86" t="s">
        <v>1</v>
      </c>
    </row>
  </sheetData>
  <sortState ref="A1:H16">
    <sortCondition ref="H1:H16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C28" workbookViewId="0">
      <selection activeCell="T20" sqref="T20"/>
    </sheetView>
  </sheetViews>
  <sheetFormatPr defaultRowHeight="15" x14ac:dyDescent="0.25"/>
  <sheetData>
    <row r="1" spans="1:11" x14ac:dyDescent="0.25">
      <c r="A1">
        <v>63</v>
      </c>
      <c r="B1">
        <v>0.59090906381607</v>
      </c>
      <c r="C1" t="s">
        <v>0</v>
      </c>
      <c r="D1">
        <v>0.78063889925970298</v>
      </c>
      <c r="E1">
        <v>0.86332657891410602</v>
      </c>
      <c r="F1">
        <v>-0.98374563318034203</v>
      </c>
      <c r="G1">
        <v>131.67733571572299</v>
      </c>
      <c r="H1">
        <v>0.35462183731589703</v>
      </c>
    </row>
    <row r="2" spans="1:11" x14ac:dyDescent="0.25">
      <c r="A2">
        <v>57</v>
      </c>
      <c r="B2">
        <v>0.76470589637756303</v>
      </c>
      <c r="C2" t="s">
        <v>0</v>
      </c>
      <c r="D2">
        <v>0.78646473555867003</v>
      </c>
      <c r="E2">
        <v>0.85250992026815997</v>
      </c>
      <c r="F2">
        <v>-0.98088396731356697</v>
      </c>
      <c r="G2">
        <v>132.45558701734399</v>
      </c>
      <c r="H2">
        <v>0.355055252642974</v>
      </c>
    </row>
    <row r="3" spans="1:11" x14ac:dyDescent="0.25">
      <c r="A3">
        <v>40</v>
      </c>
      <c r="B3">
        <v>0.727272748947143</v>
      </c>
      <c r="C3" t="s">
        <v>0</v>
      </c>
      <c r="D3">
        <v>0.80476164751785995</v>
      </c>
      <c r="E3">
        <v>0.95229660610006905</v>
      </c>
      <c r="F3">
        <v>-1.1873414998054701</v>
      </c>
      <c r="G3">
        <v>131.417183173307</v>
      </c>
      <c r="H3">
        <v>0.51002583329965001</v>
      </c>
    </row>
    <row r="4" spans="1:11" x14ac:dyDescent="0.25">
      <c r="A4">
        <v>55</v>
      </c>
      <c r="B4">
        <v>0.72222220897674505</v>
      </c>
      <c r="C4" t="s">
        <v>0</v>
      </c>
      <c r="D4">
        <v>0.87767697161698799</v>
      </c>
      <c r="E4">
        <v>0.93516311636566096</v>
      </c>
      <c r="F4">
        <v>-1.0937654557265699</v>
      </c>
      <c r="G4">
        <v>140.78845711519</v>
      </c>
      <c r="H4">
        <v>0.57014908471553005</v>
      </c>
    </row>
    <row r="5" spans="1:11" x14ac:dyDescent="0.25">
      <c r="A5">
        <v>42</v>
      </c>
      <c r="B5">
        <v>0.66666668653488104</v>
      </c>
      <c r="C5" t="s">
        <v>0</v>
      </c>
      <c r="D5">
        <v>0.632642167707133</v>
      </c>
      <c r="E5">
        <v>0.61825476746718599</v>
      </c>
      <c r="F5">
        <v>-0.74324958360653803</v>
      </c>
      <c r="G5">
        <v>143.726180315102</v>
      </c>
      <c r="H5">
        <v>0.58252200235795504</v>
      </c>
    </row>
    <row r="6" spans="1:11" x14ac:dyDescent="0.25">
      <c r="A6">
        <v>31</v>
      </c>
      <c r="B6">
        <v>0.77777779102325395</v>
      </c>
      <c r="C6" t="s">
        <v>0</v>
      </c>
      <c r="D6">
        <v>0.65228700180563004</v>
      </c>
      <c r="E6">
        <v>0.546908092371168</v>
      </c>
      <c r="F6">
        <v>-0.703949417074058</v>
      </c>
      <c r="G6">
        <v>151.32778972395201</v>
      </c>
      <c r="H6">
        <v>0.58255141603288496</v>
      </c>
    </row>
    <row r="7" spans="1:11" x14ac:dyDescent="0.25">
      <c r="A7">
        <v>15</v>
      </c>
      <c r="B7">
        <v>1</v>
      </c>
      <c r="C7" t="s">
        <v>0</v>
      </c>
      <c r="D7">
        <v>0.64650627507279101</v>
      </c>
      <c r="E7">
        <v>0.63267108009894102</v>
      </c>
      <c r="F7">
        <v>-0.75215217697486003</v>
      </c>
      <c r="G7">
        <v>143.40052991573501</v>
      </c>
      <c r="H7">
        <v>0.58280545559914698</v>
      </c>
      <c r="J7">
        <f>COUNT(G1:G3)</f>
        <v>3</v>
      </c>
      <c r="K7" t="s">
        <v>4</v>
      </c>
    </row>
    <row r="8" spans="1:11" x14ac:dyDescent="0.25">
      <c r="A8">
        <v>56</v>
      </c>
      <c r="B8">
        <v>0.54166668653488104</v>
      </c>
      <c r="C8" t="s">
        <v>0</v>
      </c>
      <c r="D8">
        <v>0.63301370141703195</v>
      </c>
      <c r="E8">
        <v>0.61993506970562096</v>
      </c>
      <c r="F8">
        <v>-0.74419604319632504</v>
      </c>
      <c r="G8">
        <v>143.68750113673201</v>
      </c>
      <c r="H8">
        <v>0.58304017408124897</v>
      </c>
      <c r="J8">
        <f>COUNT(G4:G18)</f>
        <v>15</v>
      </c>
      <c r="K8" t="s">
        <v>2</v>
      </c>
    </row>
    <row r="9" spans="1:11" x14ac:dyDescent="0.25">
      <c r="A9">
        <v>55</v>
      </c>
      <c r="B9">
        <v>0.46428570151329002</v>
      </c>
      <c r="C9" t="s">
        <v>0</v>
      </c>
      <c r="D9">
        <v>0.63301370141703195</v>
      </c>
      <c r="E9">
        <v>0.61993506970562096</v>
      </c>
      <c r="F9">
        <v>-0.74419604319632504</v>
      </c>
      <c r="G9">
        <v>143.68750113673201</v>
      </c>
      <c r="H9">
        <v>0.58304017408124897</v>
      </c>
      <c r="J9">
        <v>0</v>
      </c>
      <c r="K9" t="s">
        <v>3</v>
      </c>
    </row>
    <row r="10" spans="1:11" x14ac:dyDescent="0.25">
      <c r="A10">
        <v>37</v>
      </c>
      <c r="B10">
        <v>0.66666668653488104</v>
      </c>
      <c r="C10" t="s">
        <v>0</v>
      </c>
      <c r="D10">
        <v>0.63734584491609902</v>
      </c>
      <c r="E10">
        <v>0.62489624330447502</v>
      </c>
      <c r="F10">
        <v>-0.74868771407427404</v>
      </c>
      <c r="G10">
        <v>143.42870911207001</v>
      </c>
      <c r="H10">
        <v>0.58348507362858404</v>
      </c>
    </row>
    <row r="11" spans="1:11" x14ac:dyDescent="0.25">
      <c r="A11">
        <v>49</v>
      </c>
      <c r="B11">
        <v>0.61538463830947798</v>
      </c>
      <c r="C11" t="s">
        <v>0</v>
      </c>
      <c r="D11">
        <v>0.63338523512693201</v>
      </c>
      <c r="E11">
        <v>0.62161537194405603</v>
      </c>
      <c r="F11">
        <v>-0.74514250278611305</v>
      </c>
      <c r="G11">
        <v>143.64882195836199</v>
      </c>
      <c r="H11">
        <v>0.58355834580454402</v>
      </c>
      <c r="J11">
        <v>0</v>
      </c>
      <c r="K11" t="s">
        <v>5</v>
      </c>
    </row>
    <row r="12" spans="1:11" x14ac:dyDescent="0.25">
      <c r="A12">
        <v>57</v>
      </c>
      <c r="B12">
        <v>0.52380955219268799</v>
      </c>
      <c r="C12" t="s">
        <v>0</v>
      </c>
      <c r="D12">
        <v>0.90066878415573504</v>
      </c>
      <c r="E12">
        <v>0.94632950226006696</v>
      </c>
      <c r="F12">
        <v>-1.10996275604198</v>
      </c>
      <c r="G12">
        <v>139.417183173307</v>
      </c>
      <c r="H12">
        <v>0.58583516846163397</v>
      </c>
      <c r="J12">
        <f>COUNT(H1:H12)</f>
        <v>12</v>
      </c>
      <c r="K12" t="s">
        <v>6</v>
      </c>
    </row>
    <row r="13" spans="1:11" x14ac:dyDescent="0.25">
      <c r="A13">
        <v>45</v>
      </c>
      <c r="B13">
        <v>0.64705884456634499</v>
      </c>
      <c r="C13" t="s">
        <v>0</v>
      </c>
      <c r="D13">
        <v>0.74742938431800698</v>
      </c>
      <c r="E13">
        <v>0.72092956139744702</v>
      </c>
      <c r="F13">
        <v>-0.89999921654443005</v>
      </c>
      <c r="G13">
        <v>157.37454441320401</v>
      </c>
      <c r="H13">
        <v>0.795832413836847</v>
      </c>
      <c r="J13">
        <f>COUNT(H13:H18)</f>
        <v>6</v>
      </c>
      <c r="K13" t="s">
        <v>7</v>
      </c>
    </row>
    <row r="14" spans="1:11" x14ac:dyDescent="0.25">
      <c r="A14">
        <v>27</v>
      </c>
      <c r="B14">
        <v>0.83333331346511796</v>
      </c>
      <c r="C14" t="s">
        <v>0</v>
      </c>
      <c r="D14">
        <v>-1.35785825550201</v>
      </c>
      <c r="E14">
        <v>1.3475263253687</v>
      </c>
      <c r="F14">
        <v>-1.4900401472920199</v>
      </c>
      <c r="G14">
        <v>75</v>
      </c>
      <c r="H14">
        <v>0.82214083179929598</v>
      </c>
    </row>
    <row r="15" spans="1:11" x14ac:dyDescent="0.25">
      <c r="A15">
        <v>72</v>
      </c>
      <c r="B15">
        <v>0.73684209585189797</v>
      </c>
      <c r="C15" t="s">
        <v>0</v>
      </c>
      <c r="D15">
        <v>-1.35785825550201</v>
      </c>
      <c r="E15">
        <v>1.3475263253687</v>
      </c>
      <c r="F15">
        <v>-1.4900401472920199</v>
      </c>
      <c r="G15">
        <v>75</v>
      </c>
      <c r="H15">
        <v>0.82214083179929598</v>
      </c>
    </row>
    <row r="16" spans="1:11" x14ac:dyDescent="0.25">
      <c r="A16">
        <v>40</v>
      </c>
      <c r="B16">
        <v>0.71428573131561202</v>
      </c>
      <c r="C16" t="s">
        <v>0</v>
      </c>
      <c r="D16">
        <v>0.69138406111339401</v>
      </c>
      <c r="E16">
        <v>0.68295869378247498</v>
      </c>
      <c r="F16">
        <v>-0.84319369116356402</v>
      </c>
      <c r="G16">
        <v>156.703223599148</v>
      </c>
      <c r="H16">
        <v>0.84259182137155297</v>
      </c>
    </row>
    <row r="17" spans="1:8" x14ac:dyDescent="0.25">
      <c r="A17">
        <v>57</v>
      </c>
      <c r="B17">
        <v>0.80000001192092896</v>
      </c>
      <c r="C17" t="s">
        <v>0</v>
      </c>
      <c r="D17">
        <v>-1.40321103309373</v>
      </c>
      <c r="E17">
        <v>1.3665370758372499</v>
      </c>
      <c r="F17">
        <v>-1.4781261909857799</v>
      </c>
      <c r="G17">
        <v>76.368889661227598</v>
      </c>
      <c r="H17">
        <v>0.880606268066913</v>
      </c>
    </row>
    <row r="18" spans="1:8" x14ac:dyDescent="0.25">
      <c r="A18">
        <v>53</v>
      </c>
      <c r="B18">
        <v>0.57894736528396595</v>
      </c>
      <c r="C18" t="s">
        <v>0</v>
      </c>
      <c r="D18">
        <v>0.67456776160881105</v>
      </c>
      <c r="E18">
        <v>0.65341069780048999</v>
      </c>
      <c r="F18">
        <v>-0.76296840805793997</v>
      </c>
      <c r="G18">
        <v>146.93741755298299</v>
      </c>
      <c r="H18">
        <v>0.911386150888713</v>
      </c>
    </row>
    <row r="20" spans="1:8" x14ac:dyDescent="0.25">
      <c r="A20">
        <f>AVERAGE(A1:A18)</f>
        <v>47.277777777777779</v>
      </c>
      <c r="B20">
        <f>AVERAGE(B1:B18)</f>
        <v>0.68732416795359685</v>
      </c>
      <c r="D20">
        <f>AVERAGE(D1:D18)</f>
        <v>0.36738103491744811</v>
      </c>
      <c r="E20">
        <f>AVERAGE(E1:E18)</f>
        <v>0.83070722767001071</v>
      </c>
      <c r="F20">
        <f>AVERAGE(F1:F18)</f>
        <v>-0.97231336635067633</v>
      </c>
      <c r="G20">
        <f>AVERAGE(G1:G18)</f>
        <v>132.00260304000656</v>
      </c>
      <c r="H20">
        <f>AVERAGE(H1:H18)</f>
        <v>0.64063267421021752</v>
      </c>
    </row>
    <row r="21" spans="1:8" x14ac:dyDescent="0.25">
      <c r="G21">
        <f>MAX(G1:G18)</f>
        <v>157.37454441320401</v>
      </c>
    </row>
    <row r="22" spans="1:8" x14ac:dyDescent="0.25">
      <c r="G22">
        <f>MIN(G1:G18)</f>
        <v>75</v>
      </c>
    </row>
    <row r="23" spans="1:8" x14ac:dyDescent="0.25">
      <c r="G23">
        <f>_xlfn.STDEV.P(G1:G18)</f>
        <v>26.229236342908674</v>
      </c>
      <c r="H23">
        <f>_xlfn.STDEV.P(H1:H18)</f>
        <v>0.16215502724215844</v>
      </c>
    </row>
  </sheetData>
  <sortState ref="A1:H18">
    <sortCondition ref="H1:H18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frentes 1</vt:lpstr>
      <vt:lpstr>frentes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Giordanna</dc:creator>
  <cp:lastModifiedBy>User</cp:lastModifiedBy>
  <dcterms:created xsi:type="dcterms:W3CDTF">2016-05-01T16:54:25Z</dcterms:created>
  <dcterms:modified xsi:type="dcterms:W3CDTF">2016-05-01T22:51:13Z</dcterms:modified>
</cp:coreProperties>
</file>