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uemailprod-my.sharepoint.com/personal/ngiordano_ksu_edu/Documents/KSU Wheat shared files/KSU-WHEAT-APP-main-3/"/>
    </mc:Choice>
  </mc:AlternateContent>
  <xr:revisionPtr revIDLastSave="930" documentId="8_{9198CCB3-68EB-C945-A636-552028B6F5E8}" xr6:coauthVersionLast="47" xr6:coauthVersionMax="47" xr10:uidLastSave="{C87B2B34-B097-BA4A-B192-39EAFBFFB231}"/>
  <bookViews>
    <workbookView xWindow="620" yWindow="500" windowWidth="21920" windowHeight="16040" xr2:uid="{00000000-000D-0000-FFFF-FFFF00000000}"/>
  </bookViews>
  <sheets>
    <sheet name="LABELS_INPUT" sheetId="1" r:id="rId1"/>
    <sheet name="Trials And Locations" sheetId="2" r:id="rId2"/>
  </sheets>
  <definedNames>
    <definedName name="_xlnm._FilterDatabase" localSheetId="0" hidden="1">LABELS_INPUT!$A$1:$J$15</definedName>
    <definedName name="_xlnm._FilterDatabase" localSheetId="1" hidden="1">'Trials And Locations'!$D$1:$E$1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F15" i="1"/>
  <c r="I15" i="1"/>
  <c r="D14" i="1"/>
  <c r="F14" i="1"/>
  <c r="I14" i="1"/>
  <c r="D13" i="1"/>
  <c r="F13" i="1"/>
  <c r="I13" i="1"/>
  <c r="I3" i="1"/>
  <c r="I2" i="1"/>
  <c r="I4" i="1"/>
  <c r="I5" i="1"/>
  <c r="I6" i="1"/>
  <c r="I7" i="1"/>
  <c r="I12" i="1"/>
  <c r="I8" i="1"/>
  <c r="I9" i="1"/>
  <c r="I10" i="1"/>
  <c r="I11" i="1"/>
  <c r="D9" i="1"/>
  <c r="F9" i="1"/>
  <c r="F3" i="1"/>
  <c r="F2" i="1"/>
  <c r="F4" i="1"/>
  <c r="F5" i="1"/>
  <c r="F6" i="1"/>
  <c r="F7" i="1"/>
  <c r="F12" i="1"/>
  <c r="F8" i="1"/>
  <c r="F10" i="1"/>
  <c r="F11" i="1"/>
  <c r="D3" i="1"/>
  <c r="D2" i="1"/>
  <c r="D4" i="1"/>
  <c r="D5" i="1"/>
  <c r="D6" i="1"/>
  <c r="D7" i="1"/>
  <c r="D12" i="1"/>
  <c r="D8" i="1"/>
  <c r="D10" i="1"/>
  <c r="D11" i="1"/>
</calcChain>
</file>

<file path=xl/sharedStrings.xml><?xml version="1.0" encoding="utf-8"?>
<sst xmlns="http://schemas.openxmlformats.org/spreadsheetml/2006/main" count="164" uniqueCount="109">
  <si>
    <t>PI</t>
  </si>
  <si>
    <t>YEAR</t>
  </si>
  <si>
    <t>Trial</t>
  </si>
  <si>
    <t>TRIAL_SHORT</t>
  </si>
  <si>
    <t>Location</t>
  </si>
  <si>
    <t>LOC_SHORT</t>
  </si>
  <si>
    <t>Trt</t>
  </si>
  <si>
    <t>Reps</t>
  </si>
  <si>
    <t>Plots</t>
  </si>
  <si>
    <t>SAMPLING</t>
  </si>
  <si>
    <t>Lollato</t>
  </si>
  <si>
    <t>Kelsey's Fungicide UFT</t>
  </si>
  <si>
    <t>Ashland Bottoms</t>
  </si>
  <si>
    <t>Chloride (2) x variety (24)</t>
  </si>
  <si>
    <t>Cl x 2 varieties</t>
  </si>
  <si>
    <t>Fungicide Residual Life</t>
  </si>
  <si>
    <t>Indigo seed treatment</t>
  </si>
  <si>
    <t>Kelsey FMC</t>
  </si>
  <si>
    <t>Great Bend</t>
  </si>
  <si>
    <t>Hays</t>
  </si>
  <si>
    <t>Predictive Model Stripe</t>
  </si>
  <si>
    <t>Predictive Model tan spot</t>
  </si>
  <si>
    <t>Hutchinson Late</t>
  </si>
  <si>
    <t>S presence</t>
  </si>
  <si>
    <t>Hutchinson Optimum</t>
  </si>
  <si>
    <t>Leoti</t>
  </si>
  <si>
    <t>USWBSI IM</t>
  </si>
  <si>
    <t>Belleville Optimum</t>
  </si>
  <si>
    <t>Manhattan</t>
  </si>
  <si>
    <t>Solomon Cover Crop</t>
  </si>
  <si>
    <t>Belleville Soybeans</t>
  </si>
  <si>
    <t>Solomon Soybeans</t>
  </si>
  <si>
    <t>Solomon Winter Wheat</t>
  </si>
  <si>
    <t>KWC IWM</t>
  </si>
  <si>
    <t>Urea FMC</t>
  </si>
  <si>
    <t>TBD</t>
  </si>
  <si>
    <t>Valent Growth Regulator</t>
  </si>
  <si>
    <t>Grain Only</t>
  </si>
  <si>
    <t>Hutchinson optimum 23B</t>
  </si>
  <si>
    <t>Dual purpose</t>
  </si>
  <si>
    <t>Hutchinson Early</t>
  </si>
  <si>
    <t>Manhattan Late</t>
  </si>
  <si>
    <t>Kelsey's Syngenta</t>
  </si>
  <si>
    <t>Mitchell</t>
  </si>
  <si>
    <t>Nitrogen x fungicide</t>
  </si>
  <si>
    <t>Horton seed rate</t>
  </si>
  <si>
    <t>RAIN Ag rotation - forage</t>
  </si>
  <si>
    <t>Tillering Plasticity</t>
  </si>
  <si>
    <t>Variety Ranking vs crop seq.</t>
  </si>
  <si>
    <t>Hutchinson</t>
  </si>
  <si>
    <t>Short Location</t>
  </si>
  <si>
    <t>Trial Name</t>
  </si>
  <si>
    <t>Short Trial Name</t>
  </si>
  <si>
    <t>AB</t>
  </si>
  <si>
    <t>FKF</t>
  </si>
  <si>
    <t xml:space="preserve">Belleville </t>
  </si>
  <si>
    <t>BE</t>
  </si>
  <si>
    <t>Cl24</t>
  </si>
  <si>
    <t>BE.O</t>
  </si>
  <si>
    <t>Clx2</t>
  </si>
  <si>
    <t>BE.S</t>
  </si>
  <si>
    <t>DP</t>
  </si>
  <si>
    <t>Colby</t>
  </si>
  <si>
    <t>THD</t>
  </si>
  <si>
    <t>FRL</t>
  </si>
  <si>
    <t>Decatur</t>
  </si>
  <si>
    <t>DCD</t>
  </si>
  <si>
    <t>GO</t>
  </si>
  <si>
    <t>GB</t>
  </si>
  <si>
    <t>HSR</t>
  </si>
  <si>
    <t>HAYS</t>
  </si>
  <si>
    <t>IND</t>
  </si>
  <si>
    <t>HUT</t>
  </si>
  <si>
    <t>KFMC</t>
  </si>
  <si>
    <t>HUT23</t>
  </si>
  <si>
    <t>IWM</t>
  </si>
  <si>
    <t>HUT.E</t>
  </si>
  <si>
    <t>NxF</t>
  </si>
  <si>
    <t>HUT.L</t>
  </si>
  <si>
    <t>PMS</t>
  </si>
  <si>
    <t>HUT.O</t>
  </si>
  <si>
    <t>PMT</t>
  </si>
  <si>
    <t>LEO</t>
  </si>
  <si>
    <t>RAIN</t>
  </si>
  <si>
    <t>MNH</t>
  </si>
  <si>
    <t>SP</t>
  </si>
  <si>
    <t>MNH.L</t>
  </si>
  <si>
    <t>MCD</t>
  </si>
  <si>
    <t>TP</t>
  </si>
  <si>
    <t>SO.CC</t>
  </si>
  <si>
    <t>UFMC</t>
  </si>
  <si>
    <t>SO.S</t>
  </si>
  <si>
    <t>US</t>
  </si>
  <si>
    <t>SO.WW</t>
  </si>
  <si>
    <t>VGR</t>
  </si>
  <si>
    <t>VR</t>
  </si>
  <si>
    <t>Variety Performance Trial</t>
  </si>
  <si>
    <t>VPT</t>
  </si>
  <si>
    <t>First Hollow Stem</t>
  </si>
  <si>
    <t>FHS</t>
  </si>
  <si>
    <t>KFS</t>
  </si>
  <si>
    <t>ALF 2.1</t>
  </si>
  <si>
    <t>Garden City</t>
  </si>
  <si>
    <t>GC</t>
  </si>
  <si>
    <t>ALF 2.2</t>
  </si>
  <si>
    <t>Alfalfa 2nd</t>
  </si>
  <si>
    <t>Alfalfa 2st</t>
  </si>
  <si>
    <t>HI, CB,DON,SS(0"24")</t>
  </si>
  <si>
    <t>DON,SS(0"24")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</si>
</sst>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0" xfId="0" applyFont="1" applyFill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4" borderId="14" xfId="0" applyFill="1" applyBorder="1"/>
    <xf numFmtId="0" fontId="0" fillId="34" borderId="10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1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34" borderId="18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15A8115F-F17A-0947-9B7B-6A29D6D1CD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5C4E12-64C8-FE41-BFB3-9921044FF427}" name="Table4" displayName="Table4" ref="A1:J15" totalsRowShown="0" headerRowDxfId="14" dataDxfId="12" headerRowBorderDxfId="13" tableBorderDxfId="11" totalsRowBorderDxfId="10">
  <autoFilter ref="A1:J15" xr:uid="{00000000-0001-0000-0000-000000000000}"/>
  <sortState xmlns:xlrd2="http://schemas.microsoft.com/office/spreadsheetml/2017/richdata2" ref="A3:J12">
    <sortCondition ref="E1:E15"/>
  </sortState>
  <tableColumns count="10">
    <tableColumn id="1" xr3:uid="{DEFCC9CE-F1FD-9B4D-B0D6-B1C5E3392A24}" name="PI" dataDxfId="9"/>
    <tableColumn id="2" xr3:uid="{38E77D4C-22E0-2F41-9230-3FA0179EAE10}" name="YEAR" dataDxfId="8"/>
    <tableColumn id="3" xr3:uid="{7F1C2FA0-7D0B-E84E-81D6-EE5C49F08CCE}" name="Trial" dataDxfId="7"/>
    <tableColumn id="4" xr3:uid="{E11247C7-550B-BF4D-925D-9712D97F6313}" name="TRIAL_SHORT" dataDxfId="6">
      <calculatedColumnFormula>VLOOKUP(C2,'Trials And Locations'!D:E,2,FALSE)</calculatedColumnFormula>
    </tableColumn>
    <tableColumn id="5" xr3:uid="{685A6504-53DB-774C-98A1-82BDF034ED0C}" name="Location" dataDxfId="5"/>
    <tableColumn id="6" xr3:uid="{2E9B8007-7FB9-DF41-965E-5370DB972427}" name="LOC_SHORT" dataDxfId="4">
      <calculatedColumnFormula>VLOOKUP(E2,'Trials And Locations'!A:B,2,FALSE)</calculatedColumnFormula>
    </tableColumn>
    <tableColumn id="7" xr3:uid="{95A8D131-8089-8F44-A7AB-0CC3DE5911B7}" name="Trt" dataDxfId="3"/>
    <tableColumn id="8" xr3:uid="{307740DE-3F98-F541-9CB8-EF016BE00A31}" name="Reps" dataDxfId="2"/>
    <tableColumn id="9" xr3:uid="{FA27E295-73DF-944B-9F35-494728B23418}" name="Plots" dataDxfId="1">
      <calculatedColumnFormula>Table4[[#This Row],[Reps]]*Table4[[#This Row],[Trt]]</calculatedColumnFormula>
    </tableColumn>
    <tableColumn id="10" xr3:uid="{9147972C-45F9-5246-BC91-F89C1934D211}" name="SAMPLING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pane ySplit="1" topLeftCell="A2" activePane="bottomLeft" state="frozen"/>
      <selection pane="bottomLeft" activeCell="J9" sqref="J9"/>
    </sheetView>
  </sheetViews>
  <sheetFormatPr baseColWidth="10" defaultColWidth="11" defaultRowHeight="16" x14ac:dyDescent="0.2"/>
  <cols>
    <col min="1" max="1" width="6.5" bestFit="1" customWidth="1"/>
    <col min="2" max="2" width="8" bestFit="1" customWidth="1"/>
    <col min="3" max="3" width="24.33203125" bestFit="1" customWidth="1"/>
    <col min="4" max="4" width="15.1640625" bestFit="1" customWidth="1"/>
    <col min="5" max="5" width="22.1640625" bestFit="1" customWidth="1"/>
    <col min="6" max="6" width="13.6640625" bestFit="1" customWidth="1"/>
    <col min="7" max="7" width="6" bestFit="1" customWidth="1"/>
    <col min="8" max="9" width="7.6640625" bestFit="1" customWidth="1"/>
    <col min="10" max="10" width="28.83203125" bestFit="1" customWidth="1"/>
  </cols>
  <sheetData>
    <row r="1" spans="1:10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x14ac:dyDescent="0.2">
      <c r="A2" s="5" t="s">
        <v>10</v>
      </c>
      <c r="B2" s="6">
        <v>22</v>
      </c>
      <c r="C2" s="6" t="s">
        <v>33</v>
      </c>
      <c r="D2" s="6" t="str">
        <f>VLOOKUP(C2,'Trials And Locations'!D:E,2,FALSE)</f>
        <v>IWM</v>
      </c>
      <c r="E2" s="6" t="s">
        <v>27</v>
      </c>
      <c r="F2" s="6" t="str">
        <f>VLOOKUP(E2,'Trials And Locations'!A:B,2,FALSE)</f>
        <v>BE.O</v>
      </c>
      <c r="G2" s="6">
        <v>8</v>
      </c>
      <c r="H2" s="6">
        <v>3</v>
      </c>
      <c r="I2" s="6">
        <f>Table4[[#This Row],[Reps]]*Table4[[#This Row],[Trt]]</f>
        <v>24</v>
      </c>
      <c r="J2" s="7" t="s">
        <v>107</v>
      </c>
    </row>
    <row r="3" spans="1:10" x14ac:dyDescent="0.2">
      <c r="A3" s="5" t="s">
        <v>10</v>
      </c>
      <c r="B3" s="6">
        <v>22</v>
      </c>
      <c r="C3" s="6" t="s">
        <v>33</v>
      </c>
      <c r="D3" s="6" t="str">
        <f>VLOOKUP(C3,'Trials And Locations'!D:E,2,FALSE)</f>
        <v>IWM</v>
      </c>
      <c r="E3" s="6" t="s">
        <v>12</v>
      </c>
      <c r="F3" s="6" t="str">
        <f>VLOOKUP(E3,'Trials And Locations'!A:B,2,FALSE)</f>
        <v>AB</v>
      </c>
      <c r="G3" s="6">
        <v>8</v>
      </c>
      <c r="H3" s="6">
        <v>3</v>
      </c>
      <c r="I3" s="6">
        <f>Table4[[#This Row],[Reps]]*Table4[[#This Row],[Trt]]</f>
        <v>24</v>
      </c>
      <c r="J3" s="7" t="s">
        <v>107</v>
      </c>
    </row>
    <row r="4" spans="1:10" x14ac:dyDescent="0.2">
      <c r="A4" s="5" t="s">
        <v>10</v>
      </c>
      <c r="B4" s="6">
        <v>22</v>
      </c>
      <c r="C4" s="6" t="s">
        <v>33</v>
      </c>
      <c r="D4" s="6" t="str">
        <f>VLOOKUP(C4,'Trials And Locations'!D:E,2,FALSE)</f>
        <v>IWM</v>
      </c>
      <c r="E4" s="6" t="s">
        <v>30</v>
      </c>
      <c r="F4" s="6" t="str">
        <f>VLOOKUP(E4,'Trials And Locations'!A:B,2,FALSE)</f>
        <v>BE.S</v>
      </c>
      <c r="G4" s="6">
        <v>8</v>
      </c>
      <c r="H4" s="6">
        <v>3</v>
      </c>
      <c r="I4" s="6">
        <f>Table4[[#This Row],[Reps]]*Table4[[#This Row],[Trt]]</f>
        <v>24</v>
      </c>
      <c r="J4" s="7" t="s">
        <v>107</v>
      </c>
    </row>
    <row r="5" spans="1:10" x14ac:dyDescent="0.2">
      <c r="A5" s="5" t="s">
        <v>10</v>
      </c>
      <c r="B5" s="6">
        <v>22</v>
      </c>
      <c r="C5" s="6" t="s">
        <v>33</v>
      </c>
      <c r="D5" s="6" t="str">
        <f>VLOOKUP(C5,'Trials And Locations'!D:E,2,FALSE)</f>
        <v>IWM</v>
      </c>
      <c r="E5" s="6" t="s">
        <v>18</v>
      </c>
      <c r="F5" s="6" t="str">
        <f>VLOOKUP(E5,'Trials And Locations'!A:B,2,FALSE)</f>
        <v>GB</v>
      </c>
      <c r="G5" s="6">
        <v>8</v>
      </c>
      <c r="H5" s="6">
        <v>3</v>
      </c>
      <c r="I5" s="6">
        <f>Table4[[#This Row],[Reps]]*Table4[[#This Row],[Trt]]</f>
        <v>24</v>
      </c>
      <c r="J5" s="7" t="s">
        <v>107</v>
      </c>
    </row>
    <row r="6" spans="1:10" x14ac:dyDescent="0.2">
      <c r="A6" s="8" t="s">
        <v>10</v>
      </c>
      <c r="B6" s="9">
        <v>22</v>
      </c>
      <c r="C6" s="9" t="s">
        <v>33</v>
      </c>
      <c r="D6" s="9" t="str">
        <f>VLOOKUP(C6,'Trials And Locations'!D:E,2,FALSE)</f>
        <v>IWM</v>
      </c>
      <c r="E6" s="9" t="s">
        <v>19</v>
      </c>
      <c r="F6" s="9" t="str">
        <f>VLOOKUP(E6,'Trials And Locations'!A:B,2,FALSE)</f>
        <v>HAYS</v>
      </c>
      <c r="G6" s="9">
        <v>8</v>
      </c>
      <c r="H6" s="9">
        <v>3</v>
      </c>
      <c r="I6" s="9">
        <f>Table4[[#This Row],[Reps]]*Table4[[#This Row],[Trt]]</f>
        <v>24</v>
      </c>
      <c r="J6" s="7" t="s">
        <v>107</v>
      </c>
    </row>
    <row r="7" spans="1:10" x14ac:dyDescent="0.2">
      <c r="A7" s="8" t="s">
        <v>10</v>
      </c>
      <c r="B7" s="9">
        <v>22</v>
      </c>
      <c r="C7" s="9" t="s">
        <v>33</v>
      </c>
      <c r="D7" s="9" t="str">
        <f>VLOOKUP(C7,'Trials And Locations'!D:E,2,FALSE)</f>
        <v>IWM</v>
      </c>
      <c r="E7" s="9" t="s">
        <v>22</v>
      </c>
      <c r="F7" s="9" t="str">
        <f>VLOOKUP(E7,'Trials And Locations'!A:B,2,FALSE)</f>
        <v>HUT.L</v>
      </c>
      <c r="G7" s="9">
        <v>8</v>
      </c>
      <c r="H7" s="9">
        <v>3</v>
      </c>
      <c r="I7" s="9">
        <f>Table4[[#This Row],[Reps]]*Table4[[#This Row],[Trt]]</f>
        <v>24</v>
      </c>
      <c r="J7" s="7" t="s">
        <v>107</v>
      </c>
    </row>
    <row r="8" spans="1:10" x14ac:dyDescent="0.2">
      <c r="A8" s="8" t="s">
        <v>10</v>
      </c>
      <c r="B8" s="9">
        <v>22</v>
      </c>
      <c r="C8" s="9" t="s">
        <v>33</v>
      </c>
      <c r="D8" s="9" t="str">
        <f>VLOOKUP(C8,'Trials And Locations'!D:E,2,FALSE)</f>
        <v>IWM</v>
      </c>
      <c r="E8" s="9" t="s">
        <v>28</v>
      </c>
      <c r="F8" s="9" t="str">
        <f>VLOOKUP(E8,'Trials And Locations'!A:B,2,FALSE)</f>
        <v>MNH</v>
      </c>
      <c r="G8" s="9">
        <v>8</v>
      </c>
      <c r="H8" s="9">
        <v>3</v>
      </c>
      <c r="I8" s="9">
        <f>Table4[[#This Row],[Reps]]*Table4[[#This Row],[Trt]]</f>
        <v>24</v>
      </c>
      <c r="J8" s="7" t="s">
        <v>107</v>
      </c>
    </row>
    <row r="9" spans="1:10" x14ac:dyDescent="0.2">
      <c r="A9" s="8" t="s">
        <v>10</v>
      </c>
      <c r="B9" s="9">
        <v>22</v>
      </c>
      <c r="C9" s="9" t="s">
        <v>33</v>
      </c>
      <c r="D9" s="9" t="str">
        <f>VLOOKUP(C9,'Trials And Locations'!D:E,2,FALSE)</f>
        <v>IWM</v>
      </c>
      <c r="E9" s="9" t="s">
        <v>41</v>
      </c>
      <c r="F9" s="9" t="str">
        <f>VLOOKUP(E9,'Trials And Locations'!A:B,2,FALSE)</f>
        <v>MNH.L</v>
      </c>
      <c r="G9" s="9">
        <v>8</v>
      </c>
      <c r="H9" s="9">
        <v>3</v>
      </c>
      <c r="I9" s="9">
        <f>Table4[[#This Row],[Reps]]*Table4[[#This Row],[Trt]]</f>
        <v>24</v>
      </c>
      <c r="J9" s="7" t="s">
        <v>107</v>
      </c>
    </row>
    <row r="10" spans="1:10" x14ac:dyDescent="0.2">
      <c r="A10" s="5" t="s">
        <v>10</v>
      </c>
      <c r="B10" s="6">
        <v>22</v>
      </c>
      <c r="C10" s="6" t="s">
        <v>33</v>
      </c>
      <c r="D10" s="6" t="str">
        <f>VLOOKUP(C10,'Trials And Locations'!D:E,2,FALSE)</f>
        <v>IWM</v>
      </c>
      <c r="E10" s="6" t="s">
        <v>43</v>
      </c>
      <c r="F10" s="6" t="str">
        <f>VLOOKUP(E10,'Trials And Locations'!A:B,2,FALSE)</f>
        <v>MCD</v>
      </c>
      <c r="G10" s="9">
        <v>4</v>
      </c>
      <c r="H10" s="9">
        <v>6</v>
      </c>
      <c r="I10" s="6">
        <f>Table4[[#This Row],[Reps]]*Table4[[#This Row],[Trt]]</f>
        <v>24</v>
      </c>
      <c r="J10" s="7" t="s">
        <v>107</v>
      </c>
    </row>
    <row r="11" spans="1:10" x14ac:dyDescent="0.2">
      <c r="A11" s="5" t="s">
        <v>10</v>
      </c>
      <c r="B11" s="6">
        <v>22</v>
      </c>
      <c r="C11" s="6" t="s">
        <v>33</v>
      </c>
      <c r="D11" s="6" t="str">
        <f>VLOOKUP(C11,'Trials And Locations'!D:E,2,FALSE)</f>
        <v>IWM</v>
      </c>
      <c r="E11" s="6" t="s">
        <v>31</v>
      </c>
      <c r="F11" s="6" t="str">
        <f>VLOOKUP(E11,'Trials And Locations'!A:B,2,FALSE)</f>
        <v>SO.S</v>
      </c>
      <c r="G11" s="9">
        <v>8</v>
      </c>
      <c r="H11" s="9">
        <v>3</v>
      </c>
      <c r="I11" s="6">
        <f>Table4[[#This Row],[Reps]]*Table4[[#This Row],[Trt]]</f>
        <v>24</v>
      </c>
      <c r="J11" s="7" t="s">
        <v>107</v>
      </c>
    </row>
    <row r="12" spans="1:10" x14ac:dyDescent="0.2">
      <c r="A12" s="8" t="s">
        <v>10</v>
      </c>
      <c r="B12" s="9">
        <v>22</v>
      </c>
      <c r="C12" s="9" t="s">
        <v>33</v>
      </c>
      <c r="D12" s="9" t="str">
        <f>VLOOKUP(C12,'Trials And Locations'!D:E,2,FALSE)</f>
        <v>IWM</v>
      </c>
      <c r="E12" s="9" t="s">
        <v>25</v>
      </c>
      <c r="F12" s="9" t="str">
        <f>VLOOKUP(E12,'Trials And Locations'!A:B,2,FALSE)</f>
        <v>LEO</v>
      </c>
      <c r="G12" s="9">
        <v>8</v>
      </c>
      <c r="H12" s="9">
        <v>3</v>
      </c>
      <c r="I12" s="9">
        <f>Table4[[#This Row],[Reps]]*Table4[[#This Row],[Trt]]</f>
        <v>24</v>
      </c>
      <c r="J12" s="7" t="s">
        <v>107</v>
      </c>
    </row>
    <row r="13" spans="1:10" x14ac:dyDescent="0.2">
      <c r="A13" s="8" t="s">
        <v>10</v>
      </c>
      <c r="B13" s="9">
        <v>22</v>
      </c>
      <c r="C13" s="9" t="s">
        <v>33</v>
      </c>
      <c r="D13" s="9" t="str">
        <f>VLOOKUP(C13,'Trials And Locations'!D:E,2,FALSE)</f>
        <v>IWM</v>
      </c>
      <c r="E13" s="9" t="s">
        <v>62</v>
      </c>
      <c r="F13" s="9" t="str">
        <f>VLOOKUP(E13,'Trials And Locations'!A:B,2,FALSE)</f>
        <v>THD</v>
      </c>
      <c r="G13" s="9">
        <v>4</v>
      </c>
      <c r="H13" s="9">
        <v>6</v>
      </c>
      <c r="I13" s="9">
        <f>Table4[[#This Row],[Reps]]*Table4[[#This Row],[Trt]]</f>
        <v>24</v>
      </c>
      <c r="J13" s="13" t="s">
        <v>108</v>
      </c>
    </row>
    <row r="14" spans="1:10" x14ac:dyDescent="0.2">
      <c r="A14" s="8" t="s">
        <v>10</v>
      </c>
      <c r="B14" s="9">
        <v>22</v>
      </c>
      <c r="C14" s="9" t="s">
        <v>33</v>
      </c>
      <c r="D14" s="9" t="str">
        <f>VLOOKUP(C14,'Trials And Locations'!D:E,2,FALSE)</f>
        <v>IWM</v>
      </c>
      <c r="E14" s="9" t="s">
        <v>65</v>
      </c>
      <c r="F14" s="9" t="str">
        <f>VLOOKUP(E14,'Trials And Locations'!A:B,2,FALSE)</f>
        <v>DCD</v>
      </c>
      <c r="G14" s="9">
        <v>4</v>
      </c>
      <c r="H14" s="9">
        <v>6</v>
      </c>
      <c r="I14" s="9">
        <f>Table4[[#This Row],[Reps]]*Table4[[#This Row],[Trt]]</f>
        <v>24</v>
      </c>
      <c r="J14" s="13" t="s">
        <v>108</v>
      </c>
    </row>
    <row r="15" spans="1:10" x14ac:dyDescent="0.2">
      <c r="A15" s="8" t="s">
        <v>10</v>
      </c>
      <c r="B15" s="9">
        <v>22</v>
      </c>
      <c r="C15" s="9" t="s">
        <v>33</v>
      </c>
      <c r="D15" s="9" t="str">
        <f>VLOOKUP(C15,'Trials And Locations'!D:E,2,FALSE)</f>
        <v>IWM</v>
      </c>
      <c r="E15" s="9" t="s">
        <v>102</v>
      </c>
      <c r="F15" s="9" t="str">
        <f>VLOOKUP(E15,'Trials And Locations'!A:B,2,FALSE)</f>
        <v>GC</v>
      </c>
      <c r="G15" s="9">
        <v>8</v>
      </c>
      <c r="H15" s="9">
        <v>3</v>
      </c>
      <c r="I15" s="9">
        <f>Table4[[#This Row],[Reps]]*Table4[[#This Row],[Trt]]</f>
        <v>24</v>
      </c>
      <c r="J15" s="13" t="s">
        <v>108</v>
      </c>
    </row>
  </sheetData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E987B3-9803-2A41-8FF0-F44954D9F170}">
          <x14:formula1>
            <xm:f>'Trials And Locations'!$A$2:$A$150</xm:f>
          </x14:formula1>
          <xm:sqref>E2:E1048576</xm:sqref>
        </x14:dataValidation>
        <x14:dataValidation type="list" allowBlank="1" showInputMessage="1" showErrorMessage="1" xr:uid="{BB674C52-EA49-694B-8660-EB3A4070C71D}">
          <x14:formula1>
            <xm:f>'Trials And Locations'!$D$2:$D$54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F4C2-F3BA-3448-A6EB-9F265658CBB8}">
  <dimension ref="A1:E27"/>
  <sheetViews>
    <sheetView workbookViewId="0">
      <selection activeCell="D26" sqref="D26"/>
    </sheetView>
  </sheetViews>
  <sheetFormatPr baseColWidth="10" defaultColWidth="11" defaultRowHeight="16" x14ac:dyDescent="0.2"/>
  <cols>
    <col min="1" max="1" width="18.6640625" bestFit="1" customWidth="1"/>
    <col min="2" max="2" width="12.83203125" bestFit="1" customWidth="1"/>
    <col min="3" max="3" width="12.1640625" customWidth="1"/>
    <col min="4" max="4" width="28.83203125" style="11" bestFit="1" customWidth="1"/>
    <col min="5" max="5" width="15.1640625" style="11" bestFit="1" customWidth="1"/>
  </cols>
  <sheetData>
    <row r="1" spans="1:5" x14ac:dyDescent="0.2">
      <c r="A1" s="1" t="s">
        <v>4</v>
      </c>
      <c r="B1" s="1" t="s">
        <v>50</v>
      </c>
      <c r="C1" s="1"/>
      <c r="D1" s="10" t="s">
        <v>51</v>
      </c>
      <c r="E1" s="10" t="s">
        <v>52</v>
      </c>
    </row>
    <row r="2" spans="1:5" x14ac:dyDescent="0.2">
      <c r="A2" t="s">
        <v>12</v>
      </c>
      <c r="B2" t="s">
        <v>53</v>
      </c>
      <c r="D2" s="11" t="s">
        <v>11</v>
      </c>
      <c r="E2" s="11" t="s">
        <v>54</v>
      </c>
    </row>
    <row r="3" spans="1:5" x14ac:dyDescent="0.2">
      <c r="A3" t="s">
        <v>55</v>
      </c>
      <c r="B3" t="s">
        <v>56</v>
      </c>
      <c r="D3" s="11" t="s">
        <v>13</v>
      </c>
      <c r="E3" s="11" t="s">
        <v>57</v>
      </c>
    </row>
    <row r="4" spans="1:5" x14ac:dyDescent="0.2">
      <c r="A4" t="s">
        <v>27</v>
      </c>
      <c r="B4" t="s">
        <v>58</v>
      </c>
      <c r="D4" s="11" t="s">
        <v>14</v>
      </c>
      <c r="E4" s="11" t="s">
        <v>59</v>
      </c>
    </row>
    <row r="5" spans="1:5" x14ac:dyDescent="0.2">
      <c r="A5" t="s">
        <v>30</v>
      </c>
      <c r="B5" t="s">
        <v>60</v>
      </c>
      <c r="D5" s="12" t="s">
        <v>39</v>
      </c>
      <c r="E5" s="11" t="s">
        <v>61</v>
      </c>
    </row>
    <row r="6" spans="1:5" x14ac:dyDescent="0.2">
      <c r="A6" t="s">
        <v>62</v>
      </c>
      <c r="B6" t="s">
        <v>63</v>
      </c>
      <c r="D6" s="11" t="s">
        <v>15</v>
      </c>
      <c r="E6" s="11" t="s">
        <v>64</v>
      </c>
    </row>
    <row r="7" spans="1:5" x14ac:dyDescent="0.2">
      <c r="A7" t="s">
        <v>65</v>
      </c>
      <c r="B7" t="s">
        <v>66</v>
      </c>
      <c r="D7" s="12" t="s">
        <v>37</v>
      </c>
      <c r="E7" s="11" t="s">
        <v>67</v>
      </c>
    </row>
    <row r="8" spans="1:5" x14ac:dyDescent="0.2">
      <c r="A8" t="s">
        <v>18</v>
      </c>
      <c r="B8" t="s">
        <v>68</v>
      </c>
      <c r="D8" s="11" t="s">
        <v>45</v>
      </c>
      <c r="E8" s="12" t="s">
        <v>69</v>
      </c>
    </row>
    <row r="9" spans="1:5" x14ac:dyDescent="0.2">
      <c r="A9" t="s">
        <v>19</v>
      </c>
      <c r="B9" t="s">
        <v>70</v>
      </c>
      <c r="D9" s="11" t="s">
        <v>16</v>
      </c>
      <c r="E9" s="11" t="s">
        <v>71</v>
      </c>
    </row>
    <row r="10" spans="1:5" x14ac:dyDescent="0.2">
      <c r="A10" t="s">
        <v>49</v>
      </c>
      <c r="B10" t="s">
        <v>72</v>
      </c>
      <c r="D10" s="12" t="s">
        <v>17</v>
      </c>
      <c r="E10" s="11" t="s">
        <v>73</v>
      </c>
    </row>
    <row r="11" spans="1:5" x14ac:dyDescent="0.2">
      <c r="A11" t="s">
        <v>38</v>
      </c>
      <c r="B11" t="s">
        <v>74</v>
      </c>
      <c r="D11" s="11" t="s">
        <v>33</v>
      </c>
      <c r="E11" s="11" t="s">
        <v>75</v>
      </c>
    </row>
    <row r="12" spans="1:5" x14ac:dyDescent="0.2">
      <c r="A12" t="s">
        <v>40</v>
      </c>
      <c r="B12" t="s">
        <v>76</v>
      </c>
      <c r="D12" s="11" t="s">
        <v>44</v>
      </c>
      <c r="E12" s="11" t="s">
        <v>77</v>
      </c>
    </row>
    <row r="13" spans="1:5" x14ac:dyDescent="0.2">
      <c r="A13" t="s">
        <v>22</v>
      </c>
      <c r="B13" t="s">
        <v>78</v>
      </c>
      <c r="D13" s="11" t="s">
        <v>20</v>
      </c>
      <c r="E13" s="11" t="s">
        <v>79</v>
      </c>
    </row>
    <row r="14" spans="1:5" x14ac:dyDescent="0.2">
      <c r="A14" t="s">
        <v>24</v>
      </c>
      <c r="B14" t="s">
        <v>80</v>
      </c>
      <c r="D14" s="11" t="s">
        <v>21</v>
      </c>
      <c r="E14" s="11" t="s">
        <v>81</v>
      </c>
    </row>
    <row r="15" spans="1:5" x14ac:dyDescent="0.2">
      <c r="A15" t="s">
        <v>25</v>
      </c>
      <c r="B15" t="s">
        <v>82</v>
      </c>
      <c r="D15" s="11" t="s">
        <v>46</v>
      </c>
      <c r="E15" s="11" t="s">
        <v>83</v>
      </c>
    </row>
    <row r="16" spans="1:5" x14ac:dyDescent="0.2">
      <c r="A16" t="s">
        <v>28</v>
      </c>
      <c r="B16" t="s">
        <v>84</v>
      </c>
      <c r="D16" s="11" t="s">
        <v>23</v>
      </c>
      <c r="E16" s="11" t="s">
        <v>85</v>
      </c>
    </row>
    <row r="17" spans="1:5" x14ac:dyDescent="0.2">
      <c r="A17" t="s">
        <v>41</v>
      </c>
      <c r="B17" t="s">
        <v>86</v>
      </c>
      <c r="D17" s="11" t="s">
        <v>35</v>
      </c>
      <c r="E17" s="11" t="s">
        <v>35</v>
      </c>
    </row>
    <row r="18" spans="1:5" x14ac:dyDescent="0.2">
      <c r="A18" t="s">
        <v>43</v>
      </c>
      <c r="B18" t="s">
        <v>87</v>
      </c>
      <c r="D18" s="11" t="s">
        <v>47</v>
      </c>
      <c r="E18" s="11" t="s">
        <v>88</v>
      </c>
    </row>
    <row r="19" spans="1:5" x14ac:dyDescent="0.2">
      <c r="A19" t="s">
        <v>29</v>
      </c>
      <c r="B19" t="s">
        <v>89</v>
      </c>
      <c r="D19" s="11" t="s">
        <v>34</v>
      </c>
      <c r="E19" s="11" t="s">
        <v>90</v>
      </c>
    </row>
    <row r="20" spans="1:5" x14ac:dyDescent="0.2">
      <c r="A20" t="s">
        <v>31</v>
      </c>
      <c r="B20" t="s">
        <v>91</v>
      </c>
      <c r="D20" s="11" t="s">
        <v>26</v>
      </c>
      <c r="E20" s="11" t="s">
        <v>92</v>
      </c>
    </row>
    <row r="21" spans="1:5" x14ac:dyDescent="0.2">
      <c r="A21" t="s">
        <v>32</v>
      </c>
      <c r="B21" t="s">
        <v>93</v>
      </c>
      <c r="D21" s="11" t="s">
        <v>36</v>
      </c>
      <c r="E21" s="11" t="s">
        <v>94</v>
      </c>
    </row>
    <row r="22" spans="1:5" x14ac:dyDescent="0.2">
      <c r="A22" t="s">
        <v>102</v>
      </c>
      <c r="B22" t="s">
        <v>103</v>
      </c>
      <c r="D22" s="12" t="s">
        <v>48</v>
      </c>
      <c r="E22" s="11" t="s">
        <v>95</v>
      </c>
    </row>
    <row r="23" spans="1:5" x14ac:dyDescent="0.2">
      <c r="D23" s="11" t="s">
        <v>96</v>
      </c>
      <c r="E23" s="11" t="s">
        <v>97</v>
      </c>
    </row>
    <row r="24" spans="1:5" x14ac:dyDescent="0.2">
      <c r="D24" s="11" t="s">
        <v>98</v>
      </c>
      <c r="E24" s="11" t="s">
        <v>99</v>
      </c>
    </row>
    <row r="25" spans="1:5" x14ac:dyDescent="0.2">
      <c r="D25" s="11" t="s">
        <v>42</v>
      </c>
      <c r="E25" s="11" t="s">
        <v>100</v>
      </c>
    </row>
    <row r="26" spans="1:5" x14ac:dyDescent="0.2">
      <c r="D26" s="11" t="s">
        <v>106</v>
      </c>
      <c r="E26" s="11" t="s">
        <v>101</v>
      </c>
    </row>
    <row r="27" spans="1:5" x14ac:dyDescent="0.2">
      <c r="D27" s="11" t="s">
        <v>105</v>
      </c>
      <c r="E27" s="1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LABELS_INPUT</vt:lpstr>
      <vt:lpstr>Trials And 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Jorge Romero Soler</cp:lastModifiedBy>
  <cp:revision/>
  <dcterms:created xsi:type="dcterms:W3CDTF">2022-05-25T21:10:45Z</dcterms:created>
  <dcterms:modified xsi:type="dcterms:W3CDTF">2022-07-01T14:48:51Z</dcterms:modified>
  <cp:category/>
  <cp:contentStatus/>
</cp:coreProperties>
</file>