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6" windowWidth="16944" windowHeight="7608" activeTab="1"/>
  </bookViews>
  <sheets>
    <sheet name="odometroTxt" sheetId="1" r:id="rId1"/>
    <sheet name="Foglio1" sheetId="2" r:id="rId2"/>
    <sheet name="Foglio2" sheetId="3" r:id="rId3"/>
  </sheets>
  <definedNames>
    <definedName name="odometroTxt" localSheetId="0">odometroTxt!$A$8:$G$217</definedName>
  </definedNames>
  <calcPr calcId="145621"/>
</workbook>
</file>

<file path=xl/calcChain.xml><?xml version="1.0" encoding="utf-8"?>
<calcChain xmlns="http://schemas.openxmlformats.org/spreadsheetml/2006/main">
  <c r="D10" i="3" l="1"/>
  <c r="F10" i="3" s="1"/>
  <c r="D11" i="3"/>
  <c r="D9" i="3"/>
  <c r="F9" i="3" s="1"/>
  <c r="F6" i="3"/>
  <c r="F7" i="3"/>
  <c r="F8" i="3"/>
  <c r="F11" i="3"/>
  <c r="F5" i="3"/>
  <c r="D6" i="3"/>
  <c r="D7" i="3"/>
  <c r="D8" i="3"/>
  <c r="D5" i="3"/>
  <c r="C9" i="2" l="1"/>
  <c r="C13" i="2"/>
  <c r="C21" i="2"/>
  <c r="C25" i="2"/>
  <c r="C29" i="2"/>
  <c r="C37" i="2"/>
  <c r="C41" i="2"/>
  <c r="C45" i="2"/>
  <c r="C53" i="2"/>
  <c r="C57" i="2"/>
  <c r="C61" i="2"/>
  <c r="C69" i="2"/>
  <c r="C73" i="2"/>
  <c r="C77" i="2"/>
  <c r="C85" i="2"/>
  <c r="C89" i="2"/>
  <c r="C93" i="2"/>
  <c r="C101" i="2"/>
  <c r="C105" i="2"/>
  <c r="C109" i="2"/>
  <c r="C117" i="2"/>
  <c r="C121" i="2"/>
  <c r="C125" i="2"/>
  <c r="C133" i="2"/>
  <c r="C149" i="2"/>
  <c r="C153" i="2"/>
  <c r="C165" i="2"/>
  <c r="C181" i="2"/>
  <c r="C197" i="2"/>
  <c r="C213" i="2"/>
  <c r="C229" i="2"/>
  <c r="C245" i="2"/>
  <c r="C261" i="2"/>
  <c r="C277" i="2"/>
  <c r="C293" i="2"/>
  <c r="C309" i="2"/>
  <c r="J5" i="2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9" i="1"/>
  <c r="D11" i="2"/>
  <c r="A5" i="2"/>
  <c r="C5" i="2" s="1"/>
  <c r="B5" i="2"/>
  <c r="D5" i="2" s="1"/>
  <c r="A6" i="2"/>
  <c r="C6" i="2" s="1"/>
  <c r="B6" i="2"/>
  <c r="D6" i="2" s="1"/>
  <c r="A7" i="2"/>
  <c r="C7" i="2" s="1"/>
  <c r="B7" i="2"/>
  <c r="D7" i="2" s="1"/>
  <c r="A8" i="2"/>
  <c r="C8" i="2" s="1"/>
  <c r="B8" i="2"/>
  <c r="D8" i="2" s="1"/>
  <c r="A9" i="2"/>
  <c r="B9" i="2"/>
  <c r="D9" i="2" s="1"/>
  <c r="A10" i="2"/>
  <c r="C10" i="2" s="1"/>
  <c r="B10" i="2"/>
  <c r="D10" i="2" s="1"/>
  <c r="A11" i="2"/>
  <c r="B11" i="2"/>
  <c r="A12" i="2"/>
  <c r="C12" i="2" s="1"/>
  <c r="B12" i="2"/>
  <c r="D12" i="2" s="1"/>
  <c r="A13" i="2"/>
  <c r="B13" i="2"/>
  <c r="D13" i="2" s="1"/>
  <c r="A14" i="2"/>
  <c r="C14" i="2" s="1"/>
  <c r="B14" i="2"/>
  <c r="D14" i="2" s="1"/>
  <c r="A15" i="2"/>
  <c r="C15" i="2" s="1"/>
  <c r="B15" i="2"/>
  <c r="D15" i="2" s="1"/>
  <c r="A16" i="2"/>
  <c r="C16" i="2" s="1"/>
  <c r="B16" i="2"/>
  <c r="D16" i="2" s="1"/>
  <c r="A17" i="2"/>
  <c r="C17" i="2" s="1"/>
  <c r="B17" i="2"/>
  <c r="D17" i="2" s="1"/>
  <c r="A18" i="2"/>
  <c r="C18" i="2" s="1"/>
  <c r="B18" i="2"/>
  <c r="D18" i="2" s="1"/>
  <c r="A19" i="2"/>
  <c r="B19" i="2"/>
  <c r="D19" i="2" s="1"/>
  <c r="A20" i="2"/>
  <c r="C20" i="2" s="1"/>
  <c r="B20" i="2"/>
  <c r="D20" i="2" s="1"/>
  <c r="A21" i="2"/>
  <c r="B21" i="2"/>
  <c r="D21" i="2" s="1"/>
  <c r="A22" i="2"/>
  <c r="C22" i="2" s="1"/>
  <c r="B22" i="2"/>
  <c r="D22" i="2" s="1"/>
  <c r="A23" i="2"/>
  <c r="C23" i="2" s="1"/>
  <c r="B23" i="2"/>
  <c r="D23" i="2" s="1"/>
  <c r="A24" i="2"/>
  <c r="C24" i="2" s="1"/>
  <c r="B24" i="2"/>
  <c r="D24" i="2" s="1"/>
  <c r="A25" i="2"/>
  <c r="B25" i="2"/>
  <c r="D25" i="2" s="1"/>
  <c r="F25" i="2" s="1"/>
  <c r="A26" i="2"/>
  <c r="C26" i="2" s="1"/>
  <c r="B26" i="2"/>
  <c r="D26" i="2" s="1"/>
  <c r="A27" i="2"/>
  <c r="C27" i="2" s="1"/>
  <c r="B27" i="2"/>
  <c r="D27" i="2" s="1"/>
  <c r="F27" i="2" s="1"/>
  <c r="A28" i="2"/>
  <c r="C28" i="2" s="1"/>
  <c r="B28" i="2"/>
  <c r="D28" i="2" s="1"/>
  <c r="A29" i="2"/>
  <c r="B29" i="2"/>
  <c r="D29" i="2" s="1"/>
  <c r="A30" i="2"/>
  <c r="C30" i="2" s="1"/>
  <c r="B30" i="2"/>
  <c r="D30" i="2" s="1"/>
  <c r="A31" i="2"/>
  <c r="C31" i="2" s="1"/>
  <c r="B31" i="2"/>
  <c r="D31" i="2" s="1"/>
  <c r="A32" i="2"/>
  <c r="C32" i="2" s="1"/>
  <c r="B32" i="2"/>
  <c r="D32" i="2" s="1"/>
  <c r="A33" i="2"/>
  <c r="C33" i="2" s="1"/>
  <c r="B33" i="2"/>
  <c r="D33" i="2" s="1"/>
  <c r="A34" i="2"/>
  <c r="C34" i="2" s="1"/>
  <c r="B34" i="2"/>
  <c r="D34" i="2" s="1"/>
  <c r="A35" i="2"/>
  <c r="C35" i="2" s="1"/>
  <c r="B35" i="2"/>
  <c r="D35" i="2" s="1"/>
  <c r="A36" i="2"/>
  <c r="C36" i="2" s="1"/>
  <c r="B36" i="2"/>
  <c r="D36" i="2" s="1"/>
  <c r="A37" i="2"/>
  <c r="B37" i="2"/>
  <c r="D37" i="2" s="1"/>
  <c r="A38" i="2"/>
  <c r="C38" i="2" s="1"/>
  <c r="B38" i="2"/>
  <c r="D38" i="2" s="1"/>
  <c r="A39" i="2"/>
  <c r="C39" i="2" s="1"/>
  <c r="B39" i="2"/>
  <c r="D39" i="2" s="1"/>
  <c r="A40" i="2"/>
  <c r="C40" i="2" s="1"/>
  <c r="B40" i="2"/>
  <c r="D40" i="2" s="1"/>
  <c r="A41" i="2"/>
  <c r="B41" i="2"/>
  <c r="D41" i="2" s="1"/>
  <c r="A42" i="2"/>
  <c r="C42" i="2" s="1"/>
  <c r="B42" i="2"/>
  <c r="D42" i="2" s="1"/>
  <c r="A43" i="2"/>
  <c r="C43" i="2" s="1"/>
  <c r="B43" i="2"/>
  <c r="D43" i="2" s="1"/>
  <c r="A44" i="2"/>
  <c r="C44" i="2" s="1"/>
  <c r="B44" i="2"/>
  <c r="D44" i="2" s="1"/>
  <c r="A45" i="2"/>
  <c r="B45" i="2"/>
  <c r="D45" i="2" s="1"/>
  <c r="A46" i="2"/>
  <c r="C46" i="2" s="1"/>
  <c r="B46" i="2"/>
  <c r="D46" i="2" s="1"/>
  <c r="A47" i="2"/>
  <c r="C47" i="2" s="1"/>
  <c r="B47" i="2"/>
  <c r="D47" i="2" s="1"/>
  <c r="A48" i="2"/>
  <c r="C48" i="2" s="1"/>
  <c r="B48" i="2"/>
  <c r="D48" i="2" s="1"/>
  <c r="A49" i="2"/>
  <c r="C49" i="2" s="1"/>
  <c r="B49" i="2"/>
  <c r="D49" i="2" s="1"/>
  <c r="A50" i="2"/>
  <c r="C50" i="2" s="1"/>
  <c r="B50" i="2"/>
  <c r="D50" i="2" s="1"/>
  <c r="A51" i="2"/>
  <c r="C51" i="2" s="1"/>
  <c r="B51" i="2"/>
  <c r="D51" i="2" s="1"/>
  <c r="A52" i="2"/>
  <c r="C52" i="2" s="1"/>
  <c r="B52" i="2"/>
  <c r="D52" i="2" s="1"/>
  <c r="A53" i="2"/>
  <c r="B53" i="2"/>
  <c r="D53" i="2" s="1"/>
  <c r="A54" i="2"/>
  <c r="C54" i="2" s="1"/>
  <c r="B54" i="2"/>
  <c r="D54" i="2" s="1"/>
  <c r="A55" i="2"/>
  <c r="C55" i="2" s="1"/>
  <c r="B55" i="2"/>
  <c r="D55" i="2" s="1"/>
  <c r="A56" i="2"/>
  <c r="C56" i="2" s="1"/>
  <c r="B56" i="2"/>
  <c r="D56" i="2" s="1"/>
  <c r="A57" i="2"/>
  <c r="B57" i="2"/>
  <c r="D57" i="2" s="1"/>
  <c r="A58" i="2"/>
  <c r="C58" i="2" s="1"/>
  <c r="B58" i="2"/>
  <c r="D58" i="2" s="1"/>
  <c r="A59" i="2"/>
  <c r="C59" i="2" s="1"/>
  <c r="B59" i="2"/>
  <c r="D59" i="2" s="1"/>
  <c r="A60" i="2"/>
  <c r="C60" i="2" s="1"/>
  <c r="B60" i="2"/>
  <c r="D60" i="2" s="1"/>
  <c r="A61" i="2"/>
  <c r="B61" i="2"/>
  <c r="D61" i="2" s="1"/>
  <c r="A62" i="2"/>
  <c r="C62" i="2" s="1"/>
  <c r="B62" i="2"/>
  <c r="D62" i="2" s="1"/>
  <c r="A63" i="2"/>
  <c r="C63" i="2" s="1"/>
  <c r="B63" i="2"/>
  <c r="D63" i="2" s="1"/>
  <c r="A64" i="2"/>
  <c r="C64" i="2" s="1"/>
  <c r="B64" i="2"/>
  <c r="D64" i="2" s="1"/>
  <c r="A65" i="2"/>
  <c r="C65" i="2" s="1"/>
  <c r="B65" i="2"/>
  <c r="D65" i="2" s="1"/>
  <c r="A66" i="2"/>
  <c r="C66" i="2" s="1"/>
  <c r="B66" i="2"/>
  <c r="D66" i="2" s="1"/>
  <c r="A67" i="2"/>
  <c r="C67" i="2" s="1"/>
  <c r="B67" i="2"/>
  <c r="D67" i="2" s="1"/>
  <c r="A68" i="2"/>
  <c r="C68" i="2" s="1"/>
  <c r="B68" i="2"/>
  <c r="D68" i="2" s="1"/>
  <c r="A69" i="2"/>
  <c r="B69" i="2"/>
  <c r="D69" i="2" s="1"/>
  <c r="A70" i="2"/>
  <c r="C70" i="2" s="1"/>
  <c r="B70" i="2"/>
  <c r="D70" i="2" s="1"/>
  <c r="A71" i="2"/>
  <c r="C71" i="2" s="1"/>
  <c r="B71" i="2"/>
  <c r="D71" i="2" s="1"/>
  <c r="A72" i="2"/>
  <c r="C72" i="2" s="1"/>
  <c r="B72" i="2"/>
  <c r="D72" i="2" s="1"/>
  <c r="A73" i="2"/>
  <c r="B73" i="2"/>
  <c r="D73" i="2" s="1"/>
  <c r="A74" i="2"/>
  <c r="C74" i="2" s="1"/>
  <c r="B74" i="2"/>
  <c r="D74" i="2" s="1"/>
  <c r="A75" i="2"/>
  <c r="C75" i="2" s="1"/>
  <c r="B75" i="2"/>
  <c r="D75" i="2" s="1"/>
  <c r="A76" i="2"/>
  <c r="C76" i="2" s="1"/>
  <c r="B76" i="2"/>
  <c r="D76" i="2" s="1"/>
  <c r="A77" i="2"/>
  <c r="B77" i="2"/>
  <c r="D77" i="2" s="1"/>
  <c r="A78" i="2"/>
  <c r="C78" i="2" s="1"/>
  <c r="B78" i="2"/>
  <c r="D78" i="2" s="1"/>
  <c r="A79" i="2"/>
  <c r="C79" i="2" s="1"/>
  <c r="B79" i="2"/>
  <c r="D79" i="2" s="1"/>
  <c r="A80" i="2"/>
  <c r="C80" i="2" s="1"/>
  <c r="B80" i="2"/>
  <c r="D80" i="2" s="1"/>
  <c r="A81" i="2"/>
  <c r="C81" i="2" s="1"/>
  <c r="B81" i="2"/>
  <c r="D81" i="2" s="1"/>
  <c r="A82" i="2"/>
  <c r="C82" i="2" s="1"/>
  <c r="B82" i="2"/>
  <c r="D82" i="2" s="1"/>
  <c r="A83" i="2"/>
  <c r="C83" i="2" s="1"/>
  <c r="B83" i="2"/>
  <c r="D83" i="2" s="1"/>
  <c r="A84" i="2"/>
  <c r="C84" i="2" s="1"/>
  <c r="B84" i="2"/>
  <c r="D84" i="2" s="1"/>
  <c r="A85" i="2"/>
  <c r="B85" i="2"/>
  <c r="D85" i="2" s="1"/>
  <c r="A86" i="2"/>
  <c r="C86" i="2" s="1"/>
  <c r="B86" i="2"/>
  <c r="D86" i="2" s="1"/>
  <c r="A87" i="2"/>
  <c r="C87" i="2" s="1"/>
  <c r="B87" i="2"/>
  <c r="D87" i="2" s="1"/>
  <c r="A88" i="2"/>
  <c r="C88" i="2" s="1"/>
  <c r="B88" i="2"/>
  <c r="D88" i="2" s="1"/>
  <c r="A89" i="2"/>
  <c r="B89" i="2"/>
  <c r="D89" i="2" s="1"/>
  <c r="A90" i="2"/>
  <c r="C90" i="2" s="1"/>
  <c r="B90" i="2"/>
  <c r="D90" i="2" s="1"/>
  <c r="A91" i="2"/>
  <c r="C91" i="2" s="1"/>
  <c r="B91" i="2"/>
  <c r="D91" i="2" s="1"/>
  <c r="A92" i="2"/>
  <c r="C92" i="2" s="1"/>
  <c r="B92" i="2"/>
  <c r="D92" i="2" s="1"/>
  <c r="A93" i="2"/>
  <c r="B93" i="2"/>
  <c r="D93" i="2" s="1"/>
  <c r="A94" i="2"/>
  <c r="C94" i="2" s="1"/>
  <c r="B94" i="2"/>
  <c r="D94" i="2" s="1"/>
  <c r="A95" i="2"/>
  <c r="C95" i="2" s="1"/>
  <c r="B95" i="2"/>
  <c r="D95" i="2" s="1"/>
  <c r="A96" i="2"/>
  <c r="C96" i="2" s="1"/>
  <c r="B96" i="2"/>
  <c r="D96" i="2" s="1"/>
  <c r="A97" i="2"/>
  <c r="C97" i="2" s="1"/>
  <c r="B97" i="2"/>
  <c r="D97" i="2" s="1"/>
  <c r="A98" i="2"/>
  <c r="C98" i="2" s="1"/>
  <c r="B98" i="2"/>
  <c r="D98" i="2" s="1"/>
  <c r="A99" i="2"/>
  <c r="C99" i="2" s="1"/>
  <c r="B99" i="2"/>
  <c r="D99" i="2" s="1"/>
  <c r="A100" i="2"/>
  <c r="C100" i="2" s="1"/>
  <c r="B100" i="2"/>
  <c r="D100" i="2" s="1"/>
  <c r="A101" i="2"/>
  <c r="B101" i="2"/>
  <c r="D101" i="2" s="1"/>
  <c r="A102" i="2"/>
  <c r="C102" i="2" s="1"/>
  <c r="B102" i="2"/>
  <c r="D102" i="2" s="1"/>
  <c r="A103" i="2"/>
  <c r="C103" i="2" s="1"/>
  <c r="B103" i="2"/>
  <c r="D103" i="2" s="1"/>
  <c r="A104" i="2"/>
  <c r="C104" i="2" s="1"/>
  <c r="B104" i="2"/>
  <c r="D104" i="2" s="1"/>
  <c r="A105" i="2"/>
  <c r="B105" i="2"/>
  <c r="D105" i="2" s="1"/>
  <c r="A106" i="2"/>
  <c r="C106" i="2" s="1"/>
  <c r="B106" i="2"/>
  <c r="D106" i="2" s="1"/>
  <c r="A107" i="2"/>
  <c r="C107" i="2" s="1"/>
  <c r="B107" i="2"/>
  <c r="D107" i="2" s="1"/>
  <c r="A108" i="2"/>
  <c r="C108" i="2" s="1"/>
  <c r="B108" i="2"/>
  <c r="D108" i="2" s="1"/>
  <c r="A109" i="2"/>
  <c r="B109" i="2"/>
  <c r="D109" i="2" s="1"/>
  <c r="A110" i="2"/>
  <c r="C110" i="2" s="1"/>
  <c r="B110" i="2"/>
  <c r="D110" i="2" s="1"/>
  <c r="A111" i="2"/>
  <c r="C111" i="2" s="1"/>
  <c r="B111" i="2"/>
  <c r="D111" i="2" s="1"/>
  <c r="A112" i="2"/>
  <c r="C112" i="2" s="1"/>
  <c r="B112" i="2"/>
  <c r="D112" i="2" s="1"/>
  <c r="A113" i="2"/>
  <c r="C113" i="2" s="1"/>
  <c r="B113" i="2"/>
  <c r="D113" i="2" s="1"/>
  <c r="A114" i="2"/>
  <c r="C114" i="2" s="1"/>
  <c r="B114" i="2"/>
  <c r="D114" i="2" s="1"/>
  <c r="A115" i="2"/>
  <c r="C115" i="2" s="1"/>
  <c r="B115" i="2"/>
  <c r="D115" i="2" s="1"/>
  <c r="A116" i="2"/>
  <c r="C116" i="2" s="1"/>
  <c r="B116" i="2"/>
  <c r="D116" i="2" s="1"/>
  <c r="A117" i="2"/>
  <c r="B117" i="2"/>
  <c r="D117" i="2" s="1"/>
  <c r="A118" i="2"/>
  <c r="C118" i="2" s="1"/>
  <c r="B118" i="2"/>
  <c r="D118" i="2" s="1"/>
  <c r="A119" i="2"/>
  <c r="B119" i="2"/>
  <c r="D119" i="2" s="1"/>
  <c r="A120" i="2"/>
  <c r="C120" i="2" s="1"/>
  <c r="B120" i="2"/>
  <c r="D120" i="2" s="1"/>
  <c r="A121" i="2"/>
  <c r="B121" i="2"/>
  <c r="D121" i="2" s="1"/>
  <c r="A122" i="2"/>
  <c r="C122" i="2" s="1"/>
  <c r="B122" i="2"/>
  <c r="D122" i="2" s="1"/>
  <c r="A123" i="2"/>
  <c r="C123" i="2" s="1"/>
  <c r="B123" i="2"/>
  <c r="D123" i="2" s="1"/>
  <c r="A124" i="2"/>
  <c r="C124" i="2" s="1"/>
  <c r="B124" i="2"/>
  <c r="D124" i="2" s="1"/>
  <c r="A125" i="2"/>
  <c r="B125" i="2"/>
  <c r="D125" i="2" s="1"/>
  <c r="A126" i="2"/>
  <c r="C126" i="2" s="1"/>
  <c r="B126" i="2"/>
  <c r="D126" i="2" s="1"/>
  <c r="A127" i="2"/>
  <c r="C127" i="2" s="1"/>
  <c r="B127" i="2"/>
  <c r="D127" i="2" s="1"/>
  <c r="A128" i="2"/>
  <c r="C128" i="2" s="1"/>
  <c r="B128" i="2"/>
  <c r="D128" i="2" s="1"/>
  <c r="A129" i="2"/>
  <c r="C129" i="2" s="1"/>
  <c r="B129" i="2"/>
  <c r="D129" i="2" s="1"/>
  <c r="A130" i="2"/>
  <c r="C130" i="2" s="1"/>
  <c r="B130" i="2"/>
  <c r="D130" i="2" s="1"/>
  <c r="A131" i="2"/>
  <c r="C131" i="2" s="1"/>
  <c r="B131" i="2"/>
  <c r="D131" i="2" s="1"/>
  <c r="A132" i="2"/>
  <c r="C132" i="2" s="1"/>
  <c r="B132" i="2"/>
  <c r="D132" i="2" s="1"/>
  <c r="A133" i="2"/>
  <c r="B133" i="2"/>
  <c r="D133" i="2" s="1"/>
  <c r="A134" i="2"/>
  <c r="C134" i="2" s="1"/>
  <c r="B134" i="2"/>
  <c r="D134" i="2" s="1"/>
  <c r="A135" i="2"/>
  <c r="C135" i="2" s="1"/>
  <c r="B135" i="2"/>
  <c r="D135" i="2" s="1"/>
  <c r="A136" i="2"/>
  <c r="C136" i="2" s="1"/>
  <c r="B136" i="2"/>
  <c r="D136" i="2" s="1"/>
  <c r="A137" i="2"/>
  <c r="C137" i="2" s="1"/>
  <c r="B137" i="2"/>
  <c r="D137" i="2" s="1"/>
  <c r="A138" i="2"/>
  <c r="C138" i="2" s="1"/>
  <c r="B138" i="2"/>
  <c r="D138" i="2" s="1"/>
  <c r="A139" i="2"/>
  <c r="C139" i="2" s="1"/>
  <c r="B139" i="2"/>
  <c r="D139" i="2" s="1"/>
  <c r="A140" i="2"/>
  <c r="C140" i="2" s="1"/>
  <c r="B140" i="2"/>
  <c r="D140" i="2" s="1"/>
  <c r="A141" i="2"/>
  <c r="C141" i="2" s="1"/>
  <c r="B141" i="2"/>
  <c r="D141" i="2" s="1"/>
  <c r="A142" i="2"/>
  <c r="C142" i="2" s="1"/>
  <c r="B142" i="2"/>
  <c r="D142" i="2" s="1"/>
  <c r="A143" i="2"/>
  <c r="C143" i="2" s="1"/>
  <c r="B143" i="2"/>
  <c r="D143" i="2" s="1"/>
  <c r="A144" i="2"/>
  <c r="C144" i="2" s="1"/>
  <c r="B144" i="2"/>
  <c r="D144" i="2" s="1"/>
  <c r="A145" i="2"/>
  <c r="C145" i="2" s="1"/>
  <c r="B145" i="2"/>
  <c r="D145" i="2" s="1"/>
  <c r="A146" i="2"/>
  <c r="C146" i="2" s="1"/>
  <c r="B146" i="2"/>
  <c r="D146" i="2" s="1"/>
  <c r="A147" i="2"/>
  <c r="C147" i="2" s="1"/>
  <c r="B147" i="2"/>
  <c r="D147" i="2" s="1"/>
  <c r="A148" i="2"/>
  <c r="C148" i="2" s="1"/>
  <c r="B148" i="2"/>
  <c r="D148" i="2" s="1"/>
  <c r="A149" i="2"/>
  <c r="B149" i="2"/>
  <c r="D149" i="2" s="1"/>
  <c r="A150" i="2"/>
  <c r="C150" i="2" s="1"/>
  <c r="B150" i="2"/>
  <c r="D150" i="2" s="1"/>
  <c r="A151" i="2"/>
  <c r="C151" i="2" s="1"/>
  <c r="B151" i="2"/>
  <c r="D151" i="2" s="1"/>
  <c r="A152" i="2"/>
  <c r="C152" i="2" s="1"/>
  <c r="B152" i="2"/>
  <c r="D152" i="2" s="1"/>
  <c r="A153" i="2"/>
  <c r="B153" i="2"/>
  <c r="D153" i="2" s="1"/>
  <c r="A154" i="2"/>
  <c r="C154" i="2" s="1"/>
  <c r="B154" i="2"/>
  <c r="D154" i="2" s="1"/>
  <c r="A155" i="2"/>
  <c r="C155" i="2" s="1"/>
  <c r="B155" i="2"/>
  <c r="D155" i="2" s="1"/>
  <c r="A156" i="2"/>
  <c r="C156" i="2" s="1"/>
  <c r="B156" i="2"/>
  <c r="D156" i="2" s="1"/>
  <c r="A157" i="2"/>
  <c r="C157" i="2" s="1"/>
  <c r="B157" i="2"/>
  <c r="D157" i="2" s="1"/>
  <c r="A158" i="2"/>
  <c r="C158" i="2" s="1"/>
  <c r="B158" i="2"/>
  <c r="D158" i="2" s="1"/>
  <c r="A159" i="2"/>
  <c r="C159" i="2" s="1"/>
  <c r="B159" i="2"/>
  <c r="D159" i="2" s="1"/>
  <c r="A160" i="2"/>
  <c r="C160" i="2" s="1"/>
  <c r="B160" i="2"/>
  <c r="D160" i="2" s="1"/>
  <c r="A161" i="2"/>
  <c r="C161" i="2" s="1"/>
  <c r="B161" i="2"/>
  <c r="D161" i="2" s="1"/>
  <c r="A162" i="2"/>
  <c r="C162" i="2" s="1"/>
  <c r="B162" i="2"/>
  <c r="D162" i="2" s="1"/>
  <c r="A163" i="2"/>
  <c r="C163" i="2" s="1"/>
  <c r="B163" i="2"/>
  <c r="D163" i="2" s="1"/>
  <c r="A164" i="2"/>
  <c r="C164" i="2" s="1"/>
  <c r="B164" i="2"/>
  <c r="D164" i="2" s="1"/>
  <c r="A165" i="2"/>
  <c r="B165" i="2"/>
  <c r="D165" i="2" s="1"/>
  <c r="A166" i="2"/>
  <c r="C166" i="2" s="1"/>
  <c r="B166" i="2"/>
  <c r="D166" i="2" s="1"/>
  <c r="A167" i="2"/>
  <c r="C167" i="2" s="1"/>
  <c r="B167" i="2"/>
  <c r="D167" i="2" s="1"/>
  <c r="A168" i="2"/>
  <c r="C168" i="2" s="1"/>
  <c r="B168" i="2"/>
  <c r="D168" i="2" s="1"/>
  <c r="A169" i="2"/>
  <c r="C169" i="2" s="1"/>
  <c r="B169" i="2"/>
  <c r="D169" i="2" s="1"/>
  <c r="A170" i="2"/>
  <c r="C170" i="2" s="1"/>
  <c r="B170" i="2"/>
  <c r="D170" i="2" s="1"/>
  <c r="A171" i="2"/>
  <c r="C171" i="2" s="1"/>
  <c r="B171" i="2"/>
  <c r="D171" i="2" s="1"/>
  <c r="A172" i="2"/>
  <c r="C172" i="2" s="1"/>
  <c r="B172" i="2"/>
  <c r="D172" i="2" s="1"/>
  <c r="A173" i="2"/>
  <c r="C173" i="2" s="1"/>
  <c r="B173" i="2"/>
  <c r="D173" i="2" s="1"/>
  <c r="A174" i="2"/>
  <c r="C174" i="2" s="1"/>
  <c r="B174" i="2"/>
  <c r="D174" i="2" s="1"/>
  <c r="A175" i="2"/>
  <c r="C175" i="2" s="1"/>
  <c r="B175" i="2"/>
  <c r="D175" i="2" s="1"/>
  <c r="A176" i="2"/>
  <c r="C176" i="2" s="1"/>
  <c r="B176" i="2"/>
  <c r="D176" i="2" s="1"/>
  <c r="A177" i="2"/>
  <c r="C177" i="2" s="1"/>
  <c r="B177" i="2"/>
  <c r="D177" i="2" s="1"/>
  <c r="A178" i="2"/>
  <c r="C178" i="2" s="1"/>
  <c r="B178" i="2"/>
  <c r="D178" i="2" s="1"/>
  <c r="A179" i="2"/>
  <c r="C179" i="2" s="1"/>
  <c r="B179" i="2"/>
  <c r="D179" i="2" s="1"/>
  <c r="A180" i="2"/>
  <c r="C180" i="2" s="1"/>
  <c r="B180" i="2"/>
  <c r="D180" i="2" s="1"/>
  <c r="A181" i="2"/>
  <c r="B181" i="2"/>
  <c r="D181" i="2" s="1"/>
  <c r="A182" i="2"/>
  <c r="C182" i="2" s="1"/>
  <c r="B182" i="2"/>
  <c r="D182" i="2" s="1"/>
  <c r="A183" i="2"/>
  <c r="C183" i="2" s="1"/>
  <c r="B183" i="2"/>
  <c r="D183" i="2" s="1"/>
  <c r="A184" i="2"/>
  <c r="C184" i="2" s="1"/>
  <c r="B184" i="2"/>
  <c r="D184" i="2" s="1"/>
  <c r="A185" i="2"/>
  <c r="C185" i="2" s="1"/>
  <c r="B185" i="2"/>
  <c r="D185" i="2" s="1"/>
  <c r="A186" i="2"/>
  <c r="C186" i="2" s="1"/>
  <c r="B186" i="2"/>
  <c r="D186" i="2" s="1"/>
  <c r="A187" i="2"/>
  <c r="C187" i="2" s="1"/>
  <c r="B187" i="2"/>
  <c r="D187" i="2" s="1"/>
  <c r="A188" i="2"/>
  <c r="C188" i="2" s="1"/>
  <c r="B188" i="2"/>
  <c r="D188" i="2" s="1"/>
  <c r="A189" i="2"/>
  <c r="C189" i="2" s="1"/>
  <c r="B189" i="2"/>
  <c r="D189" i="2" s="1"/>
  <c r="A190" i="2"/>
  <c r="C190" i="2" s="1"/>
  <c r="B190" i="2"/>
  <c r="D190" i="2" s="1"/>
  <c r="A191" i="2"/>
  <c r="C191" i="2" s="1"/>
  <c r="B191" i="2"/>
  <c r="D191" i="2" s="1"/>
  <c r="A192" i="2"/>
  <c r="C192" i="2" s="1"/>
  <c r="B192" i="2"/>
  <c r="D192" i="2" s="1"/>
  <c r="A193" i="2"/>
  <c r="C193" i="2" s="1"/>
  <c r="B193" i="2"/>
  <c r="D193" i="2" s="1"/>
  <c r="A194" i="2"/>
  <c r="C194" i="2" s="1"/>
  <c r="B194" i="2"/>
  <c r="D194" i="2" s="1"/>
  <c r="A195" i="2"/>
  <c r="C195" i="2" s="1"/>
  <c r="B195" i="2"/>
  <c r="D195" i="2" s="1"/>
  <c r="A196" i="2"/>
  <c r="C196" i="2" s="1"/>
  <c r="B196" i="2"/>
  <c r="D196" i="2" s="1"/>
  <c r="A197" i="2"/>
  <c r="B197" i="2"/>
  <c r="D197" i="2" s="1"/>
  <c r="A198" i="2"/>
  <c r="C198" i="2" s="1"/>
  <c r="B198" i="2"/>
  <c r="D198" i="2" s="1"/>
  <c r="A199" i="2"/>
  <c r="C199" i="2" s="1"/>
  <c r="B199" i="2"/>
  <c r="D199" i="2" s="1"/>
  <c r="A200" i="2"/>
  <c r="C200" i="2" s="1"/>
  <c r="B200" i="2"/>
  <c r="D200" i="2" s="1"/>
  <c r="A201" i="2"/>
  <c r="C201" i="2" s="1"/>
  <c r="B201" i="2"/>
  <c r="D201" i="2" s="1"/>
  <c r="A202" i="2"/>
  <c r="C202" i="2" s="1"/>
  <c r="B202" i="2"/>
  <c r="D202" i="2" s="1"/>
  <c r="A203" i="2"/>
  <c r="C203" i="2" s="1"/>
  <c r="B203" i="2"/>
  <c r="D203" i="2" s="1"/>
  <c r="A204" i="2"/>
  <c r="C204" i="2" s="1"/>
  <c r="B204" i="2"/>
  <c r="D204" i="2" s="1"/>
  <c r="A205" i="2"/>
  <c r="C205" i="2" s="1"/>
  <c r="B205" i="2"/>
  <c r="D205" i="2" s="1"/>
  <c r="A206" i="2"/>
  <c r="C206" i="2" s="1"/>
  <c r="B206" i="2"/>
  <c r="D206" i="2" s="1"/>
  <c r="A207" i="2"/>
  <c r="C207" i="2" s="1"/>
  <c r="B207" i="2"/>
  <c r="D207" i="2" s="1"/>
  <c r="A208" i="2"/>
  <c r="C208" i="2" s="1"/>
  <c r="B208" i="2"/>
  <c r="D208" i="2" s="1"/>
  <c r="A209" i="2"/>
  <c r="C209" i="2" s="1"/>
  <c r="B209" i="2"/>
  <c r="D209" i="2" s="1"/>
  <c r="A210" i="2"/>
  <c r="C210" i="2" s="1"/>
  <c r="B210" i="2"/>
  <c r="D210" i="2" s="1"/>
  <c r="F210" i="2" s="1"/>
  <c r="A211" i="2"/>
  <c r="C211" i="2" s="1"/>
  <c r="B211" i="2"/>
  <c r="D211" i="2" s="1"/>
  <c r="A212" i="2"/>
  <c r="C212" i="2" s="1"/>
  <c r="B212" i="2"/>
  <c r="D212" i="2" s="1"/>
  <c r="A213" i="2"/>
  <c r="B213" i="2"/>
  <c r="D213" i="2" s="1"/>
  <c r="A214" i="2"/>
  <c r="C214" i="2" s="1"/>
  <c r="B214" i="2"/>
  <c r="D214" i="2" s="1"/>
  <c r="A215" i="2"/>
  <c r="C215" i="2" s="1"/>
  <c r="B215" i="2"/>
  <c r="D215" i="2" s="1"/>
  <c r="A216" i="2"/>
  <c r="C216" i="2" s="1"/>
  <c r="B216" i="2"/>
  <c r="D216" i="2" s="1"/>
  <c r="A217" i="2"/>
  <c r="C217" i="2" s="1"/>
  <c r="B217" i="2"/>
  <c r="D217" i="2" s="1"/>
  <c r="A218" i="2"/>
  <c r="C218" i="2" s="1"/>
  <c r="B218" i="2"/>
  <c r="D218" i="2" s="1"/>
  <c r="A219" i="2"/>
  <c r="C219" i="2" s="1"/>
  <c r="B219" i="2"/>
  <c r="D219" i="2" s="1"/>
  <c r="A220" i="2"/>
  <c r="C220" i="2" s="1"/>
  <c r="B220" i="2"/>
  <c r="D220" i="2" s="1"/>
  <c r="A221" i="2"/>
  <c r="C221" i="2" s="1"/>
  <c r="B221" i="2"/>
  <c r="D221" i="2" s="1"/>
  <c r="A222" i="2"/>
  <c r="C222" i="2" s="1"/>
  <c r="B222" i="2"/>
  <c r="D222" i="2" s="1"/>
  <c r="A223" i="2"/>
  <c r="B223" i="2"/>
  <c r="D223" i="2" s="1"/>
  <c r="A224" i="2"/>
  <c r="C224" i="2" s="1"/>
  <c r="B224" i="2"/>
  <c r="D224" i="2" s="1"/>
  <c r="A225" i="2"/>
  <c r="C225" i="2" s="1"/>
  <c r="B225" i="2"/>
  <c r="D225" i="2" s="1"/>
  <c r="A226" i="2"/>
  <c r="C226" i="2" s="1"/>
  <c r="B226" i="2"/>
  <c r="D226" i="2" s="1"/>
  <c r="F226" i="2" s="1"/>
  <c r="A227" i="2"/>
  <c r="C227" i="2" s="1"/>
  <c r="B227" i="2"/>
  <c r="D227" i="2" s="1"/>
  <c r="A228" i="2"/>
  <c r="C228" i="2" s="1"/>
  <c r="B228" i="2"/>
  <c r="D228" i="2" s="1"/>
  <c r="A229" i="2"/>
  <c r="B229" i="2"/>
  <c r="D229" i="2" s="1"/>
  <c r="A230" i="2"/>
  <c r="C230" i="2" s="1"/>
  <c r="B230" i="2"/>
  <c r="D230" i="2" s="1"/>
  <c r="A231" i="2"/>
  <c r="C231" i="2" s="1"/>
  <c r="B231" i="2"/>
  <c r="D231" i="2" s="1"/>
  <c r="A232" i="2"/>
  <c r="C232" i="2" s="1"/>
  <c r="B232" i="2"/>
  <c r="D232" i="2" s="1"/>
  <c r="A233" i="2"/>
  <c r="C233" i="2" s="1"/>
  <c r="B233" i="2"/>
  <c r="D233" i="2" s="1"/>
  <c r="A234" i="2"/>
  <c r="C234" i="2" s="1"/>
  <c r="B234" i="2"/>
  <c r="D234" i="2" s="1"/>
  <c r="A235" i="2"/>
  <c r="C235" i="2" s="1"/>
  <c r="B235" i="2"/>
  <c r="D235" i="2" s="1"/>
  <c r="A236" i="2"/>
  <c r="C236" i="2" s="1"/>
  <c r="B236" i="2"/>
  <c r="D236" i="2" s="1"/>
  <c r="A237" i="2"/>
  <c r="C237" i="2" s="1"/>
  <c r="B237" i="2"/>
  <c r="D237" i="2" s="1"/>
  <c r="A238" i="2"/>
  <c r="C238" i="2" s="1"/>
  <c r="B238" i="2"/>
  <c r="D238" i="2" s="1"/>
  <c r="A239" i="2"/>
  <c r="C239" i="2" s="1"/>
  <c r="B239" i="2"/>
  <c r="D239" i="2" s="1"/>
  <c r="A240" i="2"/>
  <c r="C240" i="2" s="1"/>
  <c r="B240" i="2"/>
  <c r="D240" i="2" s="1"/>
  <c r="A241" i="2"/>
  <c r="C241" i="2" s="1"/>
  <c r="B241" i="2"/>
  <c r="D241" i="2" s="1"/>
  <c r="A242" i="2"/>
  <c r="C242" i="2" s="1"/>
  <c r="B242" i="2"/>
  <c r="D242" i="2" s="1"/>
  <c r="A243" i="2"/>
  <c r="C243" i="2" s="1"/>
  <c r="B243" i="2"/>
  <c r="D243" i="2" s="1"/>
  <c r="A244" i="2"/>
  <c r="C244" i="2" s="1"/>
  <c r="B244" i="2"/>
  <c r="D244" i="2" s="1"/>
  <c r="A245" i="2"/>
  <c r="B245" i="2"/>
  <c r="D245" i="2" s="1"/>
  <c r="A246" i="2"/>
  <c r="C246" i="2" s="1"/>
  <c r="B246" i="2"/>
  <c r="D246" i="2" s="1"/>
  <c r="A247" i="2"/>
  <c r="C247" i="2" s="1"/>
  <c r="B247" i="2"/>
  <c r="D247" i="2" s="1"/>
  <c r="A248" i="2"/>
  <c r="C248" i="2" s="1"/>
  <c r="B248" i="2"/>
  <c r="D248" i="2" s="1"/>
  <c r="A249" i="2"/>
  <c r="C249" i="2" s="1"/>
  <c r="B249" i="2"/>
  <c r="D249" i="2" s="1"/>
  <c r="A250" i="2"/>
  <c r="C250" i="2" s="1"/>
  <c r="B250" i="2"/>
  <c r="D250" i="2" s="1"/>
  <c r="F250" i="2" s="1"/>
  <c r="A251" i="2"/>
  <c r="C251" i="2" s="1"/>
  <c r="B251" i="2"/>
  <c r="D251" i="2" s="1"/>
  <c r="A252" i="2"/>
  <c r="C252" i="2" s="1"/>
  <c r="B252" i="2"/>
  <c r="D252" i="2" s="1"/>
  <c r="A253" i="2"/>
  <c r="C253" i="2" s="1"/>
  <c r="B253" i="2"/>
  <c r="D253" i="2" s="1"/>
  <c r="A254" i="2"/>
  <c r="C254" i="2" s="1"/>
  <c r="B254" i="2"/>
  <c r="D254" i="2" s="1"/>
  <c r="A255" i="2"/>
  <c r="B255" i="2"/>
  <c r="D255" i="2" s="1"/>
  <c r="A256" i="2"/>
  <c r="C256" i="2" s="1"/>
  <c r="B256" i="2"/>
  <c r="D256" i="2" s="1"/>
  <c r="A257" i="2"/>
  <c r="C257" i="2" s="1"/>
  <c r="B257" i="2"/>
  <c r="D257" i="2" s="1"/>
  <c r="A258" i="2"/>
  <c r="C258" i="2" s="1"/>
  <c r="B258" i="2"/>
  <c r="D258" i="2" s="1"/>
  <c r="A259" i="2"/>
  <c r="C259" i="2" s="1"/>
  <c r="B259" i="2"/>
  <c r="D259" i="2" s="1"/>
  <c r="A260" i="2"/>
  <c r="C260" i="2" s="1"/>
  <c r="B260" i="2"/>
  <c r="D260" i="2" s="1"/>
  <c r="A261" i="2"/>
  <c r="B261" i="2"/>
  <c r="D261" i="2" s="1"/>
  <c r="A262" i="2"/>
  <c r="C262" i="2" s="1"/>
  <c r="B262" i="2"/>
  <c r="D262" i="2" s="1"/>
  <c r="A263" i="2"/>
  <c r="C263" i="2" s="1"/>
  <c r="B263" i="2"/>
  <c r="D263" i="2" s="1"/>
  <c r="A264" i="2"/>
  <c r="C264" i="2" s="1"/>
  <c r="B264" i="2"/>
  <c r="D264" i="2" s="1"/>
  <c r="F264" i="2" s="1"/>
  <c r="A265" i="2"/>
  <c r="C265" i="2" s="1"/>
  <c r="B265" i="2"/>
  <c r="D265" i="2" s="1"/>
  <c r="A266" i="2"/>
  <c r="C266" i="2" s="1"/>
  <c r="B266" i="2"/>
  <c r="D266" i="2" s="1"/>
  <c r="A267" i="2"/>
  <c r="C267" i="2" s="1"/>
  <c r="B267" i="2"/>
  <c r="D267" i="2" s="1"/>
  <c r="A268" i="2"/>
  <c r="C268" i="2" s="1"/>
  <c r="B268" i="2"/>
  <c r="D268" i="2" s="1"/>
  <c r="A269" i="2"/>
  <c r="C269" i="2" s="1"/>
  <c r="B269" i="2"/>
  <c r="D269" i="2" s="1"/>
  <c r="A270" i="2"/>
  <c r="C270" i="2" s="1"/>
  <c r="B270" i="2"/>
  <c r="D270" i="2" s="1"/>
  <c r="A271" i="2"/>
  <c r="C271" i="2" s="1"/>
  <c r="B271" i="2"/>
  <c r="D271" i="2" s="1"/>
  <c r="A272" i="2"/>
  <c r="C272" i="2" s="1"/>
  <c r="B272" i="2"/>
  <c r="D272" i="2" s="1"/>
  <c r="A273" i="2"/>
  <c r="C273" i="2" s="1"/>
  <c r="B273" i="2"/>
  <c r="D273" i="2" s="1"/>
  <c r="A274" i="2"/>
  <c r="C274" i="2" s="1"/>
  <c r="B274" i="2"/>
  <c r="D274" i="2" s="1"/>
  <c r="F274" i="2" s="1"/>
  <c r="A275" i="2"/>
  <c r="C275" i="2" s="1"/>
  <c r="B275" i="2"/>
  <c r="D275" i="2" s="1"/>
  <c r="A276" i="2"/>
  <c r="C276" i="2" s="1"/>
  <c r="B276" i="2"/>
  <c r="D276" i="2" s="1"/>
  <c r="A277" i="2"/>
  <c r="B277" i="2"/>
  <c r="D277" i="2" s="1"/>
  <c r="A278" i="2"/>
  <c r="C278" i="2" s="1"/>
  <c r="B278" i="2"/>
  <c r="D278" i="2" s="1"/>
  <c r="A279" i="2"/>
  <c r="C279" i="2" s="1"/>
  <c r="B279" i="2"/>
  <c r="D279" i="2" s="1"/>
  <c r="A280" i="2"/>
  <c r="C280" i="2" s="1"/>
  <c r="B280" i="2"/>
  <c r="D280" i="2" s="1"/>
  <c r="A281" i="2"/>
  <c r="C281" i="2" s="1"/>
  <c r="B281" i="2"/>
  <c r="D281" i="2" s="1"/>
  <c r="A282" i="2"/>
  <c r="C282" i="2" s="1"/>
  <c r="B282" i="2"/>
  <c r="D282" i="2" s="1"/>
  <c r="A283" i="2"/>
  <c r="C283" i="2" s="1"/>
  <c r="B283" i="2"/>
  <c r="D283" i="2" s="1"/>
  <c r="A284" i="2"/>
  <c r="C284" i="2" s="1"/>
  <c r="B284" i="2"/>
  <c r="D284" i="2" s="1"/>
  <c r="A285" i="2"/>
  <c r="C285" i="2" s="1"/>
  <c r="B285" i="2"/>
  <c r="D285" i="2" s="1"/>
  <c r="A286" i="2"/>
  <c r="C286" i="2" s="1"/>
  <c r="B286" i="2"/>
  <c r="D286" i="2" s="1"/>
  <c r="A287" i="2"/>
  <c r="C287" i="2" s="1"/>
  <c r="B287" i="2"/>
  <c r="D287" i="2" s="1"/>
  <c r="A288" i="2"/>
  <c r="C288" i="2" s="1"/>
  <c r="B288" i="2"/>
  <c r="D288" i="2" s="1"/>
  <c r="A289" i="2"/>
  <c r="C289" i="2" s="1"/>
  <c r="B289" i="2"/>
  <c r="D289" i="2" s="1"/>
  <c r="A290" i="2"/>
  <c r="C290" i="2" s="1"/>
  <c r="B290" i="2"/>
  <c r="D290" i="2" s="1"/>
  <c r="A291" i="2"/>
  <c r="C291" i="2" s="1"/>
  <c r="B291" i="2"/>
  <c r="D291" i="2" s="1"/>
  <c r="A292" i="2"/>
  <c r="C292" i="2" s="1"/>
  <c r="B292" i="2"/>
  <c r="D292" i="2" s="1"/>
  <c r="A293" i="2"/>
  <c r="B293" i="2"/>
  <c r="D293" i="2" s="1"/>
  <c r="A294" i="2"/>
  <c r="C294" i="2" s="1"/>
  <c r="B294" i="2"/>
  <c r="D294" i="2" s="1"/>
  <c r="A295" i="2"/>
  <c r="C295" i="2" s="1"/>
  <c r="B295" i="2"/>
  <c r="D295" i="2" s="1"/>
  <c r="A296" i="2"/>
  <c r="C296" i="2" s="1"/>
  <c r="B296" i="2"/>
  <c r="D296" i="2" s="1"/>
  <c r="A297" i="2"/>
  <c r="C297" i="2" s="1"/>
  <c r="B297" i="2"/>
  <c r="D297" i="2" s="1"/>
  <c r="A298" i="2"/>
  <c r="C298" i="2" s="1"/>
  <c r="B298" i="2"/>
  <c r="D298" i="2" s="1"/>
  <c r="A299" i="2"/>
  <c r="C299" i="2" s="1"/>
  <c r="B299" i="2"/>
  <c r="D299" i="2" s="1"/>
  <c r="A300" i="2"/>
  <c r="C300" i="2" s="1"/>
  <c r="B300" i="2"/>
  <c r="D300" i="2" s="1"/>
  <c r="A301" i="2"/>
  <c r="C301" i="2" s="1"/>
  <c r="B301" i="2"/>
  <c r="D301" i="2" s="1"/>
  <c r="A302" i="2"/>
  <c r="C302" i="2" s="1"/>
  <c r="B302" i="2"/>
  <c r="D302" i="2" s="1"/>
  <c r="A303" i="2"/>
  <c r="C303" i="2" s="1"/>
  <c r="B303" i="2"/>
  <c r="D303" i="2" s="1"/>
  <c r="A304" i="2"/>
  <c r="C304" i="2" s="1"/>
  <c r="B304" i="2"/>
  <c r="D304" i="2" s="1"/>
  <c r="A305" i="2"/>
  <c r="C305" i="2" s="1"/>
  <c r="B305" i="2"/>
  <c r="D305" i="2" s="1"/>
  <c r="A306" i="2"/>
  <c r="C306" i="2" s="1"/>
  <c r="B306" i="2"/>
  <c r="D306" i="2" s="1"/>
  <c r="A307" i="2"/>
  <c r="C307" i="2" s="1"/>
  <c r="B307" i="2"/>
  <c r="D307" i="2" s="1"/>
  <c r="A308" i="2"/>
  <c r="C308" i="2" s="1"/>
  <c r="B308" i="2"/>
  <c r="D308" i="2" s="1"/>
  <c r="A309" i="2"/>
  <c r="B309" i="2"/>
  <c r="D309" i="2" s="1"/>
  <c r="A310" i="2"/>
  <c r="C310" i="2" s="1"/>
  <c r="B310" i="2"/>
  <c r="D310" i="2" s="1"/>
  <c r="A311" i="2"/>
  <c r="C311" i="2" s="1"/>
  <c r="B311" i="2"/>
  <c r="D311" i="2" s="1"/>
  <c r="B4" i="2"/>
  <c r="A4" i="2"/>
  <c r="C255" i="2" l="1"/>
  <c r="F255" i="2" s="1"/>
  <c r="C223" i="2"/>
  <c r="F223" i="2" s="1"/>
  <c r="C119" i="2"/>
  <c r="F119" i="2" s="1"/>
  <c r="C19" i="2"/>
  <c r="F19" i="2" s="1"/>
  <c r="C11" i="2"/>
  <c r="F11" i="2" s="1"/>
  <c r="F310" i="2"/>
  <c r="F306" i="2"/>
  <c r="F294" i="2"/>
  <c r="F282" i="2"/>
  <c r="F258" i="2"/>
  <c r="F246" i="2"/>
  <c r="F242" i="2"/>
  <c r="F230" i="2"/>
  <c r="F214" i="2"/>
  <c r="F102" i="2"/>
  <c r="F90" i="2"/>
  <c r="F74" i="2"/>
  <c r="F72" i="2"/>
  <c r="F70" i="2"/>
  <c r="F50" i="2"/>
  <c r="F22" i="2"/>
  <c r="F14" i="2"/>
  <c r="F6" i="2"/>
  <c r="I6" i="2" s="1"/>
  <c r="F238" i="2"/>
  <c r="F204" i="2"/>
  <c r="F9" i="2"/>
  <c r="F91" i="2"/>
  <c r="F87" i="2"/>
  <c r="F75" i="2"/>
  <c r="F67" i="2"/>
  <c r="F59" i="2"/>
  <c r="F15" i="2"/>
  <c r="F7" i="2"/>
  <c r="F304" i="2"/>
  <c r="F296" i="2"/>
  <c r="F288" i="2"/>
  <c r="F260" i="2"/>
  <c r="F256" i="2"/>
  <c r="F252" i="2"/>
  <c r="F240" i="2"/>
  <c r="F236" i="2"/>
  <c r="F232" i="2"/>
  <c r="F224" i="2"/>
  <c r="F222" i="2"/>
  <c r="F216" i="2"/>
  <c r="F208" i="2"/>
  <c r="F206" i="2"/>
  <c r="F188" i="2"/>
  <c r="F172" i="2"/>
  <c r="F140" i="2"/>
  <c r="F120" i="2"/>
  <c r="F118" i="2"/>
  <c r="F114" i="2"/>
  <c r="F112" i="2"/>
  <c r="F110" i="2"/>
  <c r="F106" i="2"/>
  <c r="F100" i="2"/>
  <c r="F94" i="2"/>
  <c r="F92" i="2"/>
  <c r="F88" i="2"/>
  <c r="F86" i="2"/>
  <c r="F80" i="2"/>
  <c r="F78" i="2"/>
  <c r="F68" i="2"/>
  <c r="F66" i="2"/>
  <c r="F64" i="2"/>
  <c r="F62" i="2"/>
  <c r="F60" i="2"/>
  <c r="F58" i="2"/>
  <c r="F52" i="2"/>
  <c r="F48" i="2"/>
  <c r="F46" i="2"/>
  <c r="F42" i="2"/>
  <c r="F40" i="2"/>
  <c r="F32" i="2"/>
  <c r="F30" i="2"/>
  <c r="F28" i="2"/>
  <c r="F18" i="2"/>
  <c r="F10" i="2"/>
  <c r="F17" i="2"/>
  <c r="F95" i="2"/>
  <c r="F83" i="2"/>
  <c r="F71" i="2"/>
  <c r="F63" i="2"/>
  <c r="F55" i="2"/>
  <c r="F31" i="2"/>
  <c r="F23" i="2"/>
  <c r="F276" i="2"/>
  <c r="F272" i="2"/>
  <c r="F124" i="2"/>
  <c r="F108" i="2"/>
  <c r="F36" i="2"/>
  <c r="F311" i="2"/>
  <c r="F303" i="2"/>
  <c r="F299" i="2"/>
  <c r="F295" i="2"/>
  <c r="F291" i="2"/>
  <c r="F287" i="2"/>
  <c r="F283" i="2"/>
  <c r="F279" i="2"/>
  <c r="F275" i="2"/>
  <c r="F271" i="2"/>
  <c r="F263" i="2"/>
  <c r="F259" i="2"/>
  <c r="F251" i="2"/>
  <c r="F247" i="2"/>
  <c r="F239" i="2"/>
  <c r="F235" i="2"/>
  <c r="F231" i="2"/>
  <c r="F227" i="2"/>
  <c r="F219" i="2"/>
  <c r="F215" i="2"/>
  <c r="F211" i="2"/>
  <c r="F203" i="2"/>
  <c r="F199" i="2"/>
  <c r="F183" i="2"/>
  <c r="F175" i="2"/>
  <c r="F171" i="2"/>
  <c r="F167" i="2"/>
  <c r="F159" i="2"/>
  <c r="F155" i="2"/>
  <c r="F151" i="2"/>
  <c r="F143" i="2"/>
  <c r="F139" i="2"/>
  <c r="F135" i="2"/>
  <c r="F127" i="2"/>
  <c r="F123" i="2"/>
  <c r="F115" i="2"/>
  <c r="F111" i="2"/>
  <c r="F107" i="2"/>
  <c r="F103" i="2"/>
  <c r="F99" i="2"/>
  <c r="F79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1" i="2"/>
  <c r="F157" i="2"/>
  <c r="F153" i="2"/>
  <c r="F149" i="2"/>
  <c r="F145" i="2"/>
  <c r="F141" i="2"/>
  <c r="F137" i="2"/>
  <c r="F133" i="2"/>
  <c r="F129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21" i="2"/>
  <c r="F13" i="2"/>
  <c r="F307" i="2"/>
  <c r="F267" i="2"/>
  <c r="F243" i="2"/>
  <c r="F191" i="2"/>
  <c r="F165" i="2"/>
  <c r="F125" i="2"/>
  <c r="F298" i="2"/>
  <c r="F195" i="2"/>
  <c r="F179" i="2"/>
  <c r="F163" i="2"/>
  <c r="F147" i="2"/>
  <c r="F131" i="2"/>
  <c r="F207" i="2"/>
  <c r="F187" i="2"/>
  <c r="F284" i="2"/>
  <c r="F308" i="2"/>
  <c r="F300" i="2"/>
  <c r="F292" i="2"/>
  <c r="F280" i="2"/>
  <c r="F268" i="2"/>
  <c r="F248" i="2"/>
  <c r="F244" i="2"/>
  <c r="F234" i="2"/>
  <c r="F228" i="2"/>
  <c r="F220" i="2"/>
  <c r="F218" i="2"/>
  <c r="F212" i="2"/>
  <c r="F104" i="2"/>
  <c r="F76" i="2"/>
  <c r="F262" i="2"/>
  <c r="F156" i="2"/>
  <c r="F116" i="2"/>
  <c r="F98" i="2"/>
  <c r="F96" i="2"/>
  <c r="F84" i="2"/>
  <c r="F82" i="2"/>
  <c r="F56" i="2"/>
  <c r="F44" i="2"/>
  <c r="F34" i="2"/>
  <c r="F26" i="2"/>
  <c r="F53" i="2"/>
  <c r="F51" i="2"/>
  <c r="F49" i="2"/>
  <c r="F47" i="2"/>
  <c r="F45" i="2"/>
  <c r="F43" i="2"/>
  <c r="F41" i="2"/>
  <c r="F39" i="2"/>
  <c r="F37" i="2"/>
  <c r="F35" i="2"/>
  <c r="F33" i="2"/>
  <c r="F29" i="2"/>
  <c r="F5" i="2"/>
  <c r="F290" i="2"/>
  <c r="F278" i="2"/>
  <c r="F266" i="2"/>
  <c r="F302" i="2"/>
  <c r="F286" i="2"/>
  <c r="F270" i="2"/>
  <c r="F254" i="2"/>
  <c r="F54" i="2"/>
  <c r="F24" i="2"/>
  <c r="F20" i="2"/>
  <c r="F16" i="2"/>
  <c r="F12" i="2"/>
  <c r="F8" i="2"/>
  <c r="F38" i="2"/>
  <c r="F160" i="2"/>
  <c r="F144" i="2"/>
  <c r="F309" i="2"/>
  <c r="F301" i="2"/>
  <c r="F293" i="2"/>
  <c r="F285" i="2"/>
  <c r="F273" i="2"/>
  <c r="F269" i="2"/>
  <c r="F257" i="2"/>
  <c r="F249" i="2"/>
  <c r="F245" i="2"/>
  <c r="F196" i="2"/>
  <c r="F200" i="2"/>
  <c r="F184" i="2"/>
  <c r="F168" i="2"/>
  <c r="F152" i="2"/>
  <c r="F136" i="2"/>
  <c r="F192" i="2"/>
  <c r="F176" i="2"/>
  <c r="F128" i="2"/>
  <c r="F305" i="2"/>
  <c r="F297" i="2"/>
  <c r="F289" i="2"/>
  <c r="F281" i="2"/>
  <c r="F277" i="2"/>
  <c r="F265" i="2"/>
  <c r="F261" i="2"/>
  <c r="F253" i="2"/>
  <c r="F241" i="2"/>
  <c r="F180" i="2"/>
  <c r="F164" i="2"/>
  <c r="F148" i="2"/>
  <c r="F132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N307" i="1"/>
  <c r="N311" i="1"/>
  <c r="N31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N305" i="1"/>
  <c r="H306" i="1"/>
  <c r="I306" i="1"/>
  <c r="N306" i="1"/>
  <c r="H307" i="1"/>
  <c r="I307" i="1"/>
  <c r="H308" i="1"/>
  <c r="I308" i="1"/>
  <c r="N308" i="1"/>
  <c r="H309" i="1"/>
  <c r="I309" i="1"/>
  <c r="N309" i="1"/>
  <c r="H310" i="1"/>
  <c r="I310" i="1"/>
  <c r="N310" i="1"/>
  <c r="H311" i="1"/>
  <c r="I311" i="1"/>
  <c r="H312" i="1"/>
  <c r="I312" i="1"/>
  <c r="G6" i="2" l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G7" i="2" l="1"/>
  <c r="H6" i="2"/>
  <c r="J6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9" i="1"/>
  <c r="G8" i="2" l="1"/>
  <c r="J7" i="2"/>
  <c r="I7" i="2"/>
  <c r="H7" i="2"/>
  <c r="I33" i="1"/>
  <c r="I34" i="1"/>
  <c r="I35" i="1"/>
  <c r="I36" i="1"/>
  <c r="B5" i="1"/>
  <c r="A5" i="1"/>
  <c r="O5" i="1"/>
  <c r="P5" i="1" s="1"/>
  <c r="M5" i="1"/>
  <c r="P9" i="1"/>
  <c r="B220" i="1"/>
  <c r="B312" i="2" s="1"/>
  <c r="A220" i="1"/>
  <c r="A312" i="2" s="1"/>
  <c r="O10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8" i="1"/>
  <c r="J8" i="1" s="1"/>
  <c r="O8" i="1" l="1"/>
  <c r="P8" i="1" s="1"/>
  <c r="N8" i="1"/>
  <c r="N314" i="1" s="1"/>
  <c r="I8" i="2"/>
  <c r="H8" i="2"/>
  <c r="H9" i="2" s="1"/>
  <c r="G9" i="2"/>
  <c r="J8" i="2"/>
  <c r="O11" i="1"/>
  <c r="O12" i="1" s="1"/>
  <c r="O13" i="1" s="1"/>
  <c r="O14" i="1" s="1"/>
  <c r="P11" i="1"/>
  <c r="P10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H10" i="2" l="1"/>
  <c r="I9" i="2"/>
  <c r="I10" i="2" s="1"/>
  <c r="J9" i="2"/>
  <c r="G10" i="2"/>
  <c r="P12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P13" i="1"/>
  <c r="G11" i="2" l="1"/>
  <c r="J10" i="2"/>
  <c r="O15" i="1"/>
  <c r="P14" i="1"/>
  <c r="J11" i="2" l="1"/>
  <c r="G12" i="2"/>
  <c r="I11" i="2"/>
  <c r="I12" i="2" s="1"/>
  <c r="H11" i="2"/>
  <c r="H12" i="2" s="1"/>
  <c r="O16" i="1"/>
  <c r="P15" i="1"/>
  <c r="G13" i="2" l="1"/>
  <c r="J12" i="2"/>
  <c r="O17" i="1"/>
  <c r="P16" i="1"/>
  <c r="G14" i="2" l="1"/>
  <c r="J13" i="2"/>
  <c r="I13" i="2"/>
  <c r="I14" i="2" s="1"/>
  <c r="H13" i="2"/>
  <c r="H14" i="2" s="1"/>
  <c r="O18" i="1"/>
  <c r="P17" i="1"/>
  <c r="G15" i="2" l="1"/>
  <c r="J14" i="2"/>
  <c r="O19" i="1"/>
  <c r="P18" i="1"/>
  <c r="G16" i="2" l="1"/>
  <c r="J15" i="2"/>
  <c r="I15" i="2"/>
  <c r="I16" i="2" s="1"/>
  <c r="H15" i="2"/>
  <c r="H16" i="2" s="1"/>
  <c r="O20" i="1"/>
  <c r="P19" i="1"/>
  <c r="G17" i="2" l="1"/>
  <c r="J16" i="2"/>
  <c r="O21" i="1"/>
  <c r="P20" i="1"/>
  <c r="J17" i="2" l="1"/>
  <c r="G18" i="2"/>
  <c r="H17" i="2"/>
  <c r="I17" i="2"/>
  <c r="O22" i="1"/>
  <c r="P21" i="1"/>
  <c r="J18" i="2" l="1"/>
  <c r="G19" i="2"/>
  <c r="H18" i="2"/>
  <c r="H19" i="2" s="1"/>
  <c r="I18" i="2"/>
  <c r="I19" i="2" s="1"/>
  <c r="O23" i="1"/>
  <c r="P22" i="1"/>
  <c r="G20" i="2" l="1"/>
  <c r="J19" i="2"/>
  <c r="O24" i="1"/>
  <c r="P23" i="1"/>
  <c r="G21" i="2" l="1"/>
  <c r="J20" i="2"/>
  <c r="H20" i="2"/>
  <c r="H21" i="2" s="1"/>
  <c r="I20" i="2"/>
  <c r="I21" i="2" s="1"/>
  <c r="O25" i="1"/>
  <c r="P24" i="1"/>
  <c r="J21" i="2" l="1"/>
  <c r="G22" i="2"/>
  <c r="O26" i="1"/>
  <c r="P25" i="1"/>
  <c r="G23" i="2" l="1"/>
  <c r="J22" i="2"/>
  <c r="H22" i="2"/>
  <c r="H23" i="2" s="1"/>
  <c r="I22" i="2"/>
  <c r="I23" i="2" s="1"/>
  <c r="O27" i="1"/>
  <c r="P26" i="1"/>
  <c r="G24" i="2" l="1"/>
  <c r="J23" i="2"/>
  <c r="O28" i="1"/>
  <c r="P27" i="1"/>
  <c r="G25" i="2" l="1"/>
  <c r="J24" i="2"/>
  <c r="H24" i="2"/>
  <c r="H25" i="2" s="1"/>
  <c r="I24" i="2"/>
  <c r="I25" i="2" s="1"/>
  <c r="O29" i="1"/>
  <c r="P28" i="1"/>
  <c r="G26" i="2" l="1"/>
  <c r="J25" i="2"/>
  <c r="O30" i="1"/>
  <c r="P29" i="1"/>
  <c r="H26" i="2" l="1"/>
  <c r="I26" i="2"/>
  <c r="G27" i="2"/>
  <c r="J26" i="2"/>
  <c r="O31" i="1"/>
  <c r="O32" i="1" s="1"/>
  <c r="P30" i="1"/>
  <c r="J27" i="2" l="1"/>
  <c r="G28" i="2"/>
  <c r="I27" i="2"/>
  <c r="I28" i="2" s="1"/>
  <c r="H27" i="2"/>
  <c r="H28" i="2" s="1"/>
  <c r="P32" i="1"/>
  <c r="O33" i="1"/>
  <c r="P31" i="1"/>
  <c r="G29" i="2" l="1"/>
  <c r="J28" i="2"/>
  <c r="O34" i="1"/>
  <c r="P33" i="1"/>
  <c r="G30" i="2" l="1"/>
  <c r="J29" i="2"/>
  <c r="I29" i="2"/>
  <c r="I30" i="2" s="1"/>
  <c r="H29" i="2"/>
  <c r="H30" i="2" s="1"/>
  <c r="O35" i="1"/>
  <c r="P34" i="1"/>
  <c r="H31" i="2" l="1"/>
  <c r="G31" i="2"/>
  <c r="J30" i="2"/>
  <c r="P35" i="1"/>
  <c r="O36" i="1"/>
  <c r="O37" i="1" s="1"/>
  <c r="G32" i="2" l="1"/>
  <c r="J31" i="2"/>
  <c r="I31" i="2"/>
  <c r="I32" i="2" s="1"/>
  <c r="P37" i="1"/>
  <c r="O38" i="1"/>
  <c r="P36" i="1"/>
  <c r="J32" i="2" l="1"/>
  <c r="G33" i="2"/>
  <c r="H32" i="2"/>
  <c r="H33" i="2" s="1"/>
  <c r="P38" i="1"/>
  <c r="O39" i="1"/>
  <c r="J33" i="2" l="1"/>
  <c r="G34" i="2"/>
  <c r="I33" i="2"/>
  <c r="P39" i="1"/>
  <c r="O40" i="1"/>
  <c r="J34" i="2" l="1"/>
  <c r="G35" i="2"/>
  <c r="I34" i="2"/>
  <c r="I35" i="2" s="1"/>
  <c r="H34" i="2"/>
  <c r="H35" i="2" s="1"/>
  <c r="P40" i="1"/>
  <c r="O41" i="1"/>
  <c r="G36" i="2" l="1"/>
  <c r="I36" i="2" s="1"/>
  <c r="J35" i="2"/>
  <c r="P41" i="1"/>
  <c r="O42" i="1"/>
  <c r="J36" i="2" l="1"/>
  <c r="G37" i="2"/>
  <c r="H36" i="2"/>
  <c r="P42" i="1"/>
  <c r="O43" i="1"/>
  <c r="G38" i="2" l="1"/>
  <c r="J37" i="2"/>
  <c r="H37" i="2"/>
  <c r="I37" i="2"/>
  <c r="I38" i="2" s="1"/>
  <c r="P43" i="1"/>
  <c r="O44" i="1"/>
  <c r="G39" i="2" l="1"/>
  <c r="J38" i="2"/>
  <c r="H38" i="2"/>
  <c r="H39" i="2" s="1"/>
  <c r="P44" i="1"/>
  <c r="O45" i="1"/>
  <c r="J39" i="2" l="1"/>
  <c r="I39" i="2"/>
  <c r="I40" i="2" s="1"/>
  <c r="G40" i="2"/>
  <c r="P45" i="1"/>
  <c r="O46" i="1"/>
  <c r="G41" i="2" l="1"/>
  <c r="J40" i="2"/>
  <c r="H40" i="2"/>
  <c r="H41" i="2" s="1"/>
  <c r="P46" i="1"/>
  <c r="O47" i="1"/>
  <c r="L40" i="2" l="1"/>
  <c r="G42" i="2"/>
  <c r="J41" i="2"/>
  <c r="I41" i="2"/>
  <c r="I42" i="2" s="1"/>
  <c r="O48" i="1"/>
  <c r="O49" i="1" s="1"/>
  <c r="P47" i="1"/>
  <c r="L41" i="2" l="1"/>
  <c r="G43" i="2"/>
  <c r="J42" i="2"/>
  <c r="H42" i="2"/>
  <c r="H43" i="2" s="1"/>
  <c r="O50" i="1"/>
  <c r="P49" i="1"/>
  <c r="P48" i="1"/>
  <c r="G44" i="2" l="1"/>
  <c r="J43" i="2"/>
  <c r="L42" i="2"/>
  <c r="I43" i="2"/>
  <c r="I44" i="2" s="1"/>
  <c r="P50" i="1"/>
  <c r="O51" i="1"/>
  <c r="L43" i="2" l="1"/>
  <c r="J44" i="2"/>
  <c r="G45" i="2"/>
  <c r="H44" i="2"/>
  <c r="H45" i="2" s="1"/>
  <c r="O52" i="1"/>
  <c r="P51" i="1"/>
  <c r="G46" i="2" l="1"/>
  <c r="J45" i="2"/>
  <c r="I45" i="2"/>
  <c r="L44" i="2"/>
  <c r="P52" i="1"/>
  <c r="O53" i="1"/>
  <c r="L45" i="2" l="1"/>
  <c r="G47" i="2"/>
  <c r="J46" i="2"/>
  <c r="H46" i="2"/>
  <c r="H47" i="2" s="1"/>
  <c r="I46" i="2"/>
  <c r="I47" i="2" s="1"/>
  <c r="O54" i="1"/>
  <c r="P53" i="1"/>
  <c r="L46" i="2" l="1"/>
  <c r="G48" i="2"/>
  <c r="J47" i="2"/>
  <c r="O55" i="1"/>
  <c r="P54" i="1"/>
  <c r="L47" i="2" l="1"/>
  <c r="I48" i="2"/>
  <c r="I49" i="2" s="1"/>
  <c r="G49" i="2"/>
  <c r="J48" i="2"/>
  <c r="H48" i="2"/>
  <c r="H49" i="2" s="1"/>
  <c r="P55" i="1"/>
  <c r="O56" i="1"/>
  <c r="J49" i="2" l="1"/>
  <c r="G50" i="2"/>
  <c r="L48" i="2"/>
  <c r="P56" i="1"/>
  <c r="O57" i="1"/>
  <c r="J50" i="2" l="1"/>
  <c r="G51" i="2"/>
  <c r="H50" i="2"/>
  <c r="H51" i="2" s="1"/>
  <c r="L49" i="2"/>
  <c r="I50" i="2"/>
  <c r="I51" i="2" s="1"/>
  <c r="P57" i="1"/>
  <c r="O58" i="1"/>
  <c r="J51" i="2" l="1"/>
  <c r="G52" i="2"/>
  <c r="L50" i="2"/>
  <c r="P58" i="1"/>
  <c r="O59" i="1"/>
  <c r="G53" i="2" l="1"/>
  <c r="J52" i="2"/>
  <c r="L51" i="2"/>
  <c r="I52" i="2"/>
  <c r="I53" i="2" s="1"/>
  <c r="H52" i="2"/>
  <c r="H53" i="2" s="1"/>
  <c r="O60" i="1"/>
  <c r="P59" i="1"/>
  <c r="L52" i="2" l="1"/>
  <c r="G54" i="2"/>
  <c r="J53" i="2"/>
  <c r="P60" i="1"/>
  <c r="O61" i="1"/>
  <c r="J54" i="2" l="1"/>
  <c r="G55" i="2"/>
  <c r="H54" i="2"/>
  <c r="H55" i="2" s="1"/>
  <c r="L53" i="2"/>
  <c r="I54" i="2"/>
  <c r="I55" i="2" s="1"/>
  <c r="O62" i="1"/>
  <c r="P61" i="1"/>
  <c r="G56" i="2" l="1"/>
  <c r="J55" i="2"/>
  <c r="L54" i="2"/>
  <c r="P62" i="1"/>
  <c r="O63" i="1"/>
  <c r="L55" i="2" l="1"/>
  <c r="G57" i="2"/>
  <c r="J56" i="2"/>
  <c r="H56" i="2"/>
  <c r="H57" i="2" s="1"/>
  <c r="I56" i="2"/>
  <c r="I57" i="2" s="1"/>
  <c r="O64" i="1"/>
  <c r="P63" i="1"/>
  <c r="L56" i="2" l="1"/>
  <c r="G58" i="2"/>
  <c r="I58" i="2" s="1"/>
  <c r="J57" i="2"/>
  <c r="P64" i="1"/>
  <c r="O65" i="1"/>
  <c r="L57" i="2" l="1"/>
  <c r="G59" i="2"/>
  <c r="J58" i="2"/>
  <c r="H58" i="2"/>
  <c r="H59" i="2" s="1"/>
  <c r="O66" i="1"/>
  <c r="P65" i="1"/>
  <c r="L58" i="2" l="1"/>
  <c r="J59" i="2"/>
  <c r="G60" i="2"/>
  <c r="I59" i="2"/>
  <c r="P66" i="1"/>
  <c r="O67" i="1"/>
  <c r="L59" i="2" l="1"/>
  <c r="G61" i="2"/>
  <c r="J60" i="2"/>
  <c r="I60" i="2"/>
  <c r="I61" i="2" s="1"/>
  <c r="H60" i="2"/>
  <c r="H61" i="2" s="1"/>
  <c r="O68" i="1"/>
  <c r="P67" i="1"/>
  <c r="G62" i="2" l="1"/>
  <c r="J61" i="2"/>
  <c r="L60" i="2"/>
  <c r="P68" i="1"/>
  <c r="O69" i="1"/>
  <c r="L61" i="2" l="1"/>
  <c r="G63" i="2"/>
  <c r="J62" i="2"/>
  <c r="I62" i="2"/>
  <c r="I63" i="2" s="1"/>
  <c r="H62" i="2"/>
  <c r="H63" i="2" s="1"/>
  <c r="O70" i="1"/>
  <c r="P69" i="1"/>
  <c r="H64" i="2" l="1"/>
  <c r="J63" i="2"/>
  <c r="G64" i="2"/>
  <c r="I64" i="2" s="1"/>
  <c r="L62" i="2"/>
  <c r="P70" i="1"/>
  <c r="O71" i="1"/>
  <c r="L63" i="2" l="1"/>
  <c r="G65" i="2"/>
  <c r="J64" i="2"/>
  <c r="O72" i="1"/>
  <c r="P71" i="1"/>
  <c r="L64" i="2" l="1"/>
  <c r="G66" i="2"/>
  <c r="J65" i="2"/>
  <c r="H65" i="2"/>
  <c r="H66" i="2" s="1"/>
  <c r="I65" i="2"/>
  <c r="O73" i="1"/>
  <c r="P72" i="1"/>
  <c r="I66" i="2" l="1"/>
  <c r="G67" i="2"/>
  <c r="J66" i="2"/>
  <c r="L65" i="2"/>
  <c r="O74" i="1"/>
  <c r="P73" i="1"/>
  <c r="I67" i="2" l="1"/>
  <c r="J67" i="2"/>
  <c r="G68" i="2"/>
  <c r="L66" i="2"/>
  <c r="H67" i="2"/>
  <c r="H68" i="2" s="1"/>
  <c r="P74" i="1"/>
  <c r="O75" i="1"/>
  <c r="I68" i="2" l="1"/>
  <c r="J68" i="2"/>
  <c r="G69" i="2"/>
  <c r="L67" i="2"/>
  <c r="O76" i="1"/>
  <c r="P75" i="1"/>
  <c r="I69" i="2" l="1"/>
  <c r="H69" i="2"/>
  <c r="H70" i="2" s="1"/>
  <c r="G70" i="2"/>
  <c r="J69" i="2"/>
  <c r="L68" i="2"/>
  <c r="P76" i="1"/>
  <c r="O77" i="1"/>
  <c r="L69" i="2" l="1"/>
  <c r="I70" i="2"/>
  <c r="J70" i="2"/>
  <c r="G71" i="2"/>
  <c r="O78" i="1"/>
  <c r="P77" i="1"/>
  <c r="I71" i="2" l="1"/>
  <c r="J71" i="2"/>
  <c r="H71" i="2"/>
  <c r="H72" i="2" s="1"/>
  <c r="G72" i="2"/>
  <c r="L70" i="2"/>
  <c r="P78" i="1"/>
  <c r="O79" i="1"/>
  <c r="L71" i="2" l="1"/>
  <c r="I72" i="2"/>
  <c r="G73" i="2"/>
  <c r="J72" i="2"/>
  <c r="O80" i="1"/>
  <c r="P79" i="1"/>
  <c r="I73" i="2" l="1"/>
  <c r="G74" i="2"/>
  <c r="J73" i="2"/>
  <c r="L72" i="2"/>
  <c r="H73" i="2"/>
  <c r="H74" i="2" s="1"/>
  <c r="P80" i="1"/>
  <c r="O81" i="1"/>
  <c r="I74" i="2" l="1"/>
  <c r="G75" i="2"/>
  <c r="J74" i="2"/>
  <c r="L73" i="2"/>
  <c r="O82" i="1"/>
  <c r="P81" i="1"/>
  <c r="I75" i="2" l="1"/>
  <c r="I76" i="2" s="1"/>
  <c r="G76" i="2"/>
  <c r="J75" i="2"/>
  <c r="H75" i="2"/>
  <c r="H76" i="2" s="1"/>
  <c r="L74" i="2"/>
  <c r="P82" i="1"/>
  <c r="O83" i="1"/>
  <c r="L75" i="2" l="1"/>
  <c r="J76" i="2"/>
  <c r="G77" i="2"/>
  <c r="I77" i="2"/>
  <c r="O84" i="1"/>
  <c r="P83" i="1"/>
  <c r="J77" i="2" l="1"/>
  <c r="H77" i="2"/>
  <c r="H78" i="2" s="1"/>
  <c r="G78" i="2"/>
  <c r="L76" i="2"/>
  <c r="P84" i="1"/>
  <c r="O85" i="1"/>
  <c r="I78" i="2" l="1"/>
  <c r="J78" i="2"/>
  <c r="G79" i="2"/>
  <c r="L77" i="2"/>
  <c r="O86" i="1"/>
  <c r="P85" i="1"/>
  <c r="I79" i="2" l="1"/>
  <c r="J79" i="2"/>
  <c r="H79" i="2"/>
  <c r="G80" i="2"/>
  <c r="L78" i="2"/>
  <c r="P86" i="1"/>
  <c r="O87" i="1"/>
  <c r="J80" i="2" l="1"/>
  <c r="G81" i="2"/>
  <c r="H80" i="2"/>
  <c r="H81" i="2" s="1"/>
  <c r="L79" i="2"/>
  <c r="I80" i="2"/>
  <c r="I81" i="2" s="1"/>
  <c r="P87" i="1"/>
  <c r="O88" i="1"/>
  <c r="J81" i="2" l="1"/>
  <c r="G82" i="2"/>
  <c r="L80" i="2"/>
  <c r="P88" i="1"/>
  <c r="O89" i="1"/>
  <c r="I82" i="2" l="1"/>
  <c r="I83" i="2" s="1"/>
  <c r="G83" i="2"/>
  <c r="J82" i="2"/>
  <c r="L81" i="2"/>
  <c r="H82" i="2"/>
  <c r="H83" i="2" s="1"/>
  <c r="O90" i="1"/>
  <c r="P89" i="1"/>
  <c r="L82" i="2" l="1"/>
  <c r="J83" i="2"/>
  <c r="G84" i="2"/>
  <c r="O91" i="1"/>
  <c r="P90" i="1"/>
  <c r="L83" i="2" l="1"/>
  <c r="I84" i="2"/>
  <c r="I85" i="2" s="1"/>
  <c r="J84" i="2"/>
  <c r="G85" i="2"/>
  <c r="H84" i="2"/>
  <c r="H85" i="2" s="1"/>
  <c r="O92" i="1"/>
  <c r="P91" i="1"/>
  <c r="J85" i="2" l="1"/>
  <c r="G86" i="2"/>
  <c r="L84" i="2"/>
  <c r="P92" i="1"/>
  <c r="O93" i="1"/>
  <c r="G87" i="2" l="1"/>
  <c r="J86" i="2"/>
  <c r="I86" i="2"/>
  <c r="I87" i="2" s="1"/>
  <c r="L85" i="2"/>
  <c r="H86" i="2"/>
  <c r="H87" i="2" s="1"/>
  <c r="O94" i="1"/>
  <c r="P93" i="1"/>
  <c r="L86" i="2" l="1"/>
  <c r="J87" i="2"/>
  <c r="G88" i="2"/>
  <c r="P94" i="1"/>
  <c r="O95" i="1"/>
  <c r="L87" i="2" l="1"/>
  <c r="I88" i="2"/>
  <c r="G89" i="2"/>
  <c r="J88" i="2"/>
  <c r="H88" i="2"/>
  <c r="H89" i="2" s="1"/>
  <c r="O96" i="1"/>
  <c r="P95" i="1"/>
  <c r="L88" i="2" l="1"/>
  <c r="G90" i="2"/>
  <c r="J89" i="2"/>
  <c r="H90" i="2"/>
  <c r="I89" i="2"/>
  <c r="I90" i="2" s="1"/>
  <c r="P96" i="1"/>
  <c r="O97" i="1"/>
  <c r="I91" i="2" l="1"/>
  <c r="L89" i="2"/>
  <c r="G91" i="2"/>
  <c r="J90" i="2"/>
  <c r="O98" i="1"/>
  <c r="P97" i="1"/>
  <c r="L90" i="2" l="1"/>
  <c r="J91" i="2"/>
  <c r="G92" i="2"/>
  <c r="H91" i="2"/>
  <c r="H92" i="2" s="1"/>
  <c r="P98" i="1"/>
  <c r="O99" i="1"/>
  <c r="G93" i="2" l="1"/>
  <c r="J92" i="2"/>
  <c r="I92" i="2"/>
  <c r="I93" i="2" s="1"/>
  <c r="L91" i="2"/>
  <c r="O100" i="1"/>
  <c r="P99" i="1"/>
  <c r="L92" i="2" l="1"/>
  <c r="J93" i="2"/>
  <c r="G94" i="2"/>
  <c r="H93" i="2"/>
  <c r="H94" i="2" s="1"/>
  <c r="P100" i="1"/>
  <c r="O101" i="1"/>
  <c r="L93" i="2" l="1"/>
  <c r="J94" i="2"/>
  <c r="G95" i="2"/>
  <c r="H95" i="2" s="1"/>
  <c r="I94" i="2"/>
  <c r="O102" i="1"/>
  <c r="P101" i="1"/>
  <c r="I95" i="2" l="1"/>
  <c r="G96" i="2"/>
  <c r="J95" i="2"/>
  <c r="L94" i="2"/>
  <c r="P102" i="1"/>
  <c r="O103" i="1"/>
  <c r="L95" i="2" l="1"/>
  <c r="I96" i="2"/>
  <c r="J96" i="2"/>
  <c r="G97" i="2"/>
  <c r="H96" i="2"/>
  <c r="H97" i="2" s="1"/>
  <c r="O104" i="1"/>
  <c r="P103" i="1"/>
  <c r="I97" i="2" l="1"/>
  <c r="G98" i="2"/>
  <c r="J97" i="2"/>
  <c r="L96" i="2"/>
  <c r="P104" i="1"/>
  <c r="O105" i="1"/>
  <c r="I98" i="2" l="1"/>
  <c r="G99" i="2"/>
  <c r="J98" i="2"/>
  <c r="L97" i="2"/>
  <c r="H98" i="2"/>
  <c r="H99" i="2" s="1"/>
  <c r="O106" i="1"/>
  <c r="P105" i="1"/>
  <c r="L98" i="2" l="1"/>
  <c r="I99" i="2"/>
  <c r="I100" i="2" s="1"/>
  <c r="G100" i="2"/>
  <c r="J99" i="2"/>
  <c r="P106" i="1"/>
  <c r="O107" i="1"/>
  <c r="L99" i="2" l="1"/>
  <c r="J100" i="2"/>
  <c r="G101" i="2"/>
  <c r="H100" i="2"/>
  <c r="H101" i="2" s="1"/>
  <c r="O108" i="1"/>
  <c r="P107" i="1"/>
  <c r="I101" i="2" l="1"/>
  <c r="I102" i="2" s="1"/>
  <c r="G102" i="2"/>
  <c r="J101" i="2"/>
  <c r="L100" i="2"/>
  <c r="P108" i="1"/>
  <c r="O109" i="1"/>
  <c r="L101" i="2" l="1"/>
  <c r="J102" i="2"/>
  <c r="G103" i="2"/>
  <c r="H102" i="2"/>
  <c r="H103" i="2" s="1"/>
  <c r="O110" i="1"/>
  <c r="P109" i="1"/>
  <c r="I103" i="2" l="1"/>
  <c r="I104" i="2" s="1"/>
  <c r="G104" i="2"/>
  <c r="J103" i="2"/>
  <c r="L102" i="2"/>
  <c r="P110" i="1"/>
  <c r="O111" i="1"/>
  <c r="L103" i="2" l="1"/>
  <c r="G105" i="2"/>
  <c r="J104" i="2"/>
  <c r="H104" i="2"/>
  <c r="O112" i="1"/>
  <c r="P111" i="1"/>
  <c r="L104" i="2" l="1"/>
  <c r="H105" i="2"/>
  <c r="I105" i="2"/>
  <c r="J105" i="2"/>
  <c r="G106" i="2"/>
  <c r="P112" i="1"/>
  <c r="O113" i="1"/>
  <c r="I106" i="2" l="1"/>
  <c r="H106" i="2"/>
  <c r="G107" i="2"/>
  <c r="J106" i="2"/>
  <c r="L105" i="2"/>
  <c r="O114" i="1"/>
  <c r="P113" i="1"/>
  <c r="L106" i="2" l="1"/>
  <c r="H107" i="2"/>
  <c r="G108" i="2"/>
  <c r="J107" i="2"/>
  <c r="I107" i="2"/>
  <c r="O115" i="1"/>
  <c r="P114" i="1"/>
  <c r="L107" i="2" l="1"/>
  <c r="H108" i="2"/>
  <c r="J108" i="2"/>
  <c r="G109" i="2"/>
  <c r="I108" i="2"/>
  <c r="O116" i="1"/>
  <c r="P115" i="1"/>
  <c r="H109" i="2" l="1"/>
  <c r="G110" i="2"/>
  <c r="J109" i="2"/>
  <c r="I109" i="2"/>
  <c r="I110" i="2" s="1"/>
  <c r="L108" i="2"/>
  <c r="P116" i="1"/>
  <c r="O117" i="1"/>
  <c r="L109" i="2" l="1"/>
  <c r="H110" i="2"/>
  <c r="G111" i="2"/>
  <c r="J110" i="2"/>
  <c r="O118" i="1"/>
  <c r="P117" i="1"/>
  <c r="G112" i="2" l="1"/>
  <c r="J111" i="2"/>
  <c r="I111" i="2"/>
  <c r="L110" i="2"/>
  <c r="H111" i="2"/>
  <c r="H112" i="2" s="1"/>
  <c r="P118" i="1"/>
  <c r="O119" i="1"/>
  <c r="I112" i="2" l="1"/>
  <c r="I113" i="2" s="1"/>
  <c r="L111" i="2"/>
  <c r="G113" i="2"/>
  <c r="J112" i="2"/>
  <c r="O120" i="1"/>
  <c r="P119" i="1"/>
  <c r="J113" i="2" l="1"/>
  <c r="G114" i="2"/>
  <c r="L112" i="2"/>
  <c r="H113" i="2"/>
  <c r="P120" i="1"/>
  <c r="O121" i="1"/>
  <c r="I114" i="2" l="1"/>
  <c r="J114" i="2"/>
  <c r="G115" i="2"/>
  <c r="H114" i="2"/>
  <c r="H115" i="2" s="1"/>
  <c r="L113" i="2"/>
  <c r="O122" i="1"/>
  <c r="P121" i="1"/>
  <c r="I115" i="2" l="1"/>
  <c r="J115" i="2"/>
  <c r="G116" i="2"/>
  <c r="L114" i="2"/>
  <c r="P122" i="1"/>
  <c r="O123" i="1"/>
  <c r="J116" i="2" l="1"/>
  <c r="G117" i="2"/>
  <c r="L115" i="2"/>
  <c r="I116" i="2"/>
  <c r="I117" i="2" s="1"/>
  <c r="H116" i="2"/>
  <c r="H117" i="2" s="1"/>
  <c r="O124" i="1"/>
  <c r="P123" i="1"/>
  <c r="H118" i="2" l="1"/>
  <c r="G118" i="2"/>
  <c r="J117" i="2"/>
  <c r="L116" i="2"/>
  <c r="P124" i="1"/>
  <c r="O125" i="1"/>
  <c r="L117" i="2" l="1"/>
  <c r="G119" i="2"/>
  <c r="J118" i="2"/>
  <c r="I118" i="2"/>
  <c r="I119" i="2" s="1"/>
  <c r="O126" i="1"/>
  <c r="P125" i="1"/>
  <c r="H119" i="2" l="1"/>
  <c r="G120" i="2"/>
  <c r="J119" i="2"/>
  <c r="L118" i="2"/>
  <c r="P126" i="1"/>
  <c r="O127" i="1"/>
  <c r="H120" i="2" l="1"/>
  <c r="J120" i="2"/>
  <c r="I120" i="2"/>
  <c r="I121" i="2" s="1"/>
  <c r="G121" i="2"/>
  <c r="L119" i="2"/>
  <c r="O128" i="1"/>
  <c r="P127" i="1"/>
  <c r="L120" i="2" l="1"/>
  <c r="H121" i="2"/>
  <c r="J121" i="2"/>
  <c r="G122" i="2"/>
  <c r="P128" i="1"/>
  <c r="O129" i="1"/>
  <c r="H122" i="2" l="1"/>
  <c r="I122" i="2"/>
  <c r="G123" i="2"/>
  <c r="J122" i="2"/>
  <c r="L121" i="2"/>
  <c r="O130" i="1"/>
  <c r="P129" i="1"/>
  <c r="J123" i="2" l="1"/>
  <c r="G124" i="2"/>
  <c r="I123" i="2"/>
  <c r="I124" i="2" s="1"/>
  <c r="H123" i="2"/>
  <c r="H124" i="2" s="1"/>
  <c r="L122" i="2"/>
  <c r="P130" i="1"/>
  <c r="O131" i="1"/>
  <c r="J124" i="2" l="1"/>
  <c r="G125" i="2"/>
  <c r="L123" i="2"/>
  <c r="O132" i="1"/>
  <c r="P131" i="1"/>
  <c r="L124" i="2" l="1"/>
  <c r="J125" i="2"/>
  <c r="G126" i="2"/>
  <c r="I125" i="2"/>
  <c r="H125" i="2"/>
  <c r="H126" i="2" s="1"/>
  <c r="P132" i="1"/>
  <c r="O133" i="1"/>
  <c r="L125" i="2" l="1"/>
  <c r="I126" i="2"/>
  <c r="G127" i="2"/>
  <c r="J126" i="2"/>
  <c r="O134" i="1"/>
  <c r="P133" i="1"/>
  <c r="L126" i="2" l="1"/>
  <c r="I127" i="2"/>
  <c r="I128" i="2" s="1"/>
  <c r="G128" i="2"/>
  <c r="J127" i="2"/>
  <c r="H127" i="2"/>
  <c r="H128" i="2" s="1"/>
  <c r="P134" i="1"/>
  <c r="O135" i="1"/>
  <c r="L127" i="2" l="1"/>
  <c r="J128" i="2"/>
  <c r="G129" i="2"/>
  <c r="O136" i="1"/>
  <c r="P135" i="1"/>
  <c r="H129" i="2" l="1"/>
  <c r="J129" i="2"/>
  <c r="G130" i="2"/>
  <c r="L128" i="2"/>
  <c r="I129" i="2"/>
  <c r="I130" i="2" s="1"/>
  <c r="P136" i="1"/>
  <c r="O137" i="1"/>
  <c r="L129" i="2" l="1"/>
  <c r="J130" i="2"/>
  <c r="G131" i="2"/>
  <c r="H130" i="2"/>
  <c r="H131" i="2" s="1"/>
  <c r="O138" i="1"/>
  <c r="P137" i="1"/>
  <c r="L130" i="2" l="1"/>
  <c r="J131" i="2"/>
  <c r="G132" i="2"/>
  <c r="I131" i="2"/>
  <c r="I132" i="2" s="1"/>
  <c r="P138" i="1"/>
  <c r="O139" i="1"/>
  <c r="J132" i="2" l="1"/>
  <c r="G133" i="2"/>
  <c r="L131" i="2"/>
  <c r="H132" i="2"/>
  <c r="H133" i="2" s="1"/>
  <c r="O140" i="1"/>
  <c r="P139" i="1"/>
  <c r="G134" i="2" l="1"/>
  <c r="J133" i="2"/>
  <c r="L132" i="2"/>
  <c r="H134" i="2"/>
  <c r="I133" i="2"/>
  <c r="I134" i="2" s="1"/>
  <c r="P140" i="1"/>
  <c r="O141" i="1"/>
  <c r="L133" i="2" l="1"/>
  <c r="J134" i="2"/>
  <c r="G135" i="2"/>
  <c r="I135" i="2" s="1"/>
  <c r="O142" i="1"/>
  <c r="P141" i="1"/>
  <c r="G136" i="2" l="1"/>
  <c r="J135" i="2"/>
  <c r="H135" i="2"/>
  <c r="H136" i="2" s="1"/>
  <c r="L134" i="2"/>
  <c r="P142" i="1"/>
  <c r="O143" i="1"/>
  <c r="L135" i="2" l="1"/>
  <c r="G137" i="2"/>
  <c r="J136" i="2"/>
  <c r="I136" i="2"/>
  <c r="I137" i="2" s="1"/>
  <c r="O144" i="1"/>
  <c r="P143" i="1"/>
  <c r="L136" i="2" l="1"/>
  <c r="J137" i="2"/>
  <c r="G138" i="2"/>
  <c r="H137" i="2"/>
  <c r="P144" i="1"/>
  <c r="O145" i="1"/>
  <c r="J138" i="2" l="1"/>
  <c r="G139" i="2"/>
  <c r="L137" i="2"/>
  <c r="H138" i="2"/>
  <c r="H139" i="2" s="1"/>
  <c r="I138" i="2"/>
  <c r="I139" i="2" s="1"/>
  <c r="O146" i="1"/>
  <c r="P145" i="1"/>
  <c r="G140" i="2" l="1"/>
  <c r="J139" i="2"/>
  <c r="L138" i="2"/>
  <c r="P146" i="1"/>
  <c r="O147" i="1"/>
  <c r="L139" i="2" l="1"/>
  <c r="G141" i="2"/>
  <c r="J140" i="2"/>
  <c r="H140" i="2"/>
  <c r="H141" i="2" s="1"/>
  <c r="I140" i="2"/>
  <c r="I141" i="2" s="1"/>
  <c r="O148" i="1"/>
  <c r="P147" i="1"/>
  <c r="L140" i="2" l="1"/>
  <c r="G142" i="2"/>
  <c r="J141" i="2"/>
  <c r="P148" i="1"/>
  <c r="O149" i="1"/>
  <c r="G143" i="2" l="1"/>
  <c r="J142" i="2"/>
  <c r="I142" i="2"/>
  <c r="I143" i="2" s="1"/>
  <c r="L141" i="2"/>
  <c r="H142" i="2"/>
  <c r="H143" i="2" s="1"/>
  <c r="O150" i="1"/>
  <c r="P149" i="1"/>
  <c r="L142" i="2" l="1"/>
  <c r="J143" i="2"/>
  <c r="G144" i="2"/>
  <c r="H144" i="2" s="1"/>
  <c r="P150" i="1"/>
  <c r="O151" i="1"/>
  <c r="L143" i="2" l="1"/>
  <c r="J144" i="2"/>
  <c r="G145" i="2"/>
  <c r="I144" i="2"/>
  <c r="O152" i="1"/>
  <c r="P151" i="1"/>
  <c r="G146" i="2" l="1"/>
  <c r="J145" i="2"/>
  <c r="L144" i="2"/>
  <c r="I145" i="2"/>
  <c r="H145" i="2"/>
  <c r="H146" i="2" s="1"/>
  <c r="P152" i="1"/>
  <c r="O153" i="1"/>
  <c r="L145" i="2" l="1"/>
  <c r="I146" i="2"/>
  <c r="G147" i="2"/>
  <c r="J146" i="2"/>
  <c r="O154" i="1"/>
  <c r="P153" i="1"/>
  <c r="L146" i="2" l="1"/>
  <c r="I147" i="2"/>
  <c r="G148" i="2"/>
  <c r="J147" i="2"/>
  <c r="H147" i="2"/>
  <c r="P154" i="1"/>
  <c r="O155" i="1"/>
  <c r="H148" i="2" l="1"/>
  <c r="I148" i="2"/>
  <c r="G149" i="2"/>
  <c r="J148" i="2"/>
  <c r="L147" i="2"/>
  <c r="O156" i="1"/>
  <c r="P155" i="1"/>
  <c r="I149" i="2" l="1"/>
  <c r="J149" i="2"/>
  <c r="G150" i="2"/>
  <c r="H149" i="2"/>
  <c r="H150" i="2" s="1"/>
  <c r="L148" i="2"/>
  <c r="P156" i="1"/>
  <c r="O157" i="1"/>
  <c r="J150" i="2" l="1"/>
  <c r="G151" i="2"/>
  <c r="L149" i="2"/>
  <c r="I150" i="2"/>
  <c r="I151" i="2" s="1"/>
  <c r="P157" i="1"/>
  <c r="O158" i="1"/>
  <c r="H151" i="2" l="1"/>
  <c r="J151" i="2"/>
  <c r="G152" i="2"/>
  <c r="L150" i="2"/>
  <c r="P158" i="1"/>
  <c r="O159" i="1"/>
  <c r="H152" i="2" l="1"/>
  <c r="G153" i="2"/>
  <c r="J152" i="2"/>
  <c r="L151" i="2"/>
  <c r="I152" i="2"/>
  <c r="I153" i="2" s="1"/>
  <c r="O160" i="1"/>
  <c r="P159" i="1"/>
  <c r="L152" i="2" l="1"/>
  <c r="H153" i="2"/>
  <c r="G154" i="2"/>
  <c r="J153" i="2"/>
  <c r="P160" i="1"/>
  <c r="O161" i="1"/>
  <c r="L153" i="2" l="1"/>
  <c r="H154" i="2"/>
  <c r="J154" i="2"/>
  <c r="G155" i="2"/>
  <c r="I154" i="2"/>
  <c r="I155" i="2" s="1"/>
  <c r="O162" i="1"/>
  <c r="P161" i="1"/>
  <c r="H155" i="2" l="1"/>
  <c r="G156" i="2"/>
  <c r="J155" i="2"/>
  <c r="L154" i="2"/>
  <c r="P162" i="1"/>
  <c r="O163" i="1"/>
  <c r="H156" i="2" l="1"/>
  <c r="G157" i="2"/>
  <c r="J156" i="2"/>
  <c r="I156" i="2"/>
  <c r="I157" i="2" s="1"/>
  <c r="L155" i="2"/>
  <c r="O164" i="1"/>
  <c r="P163" i="1"/>
  <c r="L156" i="2" l="1"/>
  <c r="H157" i="2"/>
  <c r="J157" i="2"/>
  <c r="G158" i="2"/>
  <c r="P164" i="1"/>
  <c r="O165" i="1"/>
  <c r="L157" i="2" l="1"/>
  <c r="H158" i="2"/>
  <c r="J158" i="2"/>
  <c r="I158" i="2"/>
  <c r="G159" i="2"/>
  <c r="O166" i="1"/>
  <c r="P165" i="1"/>
  <c r="H159" i="2" l="1"/>
  <c r="G160" i="2"/>
  <c r="J159" i="2"/>
  <c r="L158" i="2"/>
  <c r="I159" i="2"/>
  <c r="I160" i="2" s="1"/>
  <c r="P166" i="1"/>
  <c r="O167" i="1"/>
  <c r="L159" i="2" l="1"/>
  <c r="H160" i="2"/>
  <c r="J160" i="2"/>
  <c r="G161" i="2"/>
  <c r="O168" i="1"/>
  <c r="P167" i="1"/>
  <c r="H161" i="2" l="1"/>
  <c r="J161" i="2"/>
  <c r="G162" i="2"/>
  <c r="L160" i="2"/>
  <c r="I161" i="2"/>
  <c r="I162" i="2" s="1"/>
  <c r="P168" i="1"/>
  <c r="O169" i="1"/>
  <c r="L161" i="2" l="1"/>
  <c r="H162" i="2"/>
  <c r="G163" i="2"/>
  <c r="J162" i="2"/>
  <c r="O170" i="1"/>
  <c r="P169" i="1"/>
  <c r="L162" i="2" l="1"/>
  <c r="H163" i="2"/>
  <c r="G164" i="2"/>
  <c r="J163" i="2"/>
  <c r="I163" i="2"/>
  <c r="O171" i="1"/>
  <c r="P170" i="1"/>
  <c r="H164" i="2" l="1"/>
  <c r="G165" i="2"/>
  <c r="J164" i="2"/>
  <c r="L163" i="2"/>
  <c r="I164" i="2"/>
  <c r="P171" i="1"/>
  <c r="O172" i="1"/>
  <c r="H165" i="2" l="1"/>
  <c r="G166" i="2"/>
  <c r="J165" i="2"/>
  <c r="I165" i="2"/>
  <c r="I166" i="2" s="1"/>
  <c r="L164" i="2"/>
  <c r="O173" i="1"/>
  <c r="P172" i="1"/>
  <c r="L165" i="2" l="1"/>
  <c r="H166" i="2"/>
  <c r="G167" i="2"/>
  <c r="J166" i="2"/>
  <c r="P173" i="1"/>
  <c r="O174" i="1"/>
  <c r="H167" i="2" l="1"/>
  <c r="J167" i="2"/>
  <c r="G168" i="2"/>
  <c r="I167" i="2"/>
  <c r="I168" i="2" s="1"/>
  <c r="L166" i="2"/>
  <c r="O175" i="1"/>
  <c r="P174" i="1"/>
  <c r="H168" i="2" l="1"/>
  <c r="J168" i="2"/>
  <c r="G169" i="2"/>
  <c r="L167" i="2"/>
  <c r="P175" i="1"/>
  <c r="O176" i="1"/>
  <c r="H169" i="2" l="1"/>
  <c r="G170" i="2"/>
  <c r="J169" i="2"/>
  <c r="L168" i="2"/>
  <c r="I169" i="2"/>
  <c r="I170" i="2" s="1"/>
  <c r="O177" i="1"/>
  <c r="P176" i="1"/>
  <c r="L169" i="2" l="1"/>
  <c r="H170" i="2"/>
  <c r="G171" i="2"/>
  <c r="J170" i="2"/>
  <c r="P177" i="1"/>
  <c r="O178" i="1"/>
  <c r="L170" i="2" l="1"/>
  <c r="H171" i="2"/>
  <c r="J171" i="2"/>
  <c r="G172" i="2"/>
  <c r="I171" i="2"/>
  <c r="I172" i="2" s="1"/>
  <c r="O179" i="1"/>
  <c r="P178" i="1"/>
  <c r="H172" i="2" l="1"/>
  <c r="G173" i="2"/>
  <c r="J172" i="2"/>
  <c r="L171" i="2"/>
  <c r="P179" i="1"/>
  <c r="O180" i="1"/>
  <c r="H173" i="2" l="1"/>
  <c r="J173" i="2"/>
  <c r="G174" i="2"/>
  <c r="I173" i="2"/>
  <c r="I174" i="2" s="1"/>
  <c r="L172" i="2"/>
  <c r="O181" i="1"/>
  <c r="P180" i="1"/>
  <c r="H174" i="2" l="1"/>
  <c r="G175" i="2"/>
  <c r="J174" i="2"/>
  <c r="L173" i="2"/>
  <c r="P181" i="1"/>
  <c r="O182" i="1"/>
  <c r="L174" i="2" l="1"/>
  <c r="H175" i="2"/>
  <c r="G176" i="2"/>
  <c r="J175" i="2"/>
  <c r="I175" i="2"/>
  <c r="I176" i="2" s="1"/>
  <c r="O183" i="1"/>
  <c r="P182" i="1"/>
  <c r="L175" i="2" l="1"/>
  <c r="H176" i="2"/>
  <c r="J176" i="2"/>
  <c r="G177" i="2"/>
  <c r="P183" i="1"/>
  <c r="O184" i="1"/>
  <c r="L176" i="2" l="1"/>
  <c r="H177" i="2"/>
  <c r="J177" i="2"/>
  <c r="G178" i="2"/>
  <c r="I177" i="2"/>
  <c r="I178" i="2" s="1"/>
  <c r="O185" i="1"/>
  <c r="P184" i="1"/>
  <c r="H178" i="2" l="1"/>
  <c r="H179" i="2" s="1"/>
  <c r="J178" i="2"/>
  <c r="G179" i="2"/>
  <c r="I179" i="2" s="1"/>
  <c r="L177" i="2"/>
  <c r="P185" i="1"/>
  <c r="O186" i="1"/>
  <c r="L178" i="2" l="1"/>
  <c r="G180" i="2"/>
  <c r="J179" i="2"/>
  <c r="O187" i="1"/>
  <c r="P186" i="1"/>
  <c r="J180" i="2" l="1"/>
  <c r="G181" i="2"/>
  <c r="H180" i="2"/>
  <c r="H181" i="2" s="1"/>
  <c r="L179" i="2"/>
  <c r="I180" i="2"/>
  <c r="I181" i="2" s="1"/>
  <c r="P187" i="1"/>
  <c r="O188" i="1"/>
  <c r="G182" i="2" l="1"/>
  <c r="I182" i="2" s="1"/>
  <c r="J181" i="2"/>
  <c r="L180" i="2"/>
  <c r="O189" i="1"/>
  <c r="P188" i="1"/>
  <c r="L181" i="2" l="1"/>
  <c r="G183" i="2"/>
  <c r="J182" i="2"/>
  <c r="H182" i="2"/>
  <c r="H183" i="2" s="1"/>
  <c r="P189" i="1"/>
  <c r="O190" i="1"/>
  <c r="I183" i="2" l="1"/>
  <c r="J183" i="2"/>
  <c r="G184" i="2"/>
  <c r="L182" i="2"/>
  <c r="O191" i="1"/>
  <c r="P190" i="1"/>
  <c r="L183" i="2" l="1"/>
  <c r="I184" i="2"/>
  <c r="J184" i="2"/>
  <c r="G185" i="2"/>
  <c r="H184" i="2"/>
  <c r="H185" i="2" s="1"/>
  <c r="P191" i="1"/>
  <c r="O192" i="1"/>
  <c r="L184" i="2" l="1"/>
  <c r="I185" i="2"/>
  <c r="G186" i="2"/>
  <c r="J185" i="2"/>
  <c r="O193" i="1"/>
  <c r="P192" i="1"/>
  <c r="L185" i="2" l="1"/>
  <c r="I186" i="2"/>
  <c r="J186" i="2"/>
  <c r="G187" i="2"/>
  <c r="H186" i="2"/>
  <c r="P193" i="1"/>
  <c r="O194" i="1"/>
  <c r="I187" i="2" l="1"/>
  <c r="G188" i="2"/>
  <c r="J187" i="2"/>
  <c r="H187" i="2"/>
  <c r="H188" i="2" s="1"/>
  <c r="L186" i="2"/>
  <c r="O195" i="1"/>
  <c r="P194" i="1"/>
  <c r="L187" i="2" l="1"/>
  <c r="I188" i="2"/>
  <c r="J188" i="2"/>
  <c r="G189" i="2"/>
  <c r="P195" i="1"/>
  <c r="O196" i="1"/>
  <c r="I189" i="2" l="1"/>
  <c r="G190" i="2"/>
  <c r="H189" i="2"/>
  <c r="H190" i="2" s="1"/>
  <c r="J189" i="2"/>
  <c r="L188" i="2"/>
  <c r="O197" i="1"/>
  <c r="P196" i="1"/>
  <c r="L189" i="2" l="1"/>
  <c r="I190" i="2"/>
  <c r="G191" i="2"/>
  <c r="J190" i="2"/>
  <c r="P197" i="1"/>
  <c r="O198" i="1"/>
  <c r="I191" i="2" l="1"/>
  <c r="J191" i="2"/>
  <c r="H191" i="2"/>
  <c r="G192" i="2"/>
  <c r="L190" i="2"/>
  <c r="O199" i="1"/>
  <c r="P198" i="1"/>
  <c r="H192" i="2" l="1"/>
  <c r="I192" i="2"/>
  <c r="J192" i="2"/>
  <c r="G193" i="2"/>
  <c r="L191" i="2"/>
  <c r="P199" i="1"/>
  <c r="O200" i="1"/>
  <c r="I193" i="2" l="1"/>
  <c r="G194" i="2"/>
  <c r="J193" i="2"/>
  <c r="L192" i="2"/>
  <c r="H193" i="2"/>
  <c r="H194" i="2" s="1"/>
  <c r="O201" i="1"/>
  <c r="P200" i="1"/>
  <c r="L193" i="2" l="1"/>
  <c r="I194" i="2"/>
  <c r="G195" i="2"/>
  <c r="J194" i="2"/>
  <c r="P201" i="1"/>
  <c r="O202" i="1"/>
  <c r="I195" i="2" l="1"/>
  <c r="H195" i="2"/>
  <c r="H196" i="2" s="1"/>
  <c r="J195" i="2"/>
  <c r="G196" i="2"/>
  <c r="L194" i="2"/>
  <c r="O203" i="1"/>
  <c r="P202" i="1"/>
  <c r="L195" i="2" l="1"/>
  <c r="I196" i="2"/>
  <c r="I197" i="2" s="1"/>
  <c r="J196" i="2"/>
  <c r="G197" i="2"/>
  <c r="P203" i="1"/>
  <c r="O204" i="1"/>
  <c r="L196" i="2" l="1"/>
  <c r="J197" i="2"/>
  <c r="H197" i="2"/>
  <c r="H198" i="2" s="1"/>
  <c r="G198" i="2"/>
  <c r="O205" i="1"/>
  <c r="P204" i="1"/>
  <c r="L197" i="2" l="1"/>
  <c r="I198" i="2"/>
  <c r="J198" i="2"/>
  <c r="G199" i="2"/>
  <c r="P205" i="1"/>
  <c r="O206" i="1"/>
  <c r="I199" i="2" l="1"/>
  <c r="J199" i="2"/>
  <c r="G200" i="2"/>
  <c r="L198" i="2"/>
  <c r="H199" i="2"/>
  <c r="H200" i="2" s="1"/>
  <c r="O207" i="1"/>
  <c r="P206" i="1"/>
  <c r="I200" i="2" l="1"/>
  <c r="G201" i="2"/>
  <c r="J200" i="2"/>
  <c r="L199" i="2"/>
  <c r="P207" i="1"/>
  <c r="O208" i="1"/>
  <c r="I201" i="2" l="1"/>
  <c r="G202" i="2"/>
  <c r="J201" i="2"/>
  <c r="L200" i="2"/>
  <c r="H201" i="2"/>
  <c r="H202" i="2" s="1"/>
  <c r="O209" i="1"/>
  <c r="P208" i="1"/>
  <c r="L201" i="2" l="1"/>
  <c r="I202" i="2"/>
  <c r="G203" i="2"/>
  <c r="J202" i="2"/>
  <c r="P209" i="1"/>
  <c r="O210" i="1"/>
  <c r="I203" i="2" l="1"/>
  <c r="J203" i="2"/>
  <c r="G204" i="2"/>
  <c r="L202" i="2"/>
  <c r="H203" i="2"/>
  <c r="O211" i="1"/>
  <c r="P210" i="1"/>
  <c r="H204" i="2" l="1"/>
  <c r="L203" i="2"/>
  <c r="I204" i="2"/>
  <c r="J204" i="2"/>
  <c r="G205" i="2"/>
  <c r="P211" i="1"/>
  <c r="O212" i="1"/>
  <c r="L204" i="2" l="1"/>
  <c r="I205" i="2"/>
  <c r="J205" i="2"/>
  <c r="G206" i="2"/>
  <c r="H205" i="2"/>
  <c r="H206" i="2" s="1"/>
  <c r="O213" i="1"/>
  <c r="P212" i="1"/>
  <c r="L205" i="2" l="1"/>
  <c r="I206" i="2"/>
  <c r="J206" i="2"/>
  <c r="G207" i="2"/>
  <c r="P213" i="1"/>
  <c r="O214" i="1"/>
  <c r="I207" i="2" l="1"/>
  <c r="G208" i="2"/>
  <c r="J207" i="2"/>
  <c r="L206" i="2"/>
  <c r="H207" i="2"/>
  <c r="H208" i="2" s="1"/>
  <c r="P214" i="1"/>
  <c r="O215" i="1"/>
  <c r="I208" i="2" l="1"/>
  <c r="G209" i="2"/>
  <c r="J208" i="2"/>
  <c r="L207" i="2"/>
  <c r="P215" i="1"/>
  <c r="O216" i="1"/>
  <c r="L208" i="2" l="1"/>
  <c r="I209" i="2"/>
  <c r="G210" i="2"/>
  <c r="J209" i="2"/>
  <c r="H209" i="2"/>
  <c r="H210" i="2" s="1"/>
  <c r="O217" i="1"/>
  <c r="P216" i="1"/>
  <c r="I210" i="2" l="1"/>
  <c r="G211" i="2"/>
  <c r="J210" i="2"/>
  <c r="L209" i="2"/>
  <c r="P217" i="1"/>
  <c r="O218" i="1"/>
  <c r="L210" i="2" l="1"/>
  <c r="I211" i="2"/>
  <c r="G212" i="2"/>
  <c r="J211" i="2"/>
  <c r="H211" i="2"/>
  <c r="H212" i="2" s="1"/>
  <c r="O219" i="1"/>
  <c r="P218" i="1"/>
  <c r="L211" i="2" l="1"/>
  <c r="I212" i="2"/>
  <c r="G213" i="2"/>
  <c r="J212" i="2"/>
  <c r="P219" i="1"/>
  <c r="O220" i="1"/>
  <c r="L212" i="2" l="1"/>
  <c r="I213" i="2"/>
  <c r="G214" i="2"/>
  <c r="J213" i="2"/>
  <c r="H213" i="2"/>
  <c r="H214" i="2" s="1"/>
  <c r="O221" i="1"/>
  <c r="P220" i="1"/>
  <c r="L213" i="2" l="1"/>
  <c r="L243" i="2"/>
  <c r="I214" i="2"/>
  <c r="J214" i="2"/>
  <c r="G215" i="2"/>
  <c r="O222" i="1"/>
  <c r="P221" i="1"/>
  <c r="I215" i="2" l="1"/>
  <c r="J215" i="2"/>
  <c r="G216" i="2"/>
  <c r="L249" i="2"/>
  <c r="L214" i="2"/>
  <c r="L247" i="2"/>
  <c r="L244" i="2"/>
  <c r="L248" i="2"/>
  <c r="L246" i="2"/>
  <c r="L245" i="2"/>
  <c r="H215" i="2"/>
  <c r="H216" i="2" s="1"/>
  <c r="O223" i="1"/>
  <c r="P222" i="1"/>
  <c r="I216" i="2" l="1"/>
  <c r="G217" i="2"/>
  <c r="J216" i="2"/>
  <c r="L250" i="2"/>
  <c r="L215" i="2"/>
  <c r="O224" i="1"/>
  <c r="P223" i="1"/>
  <c r="I217" i="2" l="1"/>
  <c r="J217" i="2"/>
  <c r="G218" i="2"/>
  <c r="L251" i="2"/>
  <c r="L216" i="2"/>
  <c r="H217" i="2"/>
  <c r="H218" i="2" s="1"/>
  <c r="O225" i="1"/>
  <c r="P224" i="1"/>
  <c r="I218" i="2" l="1"/>
  <c r="J218" i="2"/>
  <c r="G219" i="2"/>
  <c r="L252" i="2"/>
  <c r="L217" i="2"/>
  <c r="O226" i="1"/>
  <c r="P225" i="1"/>
  <c r="I219" i="2" l="1"/>
  <c r="G220" i="2"/>
  <c r="J219" i="2"/>
  <c r="L253" i="2"/>
  <c r="L218" i="2"/>
  <c r="H219" i="2"/>
  <c r="H220" i="2" s="1"/>
  <c r="O227" i="1"/>
  <c r="P226" i="1"/>
  <c r="L254" i="2" l="1"/>
  <c r="L219" i="2"/>
  <c r="I220" i="2"/>
  <c r="J220" i="2"/>
  <c r="G221" i="2"/>
  <c r="O228" i="1"/>
  <c r="P227" i="1"/>
  <c r="I221" i="2" l="1"/>
  <c r="G222" i="2"/>
  <c r="J221" i="2"/>
  <c r="L255" i="2"/>
  <c r="L220" i="2"/>
  <c r="H221" i="2"/>
  <c r="H222" i="2" s="1"/>
  <c r="O229" i="1"/>
  <c r="P228" i="1"/>
  <c r="L256" i="2" l="1"/>
  <c r="L221" i="2"/>
  <c r="I222" i="2"/>
  <c r="J222" i="2"/>
  <c r="G223" i="2"/>
  <c r="O230" i="1"/>
  <c r="P229" i="1"/>
  <c r="I223" i="2" l="1"/>
  <c r="G224" i="2"/>
  <c r="J223" i="2"/>
  <c r="L257" i="2"/>
  <c r="L222" i="2"/>
  <c r="H223" i="2"/>
  <c r="H224" i="2" s="1"/>
  <c r="O231" i="1"/>
  <c r="P230" i="1"/>
  <c r="L258" i="2" l="1"/>
  <c r="L223" i="2"/>
  <c r="I224" i="2"/>
  <c r="J224" i="2"/>
  <c r="G225" i="2"/>
  <c r="O232" i="1"/>
  <c r="P231" i="1"/>
  <c r="I225" i="2" l="1"/>
  <c r="G226" i="2"/>
  <c r="J225" i="2"/>
  <c r="L259" i="2"/>
  <c r="L224" i="2"/>
  <c r="H225" i="2"/>
  <c r="H226" i="2" s="1"/>
  <c r="O233" i="1"/>
  <c r="P232" i="1"/>
  <c r="L260" i="2" l="1"/>
  <c r="L225" i="2"/>
  <c r="I226" i="2"/>
  <c r="J226" i="2"/>
  <c r="G227" i="2"/>
  <c r="O234" i="1"/>
  <c r="P233" i="1"/>
  <c r="I227" i="2" l="1"/>
  <c r="G228" i="2"/>
  <c r="J227" i="2"/>
  <c r="L261" i="2"/>
  <c r="L226" i="2"/>
  <c r="H227" i="2"/>
  <c r="H228" i="2" s="1"/>
  <c r="O235" i="1"/>
  <c r="P234" i="1"/>
  <c r="L262" i="2" l="1"/>
  <c r="L227" i="2"/>
  <c r="I228" i="2"/>
  <c r="J228" i="2"/>
  <c r="G229" i="2"/>
  <c r="O236" i="1"/>
  <c r="P235" i="1"/>
  <c r="I229" i="2" l="1"/>
  <c r="J229" i="2"/>
  <c r="G230" i="2"/>
  <c r="L263" i="2"/>
  <c r="L228" i="2"/>
  <c r="H229" i="2"/>
  <c r="O237" i="1"/>
  <c r="P236" i="1"/>
  <c r="I230" i="2" l="1"/>
  <c r="J230" i="2"/>
  <c r="G231" i="2"/>
  <c r="H230" i="2"/>
  <c r="H231" i="2" s="1"/>
  <c r="L264" i="2"/>
  <c r="L229" i="2"/>
  <c r="O238" i="1"/>
  <c r="P237" i="1"/>
  <c r="I231" i="2" l="1"/>
  <c r="G232" i="2"/>
  <c r="J231" i="2"/>
  <c r="L265" i="2"/>
  <c r="L230" i="2"/>
  <c r="O239" i="1"/>
  <c r="P238" i="1"/>
  <c r="L266" i="2" l="1"/>
  <c r="L231" i="2"/>
  <c r="I232" i="2"/>
  <c r="I233" i="2" s="1"/>
  <c r="J232" i="2"/>
  <c r="G233" i="2"/>
  <c r="H232" i="2"/>
  <c r="H233" i="2" s="1"/>
  <c r="O240" i="1"/>
  <c r="P239" i="1"/>
  <c r="L267" i="2" l="1"/>
  <c r="L232" i="2"/>
  <c r="G234" i="2"/>
  <c r="J233" i="2"/>
  <c r="P240" i="1"/>
  <c r="O241" i="1"/>
  <c r="I234" i="2" l="1"/>
  <c r="J234" i="2"/>
  <c r="G235" i="2"/>
  <c r="L268" i="2"/>
  <c r="L233" i="2"/>
  <c r="H234" i="2"/>
  <c r="H235" i="2" s="1"/>
  <c r="O242" i="1"/>
  <c r="P241" i="1"/>
  <c r="I235" i="2" l="1"/>
  <c r="J235" i="2"/>
  <c r="G236" i="2"/>
  <c r="L269" i="2"/>
  <c r="L234" i="2"/>
  <c r="O243" i="1"/>
  <c r="P242" i="1"/>
  <c r="L270" i="2" l="1"/>
  <c r="L235" i="2"/>
  <c r="I236" i="2"/>
  <c r="I237" i="2" s="1"/>
  <c r="J236" i="2"/>
  <c r="G237" i="2"/>
  <c r="H236" i="2"/>
  <c r="O244" i="1"/>
  <c r="P243" i="1"/>
  <c r="L271" i="2" l="1"/>
  <c r="L236" i="2"/>
  <c r="H237" i="2"/>
  <c r="G238" i="2"/>
  <c r="J237" i="2"/>
  <c r="O245" i="1"/>
  <c r="P244" i="1"/>
  <c r="L272" i="2" l="1"/>
  <c r="L237" i="2"/>
  <c r="H238" i="2"/>
  <c r="G239" i="2"/>
  <c r="J238" i="2"/>
  <c r="I238" i="2"/>
  <c r="O246" i="1"/>
  <c r="P245" i="1"/>
  <c r="H239" i="2" l="1"/>
  <c r="J239" i="2"/>
  <c r="G240" i="2"/>
  <c r="I239" i="2"/>
  <c r="I240" i="2" s="1"/>
  <c r="L273" i="2"/>
  <c r="L238" i="2"/>
  <c r="O247" i="1"/>
  <c r="P246" i="1"/>
  <c r="L274" i="2" l="1"/>
  <c r="L239" i="2"/>
  <c r="J240" i="2"/>
  <c r="G241" i="2"/>
  <c r="H240" i="2"/>
  <c r="H241" i="2" s="1"/>
  <c r="O248" i="1"/>
  <c r="P247" i="1"/>
  <c r="L275" i="2" l="1"/>
  <c r="L240" i="2"/>
  <c r="J241" i="2"/>
  <c r="G242" i="2"/>
  <c r="I241" i="2"/>
  <c r="O249" i="1"/>
  <c r="P248" i="1"/>
  <c r="L276" i="2" l="1"/>
  <c r="L241" i="2"/>
  <c r="I242" i="2"/>
  <c r="J242" i="2"/>
  <c r="G243" i="2"/>
  <c r="H242" i="2"/>
  <c r="H243" i="2" s="1"/>
  <c r="O250" i="1"/>
  <c r="P249" i="1"/>
  <c r="L277" i="2" l="1"/>
  <c r="L242" i="2"/>
  <c r="I243" i="2"/>
  <c r="G244" i="2"/>
  <c r="J243" i="2"/>
  <c r="L278" i="2" s="1"/>
  <c r="O251" i="1"/>
  <c r="P250" i="1"/>
  <c r="I244" i="2" l="1"/>
  <c r="J244" i="2"/>
  <c r="L279" i="2" s="1"/>
  <c r="G245" i="2"/>
  <c r="H244" i="2"/>
  <c r="H245" i="2" s="1"/>
  <c r="O252" i="1"/>
  <c r="P251" i="1"/>
  <c r="I245" i="2" l="1"/>
  <c r="J245" i="2"/>
  <c r="L280" i="2" s="1"/>
  <c r="G246" i="2"/>
  <c r="O253" i="1"/>
  <c r="P252" i="1"/>
  <c r="I246" i="2" l="1"/>
  <c r="G247" i="2"/>
  <c r="J246" i="2"/>
  <c r="L281" i="2" s="1"/>
  <c r="H246" i="2"/>
  <c r="H247" i="2" s="1"/>
  <c r="O254" i="1"/>
  <c r="P253" i="1"/>
  <c r="I247" i="2" l="1"/>
  <c r="G248" i="2"/>
  <c r="J247" i="2"/>
  <c r="L282" i="2" s="1"/>
  <c r="O255" i="1"/>
  <c r="P254" i="1"/>
  <c r="I248" i="2" l="1"/>
  <c r="G249" i="2"/>
  <c r="J248" i="2"/>
  <c r="L283" i="2" s="1"/>
  <c r="H248" i="2"/>
  <c r="H249" i="2" s="1"/>
  <c r="O256" i="1"/>
  <c r="P255" i="1"/>
  <c r="I249" i="2" l="1"/>
  <c r="I250" i="2" s="1"/>
  <c r="G250" i="2"/>
  <c r="J249" i="2"/>
  <c r="L284" i="2" s="1"/>
  <c r="O257" i="1"/>
  <c r="P256" i="1"/>
  <c r="G251" i="2" l="1"/>
  <c r="J250" i="2"/>
  <c r="L285" i="2" s="1"/>
  <c r="H250" i="2"/>
  <c r="H251" i="2" s="1"/>
  <c r="O258" i="1"/>
  <c r="P257" i="1"/>
  <c r="G252" i="2" l="1"/>
  <c r="J251" i="2"/>
  <c r="L286" i="2" s="1"/>
  <c r="I251" i="2"/>
  <c r="I252" i="2" s="1"/>
  <c r="O259" i="1"/>
  <c r="P258" i="1"/>
  <c r="J252" i="2" l="1"/>
  <c r="L287" i="2" s="1"/>
  <c r="G253" i="2"/>
  <c r="H252" i="2"/>
  <c r="H253" i="2" s="1"/>
  <c r="O260" i="1"/>
  <c r="P259" i="1"/>
  <c r="G254" i="2" l="1"/>
  <c r="J253" i="2"/>
  <c r="L288" i="2" s="1"/>
  <c r="I253" i="2"/>
  <c r="I254" i="2" s="1"/>
  <c r="O261" i="1"/>
  <c r="P260" i="1"/>
  <c r="G255" i="2" l="1"/>
  <c r="J254" i="2"/>
  <c r="L289" i="2" s="1"/>
  <c r="H254" i="2"/>
  <c r="H255" i="2" s="1"/>
  <c r="O262" i="1"/>
  <c r="P261" i="1"/>
  <c r="G256" i="2" l="1"/>
  <c r="J255" i="2"/>
  <c r="L290" i="2" s="1"/>
  <c r="I255" i="2"/>
  <c r="I256" i="2" s="1"/>
  <c r="O263" i="1"/>
  <c r="P262" i="1"/>
  <c r="G257" i="2" l="1"/>
  <c r="J256" i="2"/>
  <c r="L291" i="2" s="1"/>
  <c r="H256" i="2"/>
  <c r="H257" i="2" s="1"/>
  <c r="O264" i="1"/>
  <c r="P263" i="1"/>
  <c r="G258" i="2" l="1"/>
  <c r="J257" i="2"/>
  <c r="L292" i="2" s="1"/>
  <c r="H258" i="2"/>
  <c r="I257" i="2"/>
  <c r="I258" i="2" s="1"/>
  <c r="O265" i="1"/>
  <c r="P264" i="1"/>
  <c r="G259" i="2" l="1"/>
  <c r="J258" i="2"/>
  <c r="L293" i="2" s="1"/>
  <c r="O266" i="1"/>
  <c r="P265" i="1"/>
  <c r="H259" i="2" l="1"/>
  <c r="J259" i="2"/>
  <c r="L294" i="2" s="1"/>
  <c r="G260" i="2"/>
  <c r="I259" i="2"/>
  <c r="I260" i="2" s="1"/>
  <c r="O267" i="1"/>
  <c r="P266" i="1"/>
  <c r="H260" i="2" l="1"/>
  <c r="J260" i="2"/>
  <c r="L295" i="2" s="1"/>
  <c r="G261" i="2"/>
  <c r="O268" i="1"/>
  <c r="P267" i="1"/>
  <c r="H261" i="2" l="1"/>
  <c r="G262" i="2"/>
  <c r="J261" i="2"/>
  <c r="L296" i="2" s="1"/>
  <c r="I261" i="2"/>
  <c r="I262" i="2" s="1"/>
  <c r="O269" i="1"/>
  <c r="P268" i="1"/>
  <c r="H262" i="2" l="1"/>
  <c r="G263" i="2"/>
  <c r="J262" i="2"/>
  <c r="L297" i="2" s="1"/>
  <c r="O270" i="1"/>
  <c r="P269" i="1"/>
  <c r="H263" i="2" l="1"/>
  <c r="G264" i="2"/>
  <c r="J263" i="2"/>
  <c r="L298" i="2" s="1"/>
  <c r="I263" i="2"/>
  <c r="I264" i="2" s="1"/>
  <c r="O271" i="1"/>
  <c r="P270" i="1"/>
  <c r="H264" i="2" l="1"/>
  <c r="G265" i="2"/>
  <c r="J264" i="2"/>
  <c r="L299" i="2" s="1"/>
  <c r="O272" i="1"/>
  <c r="P271" i="1"/>
  <c r="H265" i="2" l="1"/>
  <c r="G266" i="2"/>
  <c r="J265" i="2"/>
  <c r="L300" i="2" s="1"/>
  <c r="I265" i="2"/>
  <c r="I266" i="2" s="1"/>
  <c r="O273" i="1"/>
  <c r="P272" i="1"/>
  <c r="H266" i="2" l="1"/>
  <c r="G267" i="2"/>
  <c r="J266" i="2"/>
  <c r="L301" i="2" s="1"/>
  <c r="O274" i="1"/>
  <c r="P273" i="1"/>
  <c r="H267" i="2" l="1"/>
  <c r="G268" i="2"/>
  <c r="J267" i="2"/>
  <c r="L302" i="2" s="1"/>
  <c r="I267" i="2"/>
  <c r="I268" i="2" s="1"/>
  <c r="O275" i="1"/>
  <c r="P274" i="1"/>
  <c r="H268" i="2" l="1"/>
  <c r="G269" i="2"/>
  <c r="J268" i="2"/>
  <c r="L303" i="2" s="1"/>
  <c r="O276" i="1"/>
  <c r="P275" i="1"/>
  <c r="H269" i="2" l="1"/>
  <c r="G270" i="2"/>
  <c r="J269" i="2"/>
  <c r="L304" i="2" s="1"/>
  <c r="I269" i="2"/>
  <c r="I270" i="2" s="1"/>
  <c r="O277" i="1"/>
  <c r="P276" i="1"/>
  <c r="H270" i="2" l="1"/>
  <c r="G271" i="2"/>
  <c r="J270" i="2"/>
  <c r="L305" i="2" s="1"/>
  <c r="O278" i="1"/>
  <c r="P277" i="1"/>
  <c r="H271" i="2" l="1"/>
  <c r="G272" i="2"/>
  <c r="J271" i="2"/>
  <c r="L306" i="2" s="1"/>
  <c r="I271" i="2"/>
  <c r="I272" i="2" s="1"/>
  <c r="O279" i="1"/>
  <c r="P278" i="1"/>
  <c r="H272" i="2" l="1"/>
  <c r="G273" i="2"/>
  <c r="J272" i="2"/>
  <c r="L307" i="2" s="1"/>
  <c r="O280" i="1"/>
  <c r="P279" i="1"/>
  <c r="H273" i="2" l="1"/>
  <c r="G274" i="2"/>
  <c r="J273" i="2"/>
  <c r="L308" i="2" s="1"/>
  <c r="I273" i="2"/>
  <c r="I274" i="2" s="1"/>
  <c r="O281" i="1"/>
  <c r="P280" i="1"/>
  <c r="H274" i="2" l="1"/>
  <c r="G275" i="2"/>
  <c r="J274" i="2"/>
  <c r="L309" i="2" s="1"/>
  <c r="O282" i="1"/>
  <c r="P281" i="1"/>
  <c r="H275" i="2" l="1"/>
  <c r="G276" i="2"/>
  <c r="J275" i="2"/>
  <c r="L310" i="2" s="1"/>
  <c r="I275" i="2"/>
  <c r="I276" i="2" s="1"/>
  <c r="O283" i="1"/>
  <c r="P282" i="1"/>
  <c r="H276" i="2" l="1"/>
  <c r="G277" i="2"/>
  <c r="J276" i="2"/>
  <c r="L311" i="2" s="1"/>
  <c r="O284" i="1"/>
  <c r="P283" i="1"/>
  <c r="H277" i="2" l="1"/>
  <c r="G278" i="2"/>
  <c r="J277" i="2"/>
  <c r="I277" i="2"/>
  <c r="I278" i="2" s="1"/>
  <c r="O285" i="1"/>
  <c r="P284" i="1"/>
  <c r="H278" i="2" l="1"/>
  <c r="G279" i="2"/>
  <c r="J278" i="2"/>
  <c r="O286" i="1"/>
  <c r="P285" i="1"/>
  <c r="H279" i="2" l="1"/>
  <c r="G280" i="2"/>
  <c r="J279" i="2"/>
  <c r="I279" i="2"/>
  <c r="I280" i="2" s="1"/>
  <c r="O287" i="1"/>
  <c r="P286" i="1"/>
  <c r="H280" i="2" l="1"/>
  <c r="G281" i="2"/>
  <c r="J280" i="2"/>
  <c r="O288" i="1"/>
  <c r="P287" i="1"/>
  <c r="H281" i="2" l="1"/>
  <c r="G282" i="2"/>
  <c r="J281" i="2"/>
  <c r="I281" i="2"/>
  <c r="I282" i="2" s="1"/>
  <c r="O289" i="1"/>
  <c r="P288" i="1"/>
  <c r="H282" i="2" l="1"/>
  <c r="G283" i="2"/>
  <c r="J282" i="2"/>
  <c r="O290" i="1"/>
  <c r="P289" i="1"/>
  <c r="H283" i="2" l="1"/>
  <c r="G284" i="2"/>
  <c r="J283" i="2"/>
  <c r="I283" i="2"/>
  <c r="I284" i="2" s="1"/>
  <c r="O291" i="1"/>
  <c r="P290" i="1"/>
  <c r="H284" i="2" l="1"/>
  <c r="G285" i="2"/>
  <c r="J284" i="2"/>
  <c r="O292" i="1"/>
  <c r="P291" i="1"/>
  <c r="H285" i="2" l="1"/>
  <c r="G286" i="2"/>
  <c r="J285" i="2"/>
  <c r="I285" i="2"/>
  <c r="I286" i="2" s="1"/>
  <c r="O293" i="1"/>
  <c r="P292" i="1"/>
  <c r="H286" i="2" l="1"/>
  <c r="G287" i="2"/>
  <c r="J286" i="2"/>
  <c r="O294" i="1"/>
  <c r="P293" i="1"/>
  <c r="H287" i="2" l="1"/>
  <c r="G288" i="2"/>
  <c r="J287" i="2"/>
  <c r="I287" i="2"/>
  <c r="I288" i="2" s="1"/>
  <c r="O295" i="1"/>
  <c r="P294" i="1"/>
  <c r="H288" i="2" l="1"/>
  <c r="G289" i="2"/>
  <c r="J288" i="2"/>
  <c r="O296" i="1"/>
  <c r="P295" i="1"/>
  <c r="H289" i="2" l="1"/>
  <c r="G290" i="2"/>
  <c r="J289" i="2"/>
  <c r="I289" i="2"/>
  <c r="I290" i="2" s="1"/>
  <c r="O297" i="1"/>
  <c r="P296" i="1"/>
  <c r="H290" i="2" l="1"/>
  <c r="G291" i="2"/>
  <c r="J290" i="2"/>
  <c r="O298" i="1"/>
  <c r="P297" i="1"/>
  <c r="H291" i="2" l="1"/>
  <c r="G292" i="2"/>
  <c r="J291" i="2"/>
  <c r="I291" i="2"/>
  <c r="I292" i="2" s="1"/>
  <c r="O299" i="1"/>
  <c r="P298" i="1"/>
  <c r="H292" i="2" l="1"/>
  <c r="G293" i="2"/>
  <c r="J292" i="2"/>
  <c r="O300" i="1"/>
  <c r="P299" i="1"/>
  <c r="H293" i="2" l="1"/>
  <c r="G294" i="2"/>
  <c r="J293" i="2"/>
  <c r="I293" i="2"/>
  <c r="I294" i="2" s="1"/>
  <c r="O301" i="1"/>
  <c r="P300" i="1"/>
  <c r="H294" i="2" l="1"/>
  <c r="H295" i="2" s="1"/>
  <c r="G295" i="2"/>
  <c r="J294" i="2"/>
  <c r="O302" i="1"/>
  <c r="P301" i="1"/>
  <c r="G296" i="2" l="1"/>
  <c r="J295" i="2"/>
  <c r="I295" i="2"/>
  <c r="I296" i="2" s="1"/>
  <c r="O303" i="1"/>
  <c r="P302" i="1"/>
  <c r="G297" i="2" l="1"/>
  <c r="J296" i="2"/>
  <c r="H296" i="2"/>
  <c r="H297" i="2" s="1"/>
  <c r="O304" i="1"/>
  <c r="P303" i="1"/>
  <c r="J297" i="2" l="1"/>
  <c r="G298" i="2"/>
  <c r="I297" i="2"/>
  <c r="I298" i="2" s="1"/>
  <c r="O305" i="1"/>
  <c r="P304" i="1"/>
  <c r="G299" i="2" l="1"/>
  <c r="J298" i="2"/>
  <c r="H298" i="2"/>
  <c r="H299" i="2" s="1"/>
  <c r="O306" i="1"/>
  <c r="P305" i="1"/>
  <c r="G300" i="2" l="1"/>
  <c r="J299" i="2"/>
  <c r="I299" i="2"/>
  <c r="I300" i="2" s="1"/>
  <c r="O307" i="1"/>
  <c r="P306" i="1"/>
  <c r="G301" i="2" l="1"/>
  <c r="J300" i="2"/>
  <c r="H300" i="2"/>
  <c r="H301" i="2" s="1"/>
  <c r="O308" i="1"/>
  <c r="P307" i="1"/>
  <c r="G302" i="2" l="1"/>
  <c r="J301" i="2"/>
  <c r="I301" i="2"/>
  <c r="I302" i="2" s="1"/>
  <c r="O309" i="1"/>
  <c r="P308" i="1"/>
  <c r="G303" i="2" l="1"/>
  <c r="J302" i="2"/>
  <c r="H302" i="2"/>
  <c r="H303" i="2" s="1"/>
  <c r="O310" i="1"/>
  <c r="P309" i="1"/>
  <c r="G304" i="2" l="1"/>
  <c r="J303" i="2"/>
  <c r="I303" i="2"/>
  <c r="I304" i="2" s="1"/>
  <c r="O311" i="1"/>
  <c r="P310" i="1"/>
  <c r="G305" i="2" l="1"/>
  <c r="J304" i="2"/>
  <c r="H304" i="2"/>
  <c r="H305" i="2" s="1"/>
  <c r="O312" i="1"/>
  <c r="P312" i="1" s="1"/>
  <c r="P311" i="1"/>
  <c r="G306" i="2" l="1"/>
  <c r="J305" i="2"/>
  <c r="I305" i="2"/>
  <c r="I306" i="2" s="1"/>
  <c r="J306" i="2" l="1"/>
  <c r="G307" i="2"/>
  <c r="H306" i="2"/>
  <c r="H307" i="2" s="1"/>
  <c r="G308" i="2" l="1"/>
  <c r="J307" i="2"/>
  <c r="I307" i="2"/>
  <c r="I308" i="2" s="1"/>
  <c r="J308" i="2" l="1"/>
  <c r="G309" i="2"/>
  <c r="H308" i="2"/>
  <c r="H309" i="2" s="1"/>
  <c r="G310" i="2" l="1"/>
  <c r="J309" i="2"/>
  <c r="I309" i="2"/>
  <c r="I310" i="2" s="1"/>
  <c r="G311" i="2" l="1"/>
  <c r="J311" i="2" s="1"/>
  <c r="J310" i="2"/>
  <c r="H310" i="2"/>
  <c r="H311" i="2" s="1"/>
  <c r="I311" i="2" l="1"/>
  <c r="I3" i="2" s="1"/>
</calcChain>
</file>

<file path=xl/connections.xml><?xml version="1.0" encoding="utf-8"?>
<connections xmlns="http://schemas.openxmlformats.org/spreadsheetml/2006/main">
  <connection id="1" name="odometroTxt" type="6" refreshedVersion="4" background="1" saveData="1">
    <textPr codePage="850" sourceFile="C:\Users\giorgio.rancilio\Dropbox\MakersPgo\progettoAlfredo\arianna\dati.txt" thousands="'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<sst xmlns="http://schemas.openxmlformats.org/spreadsheetml/2006/main" count="26" uniqueCount="24">
  <si>
    <t>dDxCnt</t>
  </si>
  <si>
    <t>dSxCnt</t>
  </si>
  <si>
    <t>deltaC</t>
  </si>
  <si>
    <t>teta</t>
  </si>
  <si>
    <t>xpos</t>
  </si>
  <si>
    <t>ypos</t>
  </si>
  <si>
    <t>deltaCcalc</t>
  </si>
  <si>
    <t>giorRuota</t>
  </si>
  <si>
    <t>baseLine</t>
  </si>
  <si>
    <t>teta_k</t>
  </si>
  <si>
    <t>teta_sum</t>
  </si>
  <si>
    <t>sumC</t>
  </si>
  <si>
    <t>dteta</t>
  </si>
  <si>
    <t>teta k</t>
  </si>
  <si>
    <t>dDx</t>
  </si>
  <si>
    <t>dSx</t>
  </si>
  <si>
    <t>teta sum</t>
  </si>
  <si>
    <t>x</t>
  </si>
  <si>
    <t>y</t>
  </si>
  <si>
    <t>teta sum °</t>
  </si>
  <si>
    <t>giorRuotaDx</t>
  </si>
  <si>
    <t>giorRuotaSx</t>
  </si>
  <si>
    <t>teta ref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</si>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</sst>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odometroTxt!$A$7</c:f>
              <c:strCache>
                <c:ptCount val="1"/>
                <c:pt idx="0">
                  <c:v>dDxCnt</c:v>
                </c:pt>
              </c:strCache>
            </c:strRef>
          </c:tx>
          <c:marker>
            <c:symbol val="none"/>
          </c:marker>
          <c:val>
            <c:numRef>
              <c:f>odometroTxt!$A$8:$A$217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8</c:v>
                </c:pt>
                <c:pt idx="68">
                  <c:v>7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5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7</c:v>
                </c:pt>
                <c:pt idx="158">
                  <c:v>8</c:v>
                </c:pt>
                <c:pt idx="159">
                  <c:v>6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7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8</c:v>
                </c:pt>
                <c:pt idx="201">
                  <c:v>9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odometroTxt!$B$7</c:f>
              <c:strCache>
                <c:ptCount val="1"/>
                <c:pt idx="0">
                  <c:v>dSxCnt</c:v>
                </c:pt>
              </c:strCache>
            </c:strRef>
          </c:tx>
          <c:marker>
            <c:symbol val="none"/>
          </c:marker>
          <c:val>
            <c:numRef>
              <c:f>odometroTxt!$B$8:$B$217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8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11</c:v>
                </c:pt>
                <c:pt idx="114">
                  <c:v>9</c:v>
                </c:pt>
                <c:pt idx="115">
                  <c:v>9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7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5</c:v>
                </c:pt>
                <c:pt idx="165">
                  <c:v>5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  <c:pt idx="207">
                  <c:v>-4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odometroTxt!$M$7</c:f>
              <c:strCache>
                <c:ptCount val="1"/>
                <c:pt idx="0">
                  <c:v>teta_k</c:v>
                </c:pt>
              </c:strCache>
            </c:strRef>
          </c:tx>
          <c:marker>
            <c:symbol val="none"/>
          </c:marker>
          <c:val>
            <c:numRef>
              <c:f>odometroTxt!$M$8:$M$312</c:f>
              <c:numCache>
                <c:formatCode>0.00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7.0000000000000007E-2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-3.5000000000000003E-2</c:v>
                </c:pt>
                <c:pt idx="10">
                  <c:v>-3.5000000000000003E-2</c:v>
                </c:pt>
                <c:pt idx="11">
                  <c:v>0</c:v>
                </c:pt>
                <c:pt idx="12">
                  <c:v>0</c:v>
                </c:pt>
                <c:pt idx="13">
                  <c:v>-3.5000000000000003E-2</c:v>
                </c:pt>
                <c:pt idx="14">
                  <c:v>0</c:v>
                </c:pt>
                <c:pt idx="15">
                  <c:v>0</c:v>
                </c:pt>
                <c:pt idx="16">
                  <c:v>-3.5000000000000003E-2</c:v>
                </c:pt>
                <c:pt idx="17">
                  <c:v>3.5000000000000003E-2</c:v>
                </c:pt>
                <c:pt idx="18">
                  <c:v>-3.5000000000000003E-2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-3.5000000000000003E-2</c:v>
                </c:pt>
                <c:pt idx="25">
                  <c:v>3.5000000000000003E-2</c:v>
                </c:pt>
                <c:pt idx="26">
                  <c:v>-3.5000000000000003E-2</c:v>
                </c:pt>
                <c:pt idx="27">
                  <c:v>3.5000000000000003E-2</c:v>
                </c:pt>
                <c:pt idx="28">
                  <c:v>-3.5000000000000003E-2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3.5000000000000003E-2</c:v>
                </c:pt>
                <c:pt idx="63">
                  <c:v>7.0000000000000007E-2</c:v>
                </c:pt>
                <c:pt idx="64">
                  <c:v>0.14000000000000001</c:v>
                </c:pt>
                <c:pt idx="65">
                  <c:v>0.17499999999999999</c:v>
                </c:pt>
                <c:pt idx="66">
                  <c:v>0.21</c:v>
                </c:pt>
                <c:pt idx="67">
                  <c:v>0.28000000000000003</c:v>
                </c:pt>
                <c:pt idx="68">
                  <c:v>0.245</c:v>
                </c:pt>
                <c:pt idx="69">
                  <c:v>0.315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0.315</c:v>
                </c:pt>
                <c:pt idx="73">
                  <c:v>0.28000000000000003</c:v>
                </c:pt>
                <c:pt idx="74">
                  <c:v>0.315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0.105</c:v>
                </c:pt>
                <c:pt idx="78">
                  <c:v>-3.5000000000000003E-2</c:v>
                </c:pt>
                <c:pt idx="79">
                  <c:v>-0.105</c:v>
                </c:pt>
                <c:pt idx="80">
                  <c:v>-0.17499999999999999</c:v>
                </c:pt>
                <c:pt idx="81">
                  <c:v>-0.14000000000000001</c:v>
                </c:pt>
                <c:pt idx="82">
                  <c:v>-0.14000000000000001</c:v>
                </c:pt>
                <c:pt idx="83">
                  <c:v>-7.0000000000000007E-2</c:v>
                </c:pt>
                <c:pt idx="84">
                  <c:v>-3.5000000000000003E-2</c:v>
                </c:pt>
                <c:pt idx="85">
                  <c:v>3.5000000000000003E-2</c:v>
                </c:pt>
                <c:pt idx="86">
                  <c:v>7.0000000000000007E-2</c:v>
                </c:pt>
                <c:pt idx="87">
                  <c:v>3.5000000000000003E-2</c:v>
                </c:pt>
                <c:pt idx="88">
                  <c:v>0.105</c:v>
                </c:pt>
                <c:pt idx="89">
                  <c:v>3.5000000000000003E-2</c:v>
                </c:pt>
                <c:pt idx="90">
                  <c:v>0</c:v>
                </c:pt>
                <c:pt idx="91">
                  <c:v>0</c:v>
                </c:pt>
                <c:pt idx="92">
                  <c:v>3.5000000000000003E-2</c:v>
                </c:pt>
                <c:pt idx="93">
                  <c:v>-3.5000000000000003E-2</c:v>
                </c:pt>
                <c:pt idx="94">
                  <c:v>-3.5000000000000003E-2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-0.105</c:v>
                </c:pt>
                <c:pt idx="103">
                  <c:v>-0.14000000000000001</c:v>
                </c:pt>
                <c:pt idx="104">
                  <c:v>-0.21</c:v>
                </c:pt>
                <c:pt idx="105">
                  <c:v>-0.28000000000000003</c:v>
                </c:pt>
                <c:pt idx="106">
                  <c:v>-0.35</c:v>
                </c:pt>
                <c:pt idx="107">
                  <c:v>-0.35</c:v>
                </c:pt>
                <c:pt idx="108">
                  <c:v>-0.35</c:v>
                </c:pt>
                <c:pt idx="109">
                  <c:v>-0.35</c:v>
                </c:pt>
                <c:pt idx="110">
                  <c:v>-0.38500000000000001</c:v>
                </c:pt>
                <c:pt idx="111">
                  <c:v>-0.35</c:v>
                </c:pt>
                <c:pt idx="112">
                  <c:v>-0.35</c:v>
                </c:pt>
                <c:pt idx="113">
                  <c:v>-0.35</c:v>
                </c:pt>
                <c:pt idx="114">
                  <c:v>-0.14000000000000001</c:v>
                </c:pt>
                <c:pt idx="115">
                  <c:v>-7.0000000000000007E-2</c:v>
                </c:pt>
                <c:pt idx="116">
                  <c:v>7.0000000000000007E-2</c:v>
                </c:pt>
                <c:pt idx="117">
                  <c:v>0.105</c:v>
                </c:pt>
                <c:pt idx="118">
                  <c:v>7.0000000000000007E-2</c:v>
                </c:pt>
                <c:pt idx="119">
                  <c:v>0.17499999999999999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0.105</c:v>
                </c:pt>
                <c:pt idx="123">
                  <c:v>3.5000000000000003E-2</c:v>
                </c:pt>
                <c:pt idx="124">
                  <c:v>-3.5000000000000003E-2</c:v>
                </c:pt>
                <c:pt idx="125">
                  <c:v>-0.105</c:v>
                </c:pt>
                <c:pt idx="126">
                  <c:v>-0.105</c:v>
                </c:pt>
                <c:pt idx="127">
                  <c:v>-7.0000000000000007E-2</c:v>
                </c:pt>
                <c:pt idx="128">
                  <c:v>-7.0000000000000007E-2</c:v>
                </c:pt>
                <c:pt idx="129">
                  <c:v>-3.5000000000000003E-2</c:v>
                </c:pt>
                <c:pt idx="130">
                  <c:v>-3.5000000000000003E-2</c:v>
                </c:pt>
                <c:pt idx="131">
                  <c:v>3.5000000000000003E-2</c:v>
                </c:pt>
                <c:pt idx="132">
                  <c:v>7.0000000000000007E-2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0</c:v>
                </c:pt>
                <c:pt idx="138">
                  <c:v>0</c:v>
                </c:pt>
                <c:pt idx="139">
                  <c:v>-3.5000000000000003E-2</c:v>
                </c:pt>
                <c:pt idx="140">
                  <c:v>-3.5000000000000003E-2</c:v>
                </c:pt>
                <c:pt idx="141">
                  <c:v>0</c:v>
                </c:pt>
                <c:pt idx="142">
                  <c:v>-3.5000000000000003E-2</c:v>
                </c:pt>
                <c:pt idx="143">
                  <c:v>0</c:v>
                </c:pt>
                <c:pt idx="144">
                  <c:v>3.5000000000000003E-2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-3.5000000000000003E-2</c:v>
                </c:pt>
                <c:pt idx="149">
                  <c:v>-7.0000000000000007E-2</c:v>
                </c:pt>
                <c:pt idx="150">
                  <c:v>-0.14000000000000001</c:v>
                </c:pt>
                <c:pt idx="151">
                  <c:v>-0.245</c:v>
                </c:pt>
                <c:pt idx="152">
                  <c:v>-0.28000000000000003</c:v>
                </c:pt>
                <c:pt idx="153">
                  <c:v>-0.315</c:v>
                </c:pt>
                <c:pt idx="154">
                  <c:v>-0.35</c:v>
                </c:pt>
                <c:pt idx="155">
                  <c:v>-0.35</c:v>
                </c:pt>
                <c:pt idx="156">
                  <c:v>-0.28000000000000003</c:v>
                </c:pt>
                <c:pt idx="157">
                  <c:v>-7.0000000000000007E-2</c:v>
                </c:pt>
                <c:pt idx="158">
                  <c:v>3.5000000000000003E-2</c:v>
                </c:pt>
                <c:pt idx="159">
                  <c:v>0</c:v>
                </c:pt>
                <c:pt idx="160">
                  <c:v>0.105</c:v>
                </c:pt>
                <c:pt idx="161">
                  <c:v>0.105</c:v>
                </c:pt>
                <c:pt idx="162">
                  <c:v>0.14000000000000001</c:v>
                </c:pt>
                <c:pt idx="163">
                  <c:v>0.21</c:v>
                </c:pt>
                <c:pt idx="164">
                  <c:v>0.14000000000000001</c:v>
                </c:pt>
                <c:pt idx="165">
                  <c:v>0.105</c:v>
                </c:pt>
                <c:pt idx="166">
                  <c:v>0</c:v>
                </c:pt>
                <c:pt idx="167">
                  <c:v>3.5000000000000003E-2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3.5000000000000003E-2</c:v>
                </c:pt>
                <c:pt idx="172">
                  <c:v>0.105</c:v>
                </c:pt>
                <c:pt idx="173">
                  <c:v>0.14000000000000001</c:v>
                </c:pt>
                <c:pt idx="174">
                  <c:v>0.17499999999999999</c:v>
                </c:pt>
                <c:pt idx="175">
                  <c:v>0.21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0.245</c:v>
                </c:pt>
                <c:pt idx="179">
                  <c:v>0.28000000000000003</c:v>
                </c:pt>
                <c:pt idx="180">
                  <c:v>0.315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0.315</c:v>
                </c:pt>
                <c:pt idx="190">
                  <c:v>0.245</c:v>
                </c:pt>
                <c:pt idx="191">
                  <c:v>3.5000000000000003E-2</c:v>
                </c:pt>
                <c:pt idx="192">
                  <c:v>-7.0000000000000007E-2</c:v>
                </c:pt>
                <c:pt idx="193">
                  <c:v>-0.14000000000000001</c:v>
                </c:pt>
                <c:pt idx="194">
                  <c:v>-0.17499999999999999</c:v>
                </c:pt>
                <c:pt idx="195">
                  <c:v>-0.17499999999999999</c:v>
                </c:pt>
                <c:pt idx="196">
                  <c:v>-0.14000000000000001</c:v>
                </c:pt>
                <c:pt idx="197">
                  <c:v>-7.0000000000000007E-2</c:v>
                </c:pt>
                <c:pt idx="198">
                  <c:v>0</c:v>
                </c:pt>
                <c:pt idx="199">
                  <c:v>3.5000000000000003E-2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-3.5000000000000003E-2</c:v>
                </c:pt>
                <c:pt idx="206">
                  <c:v>-3.5000000000000003E-2</c:v>
                </c:pt>
                <c:pt idx="207">
                  <c:v>0.14000000000000001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odometroTxt!$O$7</c:f>
              <c:strCache>
                <c:ptCount val="1"/>
                <c:pt idx="0">
                  <c:v>teta_sum</c:v>
                </c:pt>
              </c:strCache>
            </c:strRef>
          </c:tx>
          <c:marker>
            <c:symbol val="none"/>
          </c:marker>
          <c:val>
            <c:numRef>
              <c:f>odometroTxt!$O$8:$O$312</c:f>
              <c:numCache>
                <c:formatCode>0.00</c:formatCode>
                <c:ptCount val="305"/>
                <c:pt idx="0">
                  <c:v>0</c:v>
                </c:pt>
                <c:pt idx="1">
                  <c:v>6.28</c:v>
                </c:pt>
                <c:pt idx="2">
                  <c:v>6.28</c:v>
                </c:pt>
                <c:pt idx="3">
                  <c:v>6.28</c:v>
                </c:pt>
                <c:pt idx="4">
                  <c:v>6.28</c:v>
                </c:pt>
                <c:pt idx="5">
                  <c:v>6.3500000000000005</c:v>
                </c:pt>
                <c:pt idx="6">
                  <c:v>6.3500000000000005</c:v>
                </c:pt>
                <c:pt idx="7">
                  <c:v>6.3500000000000005</c:v>
                </c:pt>
                <c:pt idx="8">
                  <c:v>6.3500000000000005</c:v>
                </c:pt>
                <c:pt idx="9">
                  <c:v>6.3150000000000004</c:v>
                </c:pt>
                <c:pt idx="10">
                  <c:v>6.28</c:v>
                </c:pt>
                <c:pt idx="11">
                  <c:v>6.28</c:v>
                </c:pt>
                <c:pt idx="12">
                  <c:v>6.28</c:v>
                </c:pt>
                <c:pt idx="13">
                  <c:v>6.2450000000000001</c:v>
                </c:pt>
                <c:pt idx="14">
                  <c:v>6.2450000000000001</c:v>
                </c:pt>
                <c:pt idx="15">
                  <c:v>6.2450000000000001</c:v>
                </c:pt>
                <c:pt idx="16">
                  <c:v>6.21</c:v>
                </c:pt>
                <c:pt idx="17">
                  <c:v>6.2450000000000001</c:v>
                </c:pt>
                <c:pt idx="18">
                  <c:v>6.21</c:v>
                </c:pt>
                <c:pt idx="19">
                  <c:v>6.2450000000000001</c:v>
                </c:pt>
                <c:pt idx="20">
                  <c:v>6.28</c:v>
                </c:pt>
                <c:pt idx="21">
                  <c:v>6.28</c:v>
                </c:pt>
                <c:pt idx="22">
                  <c:v>6.28</c:v>
                </c:pt>
                <c:pt idx="23">
                  <c:v>6.28</c:v>
                </c:pt>
                <c:pt idx="24">
                  <c:v>6.2450000000000001</c:v>
                </c:pt>
                <c:pt idx="25">
                  <c:v>6.28</c:v>
                </c:pt>
                <c:pt idx="26">
                  <c:v>6.2450000000000001</c:v>
                </c:pt>
                <c:pt idx="27">
                  <c:v>6.28</c:v>
                </c:pt>
                <c:pt idx="28">
                  <c:v>6.2450000000000001</c:v>
                </c:pt>
                <c:pt idx="29">
                  <c:v>6.2450000000000001</c:v>
                </c:pt>
                <c:pt idx="30">
                  <c:v>6.2450000000000001</c:v>
                </c:pt>
                <c:pt idx="31">
                  <c:v>6.2450000000000001</c:v>
                </c:pt>
                <c:pt idx="32">
                  <c:v>6.2450000000000001</c:v>
                </c:pt>
                <c:pt idx="33">
                  <c:v>6.2450000000000001</c:v>
                </c:pt>
                <c:pt idx="34">
                  <c:v>6.2450000000000001</c:v>
                </c:pt>
                <c:pt idx="35">
                  <c:v>6.2450000000000001</c:v>
                </c:pt>
                <c:pt idx="36">
                  <c:v>6.2450000000000001</c:v>
                </c:pt>
                <c:pt idx="37">
                  <c:v>6.2450000000000001</c:v>
                </c:pt>
                <c:pt idx="38">
                  <c:v>6.2450000000000001</c:v>
                </c:pt>
                <c:pt idx="39">
                  <c:v>6.2450000000000001</c:v>
                </c:pt>
                <c:pt idx="40">
                  <c:v>6.2450000000000001</c:v>
                </c:pt>
                <c:pt idx="41">
                  <c:v>6.2450000000000001</c:v>
                </c:pt>
                <c:pt idx="42">
                  <c:v>6.2450000000000001</c:v>
                </c:pt>
                <c:pt idx="43">
                  <c:v>6.2450000000000001</c:v>
                </c:pt>
                <c:pt idx="44">
                  <c:v>6.2450000000000001</c:v>
                </c:pt>
                <c:pt idx="45">
                  <c:v>6.2450000000000001</c:v>
                </c:pt>
                <c:pt idx="46">
                  <c:v>6.2450000000000001</c:v>
                </c:pt>
                <c:pt idx="47">
                  <c:v>6.2450000000000001</c:v>
                </c:pt>
                <c:pt idx="48">
                  <c:v>6.2450000000000001</c:v>
                </c:pt>
                <c:pt idx="49">
                  <c:v>6.2450000000000001</c:v>
                </c:pt>
                <c:pt idx="50">
                  <c:v>6.2450000000000001</c:v>
                </c:pt>
                <c:pt idx="51">
                  <c:v>6.2450000000000001</c:v>
                </c:pt>
                <c:pt idx="52">
                  <c:v>6.2450000000000001</c:v>
                </c:pt>
                <c:pt idx="53">
                  <c:v>6.2450000000000001</c:v>
                </c:pt>
                <c:pt idx="54">
                  <c:v>6.2450000000000001</c:v>
                </c:pt>
                <c:pt idx="55">
                  <c:v>6.2450000000000001</c:v>
                </c:pt>
                <c:pt idx="56">
                  <c:v>6.2450000000000001</c:v>
                </c:pt>
                <c:pt idx="57">
                  <c:v>6.2450000000000001</c:v>
                </c:pt>
                <c:pt idx="58">
                  <c:v>6.2450000000000001</c:v>
                </c:pt>
                <c:pt idx="59">
                  <c:v>6.2450000000000001</c:v>
                </c:pt>
                <c:pt idx="60">
                  <c:v>6.2450000000000001</c:v>
                </c:pt>
                <c:pt idx="61">
                  <c:v>6.2450000000000001</c:v>
                </c:pt>
                <c:pt idx="62">
                  <c:v>6.28</c:v>
                </c:pt>
                <c:pt idx="63">
                  <c:v>6.3500000000000005</c:v>
                </c:pt>
                <c:pt idx="64">
                  <c:v>6.49</c:v>
                </c:pt>
                <c:pt idx="65">
                  <c:v>6.665</c:v>
                </c:pt>
                <c:pt idx="66">
                  <c:v>6.875</c:v>
                </c:pt>
                <c:pt idx="67">
                  <c:v>7.1550000000000002</c:v>
                </c:pt>
                <c:pt idx="68">
                  <c:v>7.4</c:v>
                </c:pt>
                <c:pt idx="69">
                  <c:v>7.7150000000000007</c:v>
                </c:pt>
                <c:pt idx="70">
                  <c:v>7.995000000000001</c:v>
                </c:pt>
                <c:pt idx="71">
                  <c:v>8.2750000000000004</c:v>
                </c:pt>
                <c:pt idx="72">
                  <c:v>8.59</c:v>
                </c:pt>
                <c:pt idx="73">
                  <c:v>8.8699999999999992</c:v>
                </c:pt>
                <c:pt idx="74">
                  <c:v>9.1849999999999987</c:v>
                </c:pt>
                <c:pt idx="75">
                  <c:v>9.4649999999999981</c:v>
                </c:pt>
                <c:pt idx="76">
                  <c:v>9.7449999999999974</c:v>
                </c:pt>
                <c:pt idx="77">
                  <c:v>9.8499999999999979</c:v>
                </c:pt>
                <c:pt idx="78">
                  <c:v>9.8149999999999977</c:v>
                </c:pt>
                <c:pt idx="79">
                  <c:v>9.7099999999999973</c:v>
                </c:pt>
                <c:pt idx="80">
                  <c:v>9.5349999999999966</c:v>
                </c:pt>
                <c:pt idx="81">
                  <c:v>9.394999999999996</c:v>
                </c:pt>
                <c:pt idx="82">
                  <c:v>9.2549999999999955</c:v>
                </c:pt>
                <c:pt idx="83">
                  <c:v>9.1849999999999952</c:v>
                </c:pt>
                <c:pt idx="84">
                  <c:v>9.149999999999995</c:v>
                </c:pt>
                <c:pt idx="85">
                  <c:v>9.1849999999999952</c:v>
                </c:pt>
                <c:pt idx="86">
                  <c:v>9.2549999999999955</c:v>
                </c:pt>
                <c:pt idx="87">
                  <c:v>9.2899999999999956</c:v>
                </c:pt>
                <c:pt idx="88">
                  <c:v>9.394999999999996</c:v>
                </c:pt>
                <c:pt idx="89">
                  <c:v>9.4299999999999962</c:v>
                </c:pt>
                <c:pt idx="90">
                  <c:v>9.4299999999999962</c:v>
                </c:pt>
                <c:pt idx="91">
                  <c:v>9.4299999999999962</c:v>
                </c:pt>
                <c:pt idx="92">
                  <c:v>9.4649999999999963</c:v>
                </c:pt>
                <c:pt idx="93">
                  <c:v>9.4299999999999962</c:v>
                </c:pt>
                <c:pt idx="94">
                  <c:v>9.394999999999996</c:v>
                </c:pt>
                <c:pt idx="95">
                  <c:v>9.394999999999996</c:v>
                </c:pt>
                <c:pt idx="96">
                  <c:v>9.394999999999996</c:v>
                </c:pt>
                <c:pt idx="97">
                  <c:v>9.394999999999996</c:v>
                </c:pt>
                <c:pt idx="98">
                  <c:v>9.394999999999996</c:v>
                </c:pt>
                <c:pt idx="99">
                  <c:v>9.394999999999996</c:v>
                </c:pt>
                <c:pt idx="100">
                  <c:v>9.394999999999996</c:v>
                </c:pt>
                <c:pt idx="101">
                  <c:v>9.394999999999996</c:v>
                </c:pt>
                <c:pt idx="102">
                  <c:v>9.2899999999999956</c:v>
                </c:pt>
                <c:pt idx="103">
                  <c:v>9.149999999999995</c:v>
                </c:pt>
                <c:pt idx="104">
                  <c:v>8.9399999999999942</c:v>
                </c:pt>
                <c:pt idx="105">
                  <c:v>8.6599999999999948</c:v>
                </c:pt>
                <c:pt idx="106">
                  <c:v>8.3099999999999952</c:v>
                </c:pt>
                <c:pt idx="107">
                  <c:v>7.9599999999999955</c:v>
                </c:pt>
                <c:pt idx="108">
                  <c:v>7.6099999999999959</c:v>
                </c:pt>
                <c:pt idx="109">
                  <c:v>7.2599999999999962</c:v>
                </c:pt>
                <c:pt idx="110">
                  <c:v>6.8749999999999964</c:v>
                </c:pt>
                <c:pt idx="111">
                  <c:v>6.5249999999999968</c:v>
                </c:pt>
                <c:pt idx="112">
                  <c:v>6.1749999999999972</c:v>
                </c:pt>
                <c:pt idx="113">
                  <c:v>5.8249999999999975</c:v>
                </c:pt>
                <c:pt idx="114">
                  <c:v>5.6849999999999978</c:v>
                </c:pt>
                <c:pt idx="115">
                  <c:v>5.6149999999999975</c:v>
                </c:pt>
                <c:pt idx="116">
                  <c:v>5.6849999999999978</c:v>
                </c:pt>
                <c:pt idx="117">
                  <c:v>5.7899999999999983</c:v>
                </c:pt>
                <c:pt idx="118">
                  <c:v>5.8599999999999985</c:v>
                </c:pt>
                <c:pt idx="119">
                  <c:v>6.0349999999999984</c:v>
                </c:pt>
                <c:pt idx="120">
                  <c:v>6.174999999999998</c:v>
                </c:pt>
                <c:pt idx="121">
                  <c:v>6.3149999999999977</c:v>
                </c:pt>
                <c:pt idx="122">
                  <c:v>6.4199999999999982</c:v>
                </c:pt>
                <c:pt idx="123">
                  <c:v>6.4549999999999983</c:v>
                </c:pt>
                <c:pt idx="124">
                  <c:v>6.4199999999999982</c:v>
                </c:pt>
                <c:pt idx="125">
                  <c:v>6.3149999999999977</c:v>
                </c:pt>
                <c:pt idx="126">
                  <c:v>6.2099999999999973</c:v>
                </c:pt>
                <c:pt idx="127">
                  <c:v>6.139999999999997</c:v>
                </c:pt>
                <c:pt idx="128">
                  <c:v>6.0699999999999967</c:v>
                </c:pt>
                <c:pt idx="129">
                  <c:v>6.0349999999999966</c:v>
                </c:pt>
                <c:pt idx="130">
                  <c:v>5.9999999999999964</c:v>
                </c:pt>
                <c:pt idx="131">
                  <c:v>6.0349999999999966</c:v>
                </c:pt>
                <c:pt idx="132">
                  <c:v>6.1049999999999969</c:v>
                </c:pt>
                <c:pt idx="133">
                  <c:v>6.139999999999997</c:v>
                </c:pt>
                <c:pt idx="134">
                  <c:v>6.1749999999999972</c:v>
                </c:pt>
                <c:pt idx="135">
                  <c:v>6.2099999999999973</c:v>
                </c:pt>
                <c:pt idx="136">
                  <c:v>6.2449999999999974</c:v>
                </c:pt>
                <c:pt idx="137">
                  <c:v>6.2449999999999974</c:v>
                </c:pt>
                <c:pt idx="138">
                  <c:v>6.2449999999999974</c:v>
                </c:pt>
                <c:pt idx="139">
                  <c:v>6.2099999999999973</c:v>
                </c:pt>
                <c:pt idx="140">
                  <c:v>6.1749999999999972</c:v>
                </c:pt>
                <c:pt idx="141">
                  <c:v>6.1749999999999972</c:v>
                </c:pt>
                <c:pt idx="142">
                  <c:v>6.139999999999997</c:v>
                </c:pt>
                <c:pt idx="143">
                  <c:v>6.139999999999997</c:v>
                </c:pt>
                <c:pt idx="144">
                  <c:v>6.1749999999999972</c:v>
                </c:pt>
                <c:pt idx="145">
                  <c:v>6.1749999999999972</c:v>
                </c:pt>
                <c:pt idx="146">
                  <c:v>6.1749999999999972</c:v>
                </c:pt>
                <c:pt idx="147">
                  <c:v>6.1749999999999972</c:v>
                </c:pt>
                <c:pt idx="148">
                  <c:v>6.139999999999997</c:v>
                </c:pt>
                <c:pt idx="149">
                  <c:v>6.0699999999999967</c:v>
                </c:pt>
                <c:pt idx="150">
                  <c:v>5.9299999999999971</c:v>
                </c:pt>
                <c:pt idx="151">
                  <c:v>5.6849999999999969</c:v>
                </c:pt>
                <c:pt idx="152">
                  <c:v>5.4049999999999967</c:v>
                </c:pt>
                <c:pt idx="153">
                  <c:v>5.0899999999999963</c:v>
                </c:pt>
                <c:pt idx="154">
                  <c:v>4.7399999999999967</c:v>
                </c:pt>
                <c:pt idx="155">
                  <c:v>4.389999999999997</c:v>
                </c:pt>
                <c:pt idx="156">
                  <c:v>4.1099999999999968</c:v>
                </c:pt>
                <c:pt idx="157">
                  <c:v>4.0399999999999965</c:v>
                </c:pt>
                <c:pt idx="158">
                  <c:v>4.0749999999999966</c:v>
                </c:pt>
                <c:pt idx="159">
                  <c:v>4.0749999999999966</c:v>
                </c:pt>
                <c:pt idx="160">
                  <c:v>4.1799999999999971</c:v>
                </c:pt>
                <c:pt idx="161">
                  <c:v>4.2849999999999975</c:v>
                </c:pt>
                <c:pt idx="162">
                  <c:v>4.4249999999999972</c:v>
                </c:pt>
                <c:pt idx="163">
                  <c:v>4.6349999999999971</c:v>
                </c:pt>
                <c:pt idx="164">
                  <c:v>4.7749999999999968</c:v>
                </c:pt>
                <c:pt idx="165">
                  <c:v>4.8799999999999972</c:v>
                </c:pt>
                <c:pt idx="166">
                  <c:v>4.8799999999999972</c:v>
                </c:pt>
                <c:pt idx="167">
                  <c:v>4.9149999999999974</c:v>
                </c:pt>
                <c:pt idx="168">
                  <c:v>4.9149999999999974</c:v>
                </c:pt>
                <c:pt idx="169">
                  <c:v>4.9149999999999974</c:v>
                </c:pt>
                <c:pt idx="170">
                  <c:v>4.9149999999999974</c:v>
                </c:pt>
                <c:pt idx="171">
                  <c:v>4.9499999999999975</c:v>
                </c:pt>
                <c:pt idx="172">
                  <c:v>5.0549999999999979</c:v>
                </c:pt>
                <c:pt idx="173">
                  <c:v>5.1949999999999976</c:v>
                </c:pt>
                <c:pt idx="174">
                  <c:v>5.3699999999999974</c:v>
                </c:pt>
                <c:pt idx="175">
                  <c:v>5.5799999999999974</c:v>
                </c:pt>
                <c:pt idx="176">
                  <c:v>5.8599999999999977</c:v>
                </c:pt>
                <c:pt idx="177">
                  <c:v>6.1399999999999979</c:v>
                </c:pt>
                <c:pt idx="178">
                  <c:v>6.384999999999998</c:v>
                </c:pt>
                <c:pt idx="179">
                  <c:v>6.6649999999999983</c:v>
                </c:pt>
                <c:pt idx="180">
                  <c:v>6.9799999999999986</c:v>
                </c:pt>
                <c:pt idx="181">
                  <c:v>7.2599999999999989</c:v>
                </c:pt>
                <c:pt idx="182">
                  <c:v>7.5399999999999991</c:v>
                </c:pt>
                <c:pt idx="183">
                  <c:v>7.8199999999999994</c:v>
                </c:pt>
                <c:pt idx="184">
                  <c:v>8.1</c:v>
                </c:pt>
                <c:pt idx="185">
                  <c:v>8.379999999999999</c:v>
                </c:pt>
                <c:pt idx="186">
                  <c:v>8.6599999999999984</c:v>
                </c:pt>
                <c:pt idx="187">
                  <c:v>8.9399999999999977</c:v>
                </c:pt>
                <c:pt idx="188">
                  <c:v>9.2199999999999971</c:v>
                </c:pt>
                <c:pt idx="189">
                  <c:v>9.5349999999999966</c:v>
                </c:pt>
                <c:pt idx="190">
                  <c:v>9.7799999999999958</c:v>
                </c:pt>
                <c:pt idx="191">
                  <c:v>9.8149999999999959</c:v>
                </c:pt>
                <c:pt idx="192">
                  <c:v>9.7449999999999957</c:v>
                </c:pt>
                <c:pt idx="193">
                  <c:v>9.6049999999999951</c:v>
                </c:pt>
                <c:pt idx="194">
                  <c:v>9.4299999999999944</c:v>
                </c:pt>
                <c:pt idx="195">
                  <c:v>9.2549999999999937</c:v>
                </c:pt>
                <c:pt idx="196">
                  <c:v>9.1149999999999931</c:v>
                </c:pt>
                <c:pt idx="197">
                  <c:v>9.0449999999999928</c:v>
                </c:pt>
                <c:pt idx="198">
                  <c:v>9.0449999999999928</c:v>
                </c:pt>
                <c:pt idx="199">
                  <c:v>9.079999999999993</c:v>
                </c:pt>
                <c:pt idx="200">
                  <c:v>9.1499999999999932</c:v>
                </c:pt>
                <c:pt idx="201">
                  <c:v>9.2199999999999935</c:v>
                </c:pt>
                <c:pt idx="202">
                  <c:v>9.2899999999999938</c:v>
                </c:pt>
                <c:pt idx="203">
                  <c:v>9.3599999999999941</c:v>
                </c:pt>
                <c:pt idx="204">
                  <c:v>9.4299999999999944</c:v>
                </c:pt>
                <c:pt idx="205">
                  <c:v>9.3949999999999942</c:v>
                </c:pt>
                <c:pt idx="206">
                  <c:v>9.3599999999999941</c:v>
                </c:pt>
                <c:pt idx="207">
                  <c:v>9.4999999999999947</c:v>
                </c:pt>
                <c:pt idx="208">
                  <c:v>9.4999999999999947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9264"/>
        <c:axId val="80397440"/>
      </c:lineChart>
      <c:catAx>
        <c:axId val="803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397440"/>
        <c:crosses val="autoZero"/>
        <c:auto val="1"/>
        <c:lblAlgn val="ctr"/>
        <c:lblOffset val="100"/>
        <c:noMultiLvlLbl val="0"/>
      </c:catAx>
      <c:valAx>
        <c:axId val="80397440"/>
        <c:scaling>
          <c:orientation val="minMax"/>
          <c:max val="7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odometroTxt!$F$8:$F$217</c:f>
              <c:numCache>
                <c:formatCode>0.00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0.37</c:v>
                </c:pt>
                <c:pt idx="6">
                  <c:v>1.48</c:v>
                </c:pt>
                <c:pt idx="7">
                  <c:v>3.34</c:v>
                </c:pt>
                <c:pt idx="8">
                  <c:v>5.6</c:v>
                </c:pt>
                <c:pt idx="9">
                  <c:v>6.89</c:v>
                </c:pt>
                <c:pt idx="10">
                  <c:v>7.04</c:v>
                </c:pt>
                <c:pt idx="11">
                  <c:v>7.25</c:v>
                </c:pt>
                <c:pt idx="12">
                  <c:v>7.5</c:v>
                </c:pt>
                <c:pt idx="13">
                  <c:v>6.26</c:v>
                </c:pt>
                <c:pt idx="14">
                  <c:v>5.14</c:v>
                </c:pt>
                <c:pt idx="15">
                  <c:v>4.0599999999999996</c:v>
                </c:pt>
                <c:pt idx="16">
                  <c:v>1.41</c:v>
                </c:pt>
                <c:pt idx="17">
                  <c:v>0.36</c:v>
                </c:pt>
                <c:pt idx="18">
                  <c:v>-2.19</c:v>
                </c:pt>
                <c:pt idx="19">
                  <c:v>-3.13</c:v>
                </c:pt>
                <c:pt idx="20">
                  <c:v>-2.46</c:v>
                </c:pt>
                <c:pt idx="21">
                  <c:v>-1.79</c:v>
                </c:pt>
                <c:pt idx="22">
                  <c:v>-0.98</c:v>
                </c:pt>
                <c:pt idx="23">
                  <c:v>-0.21</c:v>
                </c:pt>
                <c:pt idx="24">
                  <c:v>-0.9</c:v>
                </c:pt>
                <c:pt idx="25">
                  <c:v>-0.1</c:v>
                </c:pt>
                <c:pt idx="26">
                  <c:v>-0.63</c:v>
                </c:pt>
                <c:pt idx="27">
                  <c:v>0.25</c:v>
                </c:pt>
                <c:pt idx="28">
                  <c:v>-0.21</c:v>
                </c:pt>
                <c:pt idx="29">
                  <c:v>-0.6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-0.93</c:v>
                </c:pt>
                <c:pt idx="63">
                  <c:v>-0.43</c:v>
                </c:pt>
                <c:pt idx="64">
                  <c:v>2.02</c:v>
                </c:pt>
                <c:pt idx="65">
                  <c:v>7.26</c:v>
                </c:pt>
                <c:pt idx="66">
                  <c:v>16.420000000000002</c:v>
                </c:pt>
                <c:pt idx="67">
                  <c:v>32.869999999999997</c:v>
                </c:pt>
                <c:pt idx="68">
                  <c:v>49.61</c:v>
                </c:pt>
                <c:pt idx="69">
                  <c:v>73.09</c:v>
                </c:pt>
                <c:pt idx="70">
                  <c:v>93.79</c:v>
                </c:pt>
                <c:pt idx="71">
                  <c:v>112.7</c:v>
                </c:pt>
                <c:pt idx="72">
                  <c:v>129.75</c:v>
                </c:pt>
                <c:pt idx="73">
                  <c:v>140.30000000000001</c:v>
                </c:pt>
                <c:pt idx="74">
                  <c:v>145.25</c:v>
                </c:pt>
                <c:pt idx="75">
                  <c:v>143.80000000000001</c:v>
                </c:pt>
                <c:pt idx="76">
                  <c:v>134.82</c:v>
                </c:pt>
                <c:pt idx="77">
                  <c:v>117.53</c:v>
                </c:pt>
                <c:pt idx="78">
                  <c:v>101.44</c:v>
                </c:pt>
                <c:pt idx="79">
                  <c:v>89.16</c:v>
                </c:pt>
                <c:pt idx="80">
                  <c:v>83.54</c:v>
                </c:pt>
                <c:pt idx="81">
                  <c:v>83.37</c:v>
                </c:pt>
                <c:pt idx="82">
                  <c:v>88.98</c:v>
                </c:pt>
                <c:pt idx="83">
                  <c:v>97.44</c:v>
                </c:pt>
                <c:pt idx="84">
                  <c:v>107.91</c:v>
                </c:pt>
                <c:pt idx="85">
                  <c:v>116.8</c:v>
                </c:pt>
                <c:pt idx="86">
                  <c:v>122.23</c:v>
                </c:pt>
                <c:pt idx="87">
                  <c:v>126.4</c:v>
                </c:pt>
                <c:pt idx="88">
                  <c:v>125.85</c:v>
                </c:pt>
                <c:pt idx="89">
                  <c:v>123.95</c:v>
                </c:pt>
                <c:pt idx="90">
                  <c:v>121.88</c:v>
                </c:pt>
                <c:pt idx="91">
                  <c:v>120.03</c:v>
                </c:pt>
                <c:pt idx="92">
                  <c:v>116.64</c:v>
                </c:pt>
                <c:pt idx="93">
                  <c:v>114.58</c:v>
                </c:pt>
                <c:pt idx="94">
                  <c:v>113.86</c:v>
                </c:pt>
                <c:pt idx="95">
                  <c:v>113.86</c:v>
                </c:pt>
                <c:pt idx="96">
                  <c:v>113.86</c:v>
                </c:pt>
                <c:pt idx="97">
                  <c:v>113.86</c:v>
                </c:pt>
                <c:pt idx="98">
                  <c:v>113.86</c:v>
                </c:pt>
                <c:pt idx="99">
                  <c:v>113.86</c:v>
                </c:pt>
                <c:pt idx="100">
                  <c:v>113.86</c:v>
                </c:pt>
                <c:pt idx="101">
                  <c:v>113.86</c:v>
                </c:pt>
                <c:pt idx="102">
                  <c:v>114.54</c:v>
                </c:pt>
                <c:pt idx="103">
                  <c:v>116.89</c:v>
                </c:pt>
                <c:pt idx="104">
                  <c:v>123.52</c:v>
                </c:pt>
                <c:pt idx="105">
                  <c:v>137.27000000000001</c:v>
                </c:pt>
                <c:pt idx="106">
                  <c:v>160.21</c:v>
                </c:pt>
                <c:pt idx="107">
                  <c:v>186.12</c:v>
                </c:pt>
                <c:pt idx="108">
                  <c:v>211.9</c:v>
                </c:pt>
                <c:pt idx="109">
                  <c:v>234.45</c:v>
                </c:pt>
                <c:pt idx="110">
                  <c:v>251.91</c:v>
                </c:pt>
                <c:pt idx="111">
                  <c:v>259.69</c:v>
                </c:pt>
                <c:pt idx="112">
                  <c:v>258.44</c:v>
                </c:pt>
                <c:pt idx="113">
                  <c:v>246.28</c:v>
                </c:pt>
                <c:pt idx="114">
                  <c:v>227.54</c:v>
                </c:pt>
                <c:pt idx="115">
                  <c:v>203.69</c:v>
                </c:pt>
                <c:pt idx="116">
                  <c:v>185.01</c:v>
                </c:pt>
                <c:pt idx="117">
                  <c:v>170.86</c:v>
                </c:pt>
                <c:pt idx="118">
                  <c:v>159.86000000000001</c:v>
                </c:pt>
                <c:pt idx="119">
                  <c:v>154.65</c:v>
                </c:pt>
                <c:pt idx="120">
                  <c:v>153.15</c:v>
                </c:pt>
                <c:pt idx="121">
                  <c:v>156.82</c:v>
                </c:pt>
                <c:pt idx="122">
                  <c:v>164.86</c:v>
                </c:pt>
                <c:pt idx="123">
                  <c:v>175.55</c:v>
                </c:pt>
                <c:pt idx="124">
                  <c:v>183.67</c:v>
                </c:pt>
                <c:pt idx="125">
                  <c:v>188.32</c:v>
                </c:pt>
                <c:pt idx="126">
                  <c:v>188.34</c:v>
                </c:pt>
                <c:pt idx="127">
                  <c:v>185.48</c:v>
                </c:pt>
                <c:pt idx="128">
                  <c:v>179.03</c:v>
                </c:pt>
                <c:pt idx="129">
                  <c:v>171.44</c:v>
                </c:pt>
                <c:pt idx="130">
                  <c:v>162.38</c:v>
                </c:pt>
                <c:pt idx="131">
                  <c:v>154.9</c:v>
                </c:pt>
                <c:pt idx="132">
                  <c:v>150.30000000000001</c:v>
                </c:pt>
                <c:pt idx="133">
                  <c:v>147.57</c:v>
                </c:pt>
                <c:pt idx="134">
                  <c:v>146.44</c:v>
                </c:pt>
                <c:pt idx="135">
                  <c:v>146.91999999999999</c:v>
                </c:pt>
                <c:pt idx="136">
                  <c:v>149.01</c:v>
                </c:pt>
                <c:pt idx="137">
                  <c:v>151.02000000000001</c:v>
                </c:pt>
                <c:pt idx="138">
                  <c:v>153.08000000000001</c:v>
                </c:pt>
                <c:pt idx="139">
                  <c:v>153.68</c:v>
                </c:pt>
                <c:pt idx="140">
                  <c:v>152.93</c:v>
                </c:pt>
                <c:pt idx="141">
                  <c:v>152.27000000000001</c:v>
                </c:pt>
                <c:pt idx="142">
                  <c:v>150.22999999999999</c:v>
                </c:pt>
                <c:pt idx="143">
                  <c:v>148.36000000000001</c:v>
                </c:pt>
                <c:pt idx="144">
                  <c:v>148.32</c:v>
                </c:pt>
                <c:pt idx="145">
                  <c:v>148.32</c:v>
                </c:pt>
                <c:pt idx="146">
                  <c:v>148.32</c:v>
                </c:pt>
                <c:pt idx="147">
                  <c:v>148.32</c:v>
                </c:pt>
                <c:pt idx="148">
                  <c:v>148.19</c:v>
                </c:pt>
                <c:pt idx="149">
                  <c:v>147.55000000000001</c:v>
                </c:pt>
                <c:pt idx="150">
                  <c:v>144.86000000000001</c:v>
                </c:pt>
                <c:pt idx="151">
                  <c:v>135.97999999999999</c:v>
                </c:pt>
                <c:pt idx="152">
                  <c:v>121.17</c:v>
                </c:pt>
                <c:pt idx="153">
                  <c:v>100.15</c:v>
                </c:pt>
                <c:pt idx="154">
                  <c:v>74.099999999999994</c:v>
                </c:pt>
                <c:pt idx="155">
                  <c:v>48.5</c:v>
                </c:pt>
                <c:pt idx="156">
                  <c:v>20.89</c:v>
                </c:pt>
                <c:pt idx="157">
                  <c:v>-14.45</c:v>
                </c:pt>
                <c:pt idx="158">
                  <c:v>-48.33</c:v>
                </c:pt>
                <c:pt idx="159">
                  <c:v>-75.44</c:v>
                </c:pt>
                <c:pt idx="160">
                  <c:v>-101.7</c:v>
                </c:pt>
                <c:pt idx="161">
                  <c:v>-124.11</c:v>
                </c:pt>
                <c:pt idx="162">
                  <c:v>-155.08000000000001</c:v>
                </c:pt>
                <c:pt idx="163">
                  <c:v>-186.57</c:v>
                </c:pt>
                <c:pt idx="164">
                  <c:v>-222.8</c:v>
                </c:pt>
                <c:pt idx="165">
                  <c:v>-255.65</c:v>
                </c:pt>
                <c:pt idx="166">
                  <c:v>-291.02</c:v>
                </c:pt>
                <c:pt idx="167">
                  <c:v>-293.52</c:v>
                </c:pt>
                <c:pt idx="168">
                  <c:v>-293.52</c:v>
                </c:pt>
                <c:pt idx="169">
                  <c:v>-293.52</c:v>
                </c:pt>
                <c:pt idx="170">
                  <c:v>-293.52</c:v>
                </c:pt>
                <c:pt idx="171">
                  <c:v>-300.93</c:v>
                </c:pt>
                <c:pt idx="172">
                  <c:v>-308.02</c:v>
                </c:pt>
                <c:pt idx="173">
                  <c:v>-316.74</c:v>
                </c:pt>
                <c:pt idx="174">
                  <c:v>-326.20999999999998</c:v>
                </c:pt>
                <c:pt idx="175">
                  <c:v>-335.05</c:v>
                </c:pt>
                <c:pt idx="176">
                  <c:v>-341.56</c:v>
                </c:pt>
                <c:pt idx="177">
                  <c:v>-342.31</c:v>
                </c:pt>
                <c:pt idx="178">
                  <c:v>-338.49</c:v>
                </c:pt>
                <c:pt idx="179">
                  <c:v>-328.62</c:v>
                </c:pt>
                <c:pt idx="180">
                  <c:v>-311.60000000000002</c:v>
                </c:pt>
                <c:pt idx="181">
                  <c:v>-293.04000000000002</c:v>
                </c:pt>
                <c:pt idx="182">
                  <c:v>-272.48</c:v>
                </c:pt>
                <c:pt idx="183">
                  <c:v>-251.54</c:v>
                </c:pt>
                <c:pt idx="184">
                  <c:v>-231.84</c:v>
                </c:pt>
                <c:pt idx="185">
                  <c:v>-214.91</c:v>
                </c:pt>
                <c:pt idx="186">
                  <c:v>-202.08</c:v>
                </c:pt>
                <c:pt idx="187">
                  <c:v>-194.35</c:v>
                </c:pt>
                <c:pt idx="188">
                  <c:v>-192.31</c:v>
                </c:pt>
                <c:pt idx="189">
                  <c:v>-197.42</c:v>
                </c:pt>
                <c:pt idx="190">
                  <c:v>-210.32</c:v>
                </c:pt>
                <c:pt idx="191">
                  <c:v>-229.16</c:v>
                </c:pt>
                <c:pt idx="192">
                  <c:v>-246.68</c:v>
                </c:pt>
                <c:pt idx="193">
                  <c:v>-257.23</c:v>
                </c:pt>
                <c:pt idx="194">
                  <c:v>-261.86</c:v>
                </c:pt>
                <c:pt idx="195">
                  <c:v>-259.66000000000003</c:v>
                </c:pt>
                <c:pt idx="196">
                  <c:v>-251.54</c:v>
                </c:pt>
                <c:pt idx="197">
                  <c:v>-240.6</c:v>
                </c:pt>
                <c:pt idx="198">
                  <c:v>-229.71</c:v>
                </c:pt>
                <c:pt idx="199">
                  <c:v>-219.7</c:v>
                </c:pt>
                <c:pt idx="200">
                  <c:v>-214.01</c:v>
                </c:pt>
                <c:pt idx="201">
                  <c:v>-210.46</c:v>
                </c:pt>
                <c:pt idx="202">
                  <c:v>-209.96</c:v>
                </c:pt>
                <c:pt idx="203">
                  <c:v>-212.05</c:v>
                </c:pt>
                <c:pt idx="204">
                  <c:v>-216.74</c:v>
                </c:pt>
                <c:pt idx="205">
                  <c:v>-220.43</c:v>
                </c:pt>
                <c:pt idx="206">
                  <c:v>-222.8</c:v>
                </c:pt>
                <c:pt idx="207">
                  <c:v>-220.72</c:v>
                </c:pt>
                <c:pt idx="208">
                  <c:v>-220.72</c:v>
                </c:pt>
                <c:pt idx="209">
                  <c:v>-220.72</c:v>
                </c:pt>
              </c:numCache>
            </c:numRef>
          </c:xVal>
          <c:yVal>
            <c:numRef>
              <c:f>odometroTxt!$G$8:$G$217</c:f>
              <c:numCache>
                <c:formatCode>0.00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-0.04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0.06</c:v>
                </c:pt>
                <c:pt idx="18">
                  <c:v>0.02</c:v>
                </c:pt>
                <c:pt idx="19">
                  <c:v>0.06</c:v>
                </c:pt>
                <c:pt idx="20">
                  <c:v>0.02</c:v>
                </c:pt>
                <c:pt idx="21">
                  <c:v>-0.01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0.02</c:v>
                </c:pt>
                <c:pt idx="26">
                  <c:v>-0.02</c:v>
                </c:pt>
                <c:pt idx="27">
                  <c:v>0.01</c:v>
                </c:pt>
                <c:pt idx="28">
                  <c:v>-0.02</c:v>
                </c:pt>
                <c:pt idx="29">
                  <c:v>0.01</c:v>
                </c:pt>
                <c:pt idx="30">
                  <c:v>0.01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3.15</c:v>
                </c:pt>
                <c:pt idx="57">
                  <c:v>3.15</c:v>
                </c:pt>
                <c:pt idx="58">
                  <c:v>3.15</c:v>
                </c:pt>
                <c:pt idx="59">
                  <c:v>3.15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3.11</c:v>
                </c:pt>
                <c:pt idx="64">
                  <c:v>3.04</c:v>
                </c:pt>
                <c:pt idx="65">
                  <c:v>2.9</c:v>
                </c:pt>
                <c:pt idx="66">
                  <c:v>2.73</c:v>
                </c:pt>
                <c:pt idx="67">
                  <c:v>2.52</c:v>
                </c:pt>
                <c:pt idx="68">
                  <c:v>2.2400000000000002</c:v>
                </c:pt>
                <c:pt idx="69">
                  <c:v>1.99</c:v>
                </c:pt>
                <c:pt idx="70">
                  <c:v>1.68</c:v>
                </c:pt>
                <c:pt idx="71">
                  <c:v>1.4</c:v>
                </c:pt>
                <c:pt idx="72">
                  <c:v>1.1200000000000001</c:v>
                </c:pt>
                <c:pt idx="73">
                  <c:v>0.8</c:v>
                </c:pt>
                <c:pt idx="74">
                  <c:v>0.52</c:v>
                </c:pt>
                <c:pt idx="75">
                  <c:v>0.21</c:v>
                </c:pt>
                <c:pt idx="76">
                  <c:v>-7.0000000000000007E-2</c:v>
                </c:pt>
                <c:pt idx="77">
                  <c:v>-0.35</c:v>
                </c:pt>
                <c:pt idx="78">
                  <c:v>-0.46</c:v>
                </c:pt>
                <c:pt idx="79">
                  <c:v>-0.42</c:v>
                </c:pt>
                <c:pt idx="80">
                  <c:v>-0.32</c:v>
                </c:pt>
                <c:pt idx="81">
                  <c:v>-0.14000000000000001</c:v>
                </c:pt>
                <c:pt idx="82">
                  <c:v>-0.01</c:v>
                </c:pt>
                <c:pt idx="83">
                  <c:v>0.13</c:v>
                </c:pt>
                <c:pt idx="84">
                  <c:v>0.2</c:v>
                </c:pt>
                <c:pt idx="85">
                  <c:v>0.24</c:v>
                </c:pt>
                <c:pt idx="86">
                  <c:v>0.2</c:v>
                </c:pt>
                <c:pt idx="87">
                  <c:v>0.13</c:v>
                </c:pt>
                <c:pt idx="88">
                  <c:v>0.09</c:v>
                </c:pt>
                <c:pt idx="89">
                  <c:v>-0.01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-0.09</c:v>
                </c:pt>
                <c:pt idx="94">
                  <c:v>-0.05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-3.16</c:v>
                </c:pt>
                <c:pt idx="100">
                  <c:v>-3.16</c:v>
                </c:pt>
                <c:pt idx="101">
                  <c:v>-3.16</c:v>
                </c:pt>
                <c:pt idx="102">
                  <c:v>-3.16</c:v>
                </c:pt>
                <c:pt idx="103">
                  <c:v>-3.06</c:v>
                </c:pt>
                <c:pt idx="104">
                  <c:v>-2.92</c:v>
                </c:pt>
                <c:pt idx="105">
                  <c:v>-2.71</c:v>
                </c:pt>
                <c:pt idx="106">
                  <c:v>-2.4300000000000002</c:v>
                </c:pt>
                <c:pt idx="107">
                  <c:v>-2.08</c:v>
                </c:pt>
                <c:pt idx="108">
                  <c:v>-1.73</c:v>
                </c:pt>
                <c:pt idx="109">
                  <c:v>-1.38</c:v>
                </c:pt>
                <c:pt idx="110">
                  <c:v>-1.03</c:v>
                </c:pt>
                <c:pt idx="111">
                  <c:v>-0.65</c:v>
                </c:pt>
                <c:pt idx="112">
                  <c:v>-0.3</c:v>
                </c:pt>
                <c:pt idx="113">
                  <c:v>0.05</c:v>
                </c:pt>
                <c:pt idx="114">
                  <c:v>0.4</c:v>
                </c:pt>
                <c:pt idx="115">
                  <c:v>0.54</c:v>
                </c:pt>
                <c:pt idx="116">
                  <c:v>0.6</c:v>
                </c:pt>
                <c:pt idx="117">
                  <c:v>0.53</c:v>
                </c:pt>
                <c:pt idx="118">
                  <c:v>0.43</c:v>
                </c:pt>
                <c:pt idx="119">
                  <c:v>0.36</c:v>
                </c:pt>
                <c:pt idx="120">
                  <c:v>0.18</c:v>
                </c:pt>
                <c:pt idx="121">
                  <c:v>0.04</c:v>
                </c:pt>
                <c:pt idx="122">
                  <c:v>-0.1</c:v>
                </c:pt>
                <c:pt idx="123">
                  <c:v>-0.21</c:v>
                </c:pt>
                <c:pt idx="124">
                  <c:v>-0.24</c:v>
                </c:pt>
                <c:pt idx="125">
                  <c:v>-0.21</c:v>
                </c:pt>
                <c:pt idx="126">
                  <c:v>-0.1</c:v>
                </c:pt>
                <c:pt idx="127">
                  <c:v>0</c:v>
                </c:pt>
                <c:pt idx="128">
                  <c:v>7.0000000000000007E-2</c:v>
                </c:pt>
                <c:pt idx="129">
                  <c:v>0.14000000000000001</c:v>
                </c:pt>
                <c:pt idx="130">
                  <c:v>0.17</c:v>
                </c:pt>
                <c:pt idx="131">
                  <c:v>0.2</c:v>
                </c:pt>
                <c:pt idx="132">
                  <c:v>0.17</c:v>
                </c:pt>
                <c:pt idx="133">
                  <c:v>0.1</c:v>
                </c:pt>
                <c:pt idx="134">
                  <c:v>0.06</c:v>
                </c:pt>
                <c:pt idx="135">
                  <c:v>0.03</c:v>
                </c:pt>
                <c:pt idx="136">
                  <c:v>-0.01</c:v>
                </c:pt>
                <c:pt idx="137">
                  <c:v>-0.05</c:v>
                </c:pt>
                <c:pt idx="138">
                  <c:v>-0.05</c:v>
                </c:pt>
                <c:pt idx="139">
                  <c:v>-0.05</c:v>
                </c:pt>
                <c:pt idx="140">
                  <c:v>-0.02</c:v>
                </c:pt>
                <c:pt idx="141">
                  <c:v>0.02</c:v>
                </c:pt>
                <c:pt idx="142">
                  <c:v>0.02</c:v>
                </c:pt>
                <c:pt idx="143">
                  <c:v>0.05</c:v>
                </c:pt>
                <c:pt idx="144">
                  <c:v>0.5</c:v>
                </c:pt>
                <c:pt idx="145">
                  <c:v>0.5</c:v>
                </c:pt>
                <c:pt idx="146">
                  <c:v>-1.55</c:v>
                </c:pt>
                <c:pt idx="147">
                  <c:v>-1.55</c:v>
                </c:pt>
                <c:pt idx="148">
                  <c:v>-1.55</c:v>
                </c:pt>
                <c:pt idx="149">
                  <c:v>-1.52</c:v>
                </c:pt>
                <c:pt idx="150">
                  <c:v>-1.45</c:v>
                </c:pt>
                <c:pt idx="151">
                  <c:v>-1.31</c:v>
                </c:pt>
                <c:pt idx="152">
                  <c:v>-1.07</c:v>
                </c:pt>
                <c:pt idx="153">
                  <c:v>-0.79</c:v>
                </c:pt>
                <c:pt idx="154">
                  <c:v>-0.47</c:v>
                </c:pt>
                <c:pt idx="155">
                  <c:v>-0.12</c:v>
                </c:pt>
                <c:pt idx="156">
                  <c:v>0.22</c:v>
                </c:pt>
                <c:pt idx="157">
                  <c:v>0.5</c:v>
                </c:pt>
                <c:pt idx="158">
                  <c:v>0.56999999999999995</c:v>
                </c:pt>
                <c:pt idx="159">
                  <c:v>0.54</c:v>
                </c:pt>
                <c:pt idx="160">
                  <c:v>0.53</c:v>
                </c:pt>
                <c:pt idx="161">
                  <c:v>0.43</c:v>
                </c:pt>
                <c:pt idx="162">
                  <c:v>0.32</c:v>
                </c:pt>
                <c:pt idx="163">
                  <c:v>0.18</c:v>
                </c:pt>
                <c:pt idx="164">
                  <c:v>-0.03</c:v>
                </c:pt>
                <c:pt idx="165">
                  <c:v>-0.17</c:v>
                </c:pt>
                <c:pt idx="166">
                  <c:v>-0.27</c:v>
                </c:pt>
                <c:pt idx="167">
                  <c:v>0.5</c:v>
                </c:pt>
                <c:pt idx="168">
                  <c:v>0.5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4.37</c:v>
                </c:pt>
                <c:pt idx="173">
                  <c:v>4.26</c:v>
                </c:pt>
                <c:pt idx="174">
                  <c:v>4.12</c:v>
                </c:pt>
                <c:pt idx="175">
                  <c:v>3.95</c:v>
                </c:pt>
                <c:pt idx="176">
                  <c:v>3.74</c:v>
                </c:pt>
                <c:pt idx="177">
                  <c:v>3.46</c:v>
                </c:pt>
                <c:pt idx="178">
                  <c:v>3.18</c:v>
                </c:pt>
                <c:pt idx="179">
                  <c:v>2.93</c:v>
                </c:pt>
                <c:pt idx="180">
                  <c:v>2.65</c:v>
                </c:pt>
                <c:pt idx="181">
                  <c:v>2.34</c:v>
                </c:pt>
                <c:pt idx="182">
                  <c:v>2.06</c:v>
                </c:pt>
                <c:pt idx="183">
                  <c:v>1.78</c:v>
                </c:pt>
                <c:pt idx="184">
                  <c:v>1.5</c:v>
                </c:pt>
                <c:pt idx="185">
                  <c:v>1.22</c:v>
                </c:pt>
                <c:pt idx="186">
                  <c:v>0.94</c:v>
                </c:pt>
                <c:pt idx="187">
                  <c:v>0.66</c:v>
                </c:pt>
                <c:pt idx="188">
                  <c:v>0.38</c:v>
                </c:pt>
                <c:pt idx="189">
                  <c:v>0.1</c:v>
                </c:pt>
                <c:pt idx="190">
                  <c:v>-0.22</c:v>
                </c:pt>
                <c:pt idx="191">
                  <c:v>-0.46</c:v>
                </c:pt>
                <c:pt idx="192">
                  <c:v>-0.5</c:v>
                </c:pt>
                <c:pt idx="193">
                  <c:v>-0.43</c:v>
                </c:pt>
                <c:pt idx="194">
                  <c:v>-0.28999999999999998</c:v>
                </c:pt>
                <c:pt idx="195">
                  <c:v>-0.12</c:v>
                </c:pt>
                <c:pt idx="196">
                  <c:v>0.05</c:v>
                </c:pt>
                <c:pt idx="197">
                  <c:v>0.19</c:v>
                </c:pt>
                <c:pt idx="198">
                  <c:v>0.26</c:v>
                </c:pt>
                <c:pt idx="199">
                  <c:v>0.26</c:v>
                </c:pt>
                <c:pt idx="200">
                  <c:v>0.22</c:v>
                </c:pt>
                <c:pt idx="201">
                  <c:v>0.15</c:v>
                </c:pt>
                <c:pt idx="202">
                  <c:v>0.08</c:v>
                </c:pt>
                <c:pt idx="203">
                  <c:v>0.01</c:v>
                </c:pt>
                <c:pt idx="204">
                  <c:v>-0.06</c:v>
                </c:pt>
                <c:pt idx="205">
                  <c:v>-0.13</c:v>
                </c:pt>
                <c:pt idx="206">
                  <c:v>-0.1</c:v>
                </c:pt>
                <c:pt idx="207">
                  <c:v>-0.06</c:v>
                </c:pt>
                <c:pt idx="208">
                  <c:v>0.5</c:v>
                </c:pt>
                <c:pt idx="20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4352"/>
        <c:axId val="87366272"/>
      </c:scatterChart>
      <c:valAx>
        <c:axId val="87364352"/>
        <c:scaling>
          <c:orientation val="minMax"/>
        </c:scaling>
        <c:delete val="0"/>
        <c:axPos val="b"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87366272"/>
        <c:crosses val="autoZero"/>
        <c:crossBetween val="midCat"/>
      </c:valAx>
      <c:valAx>
        <c:axId val="873662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8736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teta sum °</a:t>
            </a:r>
          </a:p>
        </c:rich>
      </c:tx>
      <c:layout>
        <c:manualLayout>
          <c:xMode val="edge"/>
          <c:yMode val="edge"/>
          <c:x val="0.21741666666666667"/>
          <c:y val="0.84087968952134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58573928258968"/>
          <c:y val="3.9144282255791751E-2"/>
          <c:w val="0.8538587051618548"/>
          <c:h val="0.91297939309979526"/>
        </c:manualLayout>
      </c:layout>
      <c:lineChart>
        <c:grouping val="standard"/>
        <c:varyColors val="0"/>
        <c:ser>
          <c:idx val="0"/>
          <c:order val="0"/>
          <c:tx>
            <c:strRef>
              <c:f>Foglio1!$G$4</c:f>
              <c:strCache>
                <c:ptCount val="1"/>
                <c:pt idx="0">
                  <c:v>teta sum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Foglio1!$J$5:$J$311</c:f>
              <c:numCache>
                <c:formatCode>0.00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4.0127388535031852</c:v>
                </c:pt>
                <c:pt idx="6">
                  <c:v>4.0127388535031852</c:v>
                </c:pt>
                <c:pt idx="7">
                  <c:v>4.0127388535031852</c:v>
                </c:pt>
                <c:pt idx="8">
                  <c:v>4.0127388535031852</c:v>
                </c:pt>
                <c:pt idx="9">
                  <c:v>2.0063694267515926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-2.0063694267515926</c:v>
                </c:pt>
                <c:pt idx="14">
                  <c:v>-2.0063694267515926</c:v>
                </c:pt>
                <c:pt idx="15">
                  <c:v>-2.0063694267515926</c:v>
                </c:pt>
                <c:pt idx="16">
                  <c:v>-4.0127388535031852</c:v>
                </c:pt>
                <c:pt idx="17">
                  <c:v>-2.0063694267515926</c:v>
                </c:pt>
                <c:pt idx="18">
                  <c:v>-4.0127388535031852</c:v>
                </c:pt>
                <c:pt idx="19">
                  <c:v>-2.0063694267515926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-2.0063694267515926</c:v>
                </c:pt>
                <c:pt idx="25">
                  <c:v>0</c:v>
                </c:pt>
                <c:pt idx="26">
                  <c:v>-2.0063694267515926</c:v>
                </c:pt>
                <c:pt idx="27">
                  <c:v>0</c:v>
                </c:pt>
                <c:pt idx="28">
                  <c:v>-2.0063694267515926</c:v>
                </c:pt>
                <c:pt idx="29">
                  <c:v>-2.0063694267515926</c:v>
                </c:pt>
                <c:pt idx="30">
                  <c:v>-2.0063694267515926</c:v>
                </c:pt>
                <c:pt idx="31">
                  <c:v>-2.0063694267515926</c:v>
                </c:pt>
                <c:pt idx="32">
                  <c:v>-2.0063694267515926</c:v>
                </c:pt>
                <c:pt idx="33">
                  <c:v>-2.0063694267515926</c:v>
                </c:pt>
                <c:pt idx="34">
                  <c:v>-2.0063694267515926</c:v>
                </c:pt>
                <c:pt idx="35">
                  <c:v>-2.0063694267515926</c:v>
                </c:pt>
                <c:pt idx="36">
                  <c:v>-2.0063694267515926</c:v>
                </c:pt>
                <c:pt idx="37">
                  <c:v>-2.0063694267515926</c:v>
                </c:pt>
                <c:pt idx="38">
                  <c:v>-2.0063694267515926</c:v>
                </c:pt>
                <c:pt idx="39">
                  <c:v>-2.0063694267515926</c:v>
                </c:pt>
                <c:pt idx="40">
                  <c:v>-2.0063694267515926</c:v>
                </c:pt>
                <c:pt idx="41">
                  <c:v>-2.0063694267515926</c:v>
                </c:pt>
                <c:pt idx="42">
                  <c:v>-2.0063694267515926</c:v>
                </c:pt>
                <c:pt idx="43">
                  <c:v>-2.0063694267515926</c:v>
                </c:pt>
                <c:pt idx="44">
                  <c:v>-2.0063694267515926</c:v>
                </c:pt>
                <c:pt idx="45">
                  <c:v>-2.0063694267515926</c:v>
                </c:pt>
                <c:pt idx="46">
                  <c:v>-2.0063694267515926</c:v>
                </c:pt>
                <c:pt idx="47">
                  <c:v>-2.0063694267515926</c:v>
                </c:pt>
                <c:pt idx="48">
                  <c:v>-2.0063694267515926</c:v>
                </c:pt>
                <c:pt idx="49">
                  <c:v>-2.0063694267515926</c:v>
                </c:pt>
                <c:pt idx="50">
                  <c:v>-2.0063694267515926</c:v>
                </c:pt>
                <c:pt idx="51">
                  <c:v>-2.0063694267515926</c:v>
                </c:pt>
                <c:pt idx="52">
                  <c:v>-2.0063694267515926</c:v>
                </c:pt>
                <c:pt idx="53">
                  <c:v>-2.0063694267515926</c:v>
                </c:pt>
                <c:pt idx="54">
                  <c:v>-2.0063694267515926</c:v>
                </c:pt>
                <c:pt idx="55">
                  <c:v>-2.0063694267515926</c:v>
                </c:pt>
                <c:pt idx="56">
                  <c:v>-2.0063694267515926</c:v>
                </c:pt>
                <c:pt idx="57">
                  <c:v>-2.0063694267515926</c:v>
                </c:pt>
                <c:pt idx="58">
                  <c:v>-2.0063694267515926</c:v>
                </c:pt>
                <c:pt idx="59">
                  <c:v>-2.0063694267515926</c:v>
                </c:pt>
                <c:pt idx="60">
                  <c:v>-2.0063694267515926</c:v>
                </c:pt>
                <c:pt idx="61">
                  <c:v>-2.0063694267515926</c:v>
                </c:pt>
                <c:pt idx="62">
                  <c:v>0</c:v>
                </c:pt>
                <c:pt idx="63">
                  <c:v>4.0127388535031852</c:v>
                </c:pt>
                <c:pt idx="64">
                  <c:v>12.038216560509555</c:v>
                </c:pt>
                <c:pt idx="65">
                  <c:v>22.070063694267514</c:v>
                </c:pt>
                <c:pt idx="66">
                  <c:v>34.108280254777064</c:v>
                </c:pt>
                <c:pt idx="67">
                  <c:v>50.159235668789805</c:v>
                </c:pt>
                <c:pt idx="68">
                  <c:v>64.203821656050962</c:v>
                </c:pt>
                <c:pt idx="69">
                  <c:v>82.261146496815286</c:v>
                </c:pt>
                <c:pt idx="70">
                  <c:v>98.312101910828019</c:v>
                </c:pt>
                <c:pt idx="71">
                  <c:v>114.36305732484077</c:v>
                </c:pt>
                <c:pt idx="72">
                  <c:v>132.4203821656051</c:v>
                </c:pt>
                <c:pt idx="73">
                  <c:v>148.47133757961782</c:v>
                </c:pt>
                <c:pt idx="74">
                  <c:v>166.52866242038215</c:v>
                </c:pt>
                <c:pt idx="75">
                  <c:v>182.5796178343949</c:v>
                </c:pt>
                <c:pt idx="76">
                  <c:v>198.63057324840761</c:v>
                </c:pt>
                <c:pt idx="77">
                  <c:v>204.64968152866243</c:v>
                </c:pt>
                <c:pt idx="78">
                  <c:v>202.64331210191079</c:v>
                </c:pt>
                <c:pt idx="79">
                  <c:v>196.62420382165604</c:v>
                </c:pt>
                <c:pt idx="80">
                  <c:v>186.59235668789808</c:v>
                </c:pt>
                <c:pt idx="81">
                  <c:v>178.56687898089169</c:v>
                </c:pt>
                <c:pt idx="82">
                  <c:v>170.5414012738853</c:v>
                </c:pt>
                <c:pt idx="83">
                  <c:v>166.52866242038215</c:v>
                </c:pt>
                <c:pt idx="84">
                  <c:v>164.52229299363054</c:v>
                </c:pt>
                <c:pt idx="85">
                  <c:v>166.52866242038215</c:v>
                </c:pt>
                <c:pt idx="86">
                  <c:v>170.5414012738853</c:v>
                </c:pt>
                <c:pt idx="87">
                  <c:v>172.54777070063693</c:v>
                </c:pt>
                <c:pt idx="88">
                  <c:v>178.56687898089169</c:v>
                </c:pt>
                <c:pt idx="89">
                  <c:v>180.57324840764329</c:v>
                </c:pt>
                <c:pt idx="90">
                  <c:v>180.57324840764329</c:v>
                </c:pt>
                <c:pt idx="91">
                  <c:v>180.57324840764329</c:v>
                </c:pt>
                <c:pt idx="92">
                  <c:v>182.5796178343949</c:v>
                </c:pt>
                <c:pt idx="93">
                  <c:v>180.57324840764329</c:v>
                </c:pt>
                <c:pt idx="94">
                  <c:v>178.56687898089169</c:v>
                </c:pt>
                <c:pt idx="95">
                  <c:v>178.56687898089169</c:v>
                </c:pt>
                <c:pt idx="96">
                  <c:v>178.56687898089169</c:v>
                </c:pt>
                <c:pt idx="97">
                  <c:v>178.56687898089169</c:v>
                </c:pt>
                <c:pt idx="98">
                  <c:v>178.56687898089169</c:v>
                </c:pt>
                <c:pt idx="99">
                  <c:v>178.56687898089169</c:v>
                </c:pt>
                <c:pt idx="100">
                  <c:v>178.56687898089169</c:v>
                </c:pt>
                <c:pt idx="101">
                  <c:v>178.56687898089169</c:v>
                </c:pt>
                <c:pt idx="102">
                  <c:v>172.54777070063693</c:v>
                </c:pt>
                <c:pt idx="103">
                  <c:v>164.52229299363054</c:v>
                </c:pt>
                <c:pt idx="104">
                  <c:v>152.484076433121</c:v>
                </c:pt>
                <c:pt idx="105">
                  <c:v>136.43312101910826</c:v>
                </c:pt>
                <c:pt idx="106">
                  <c:v>116.36942675159234</c:v>
                </c:pt>
                <c:pt idx="107">
                  <c:v>96.305732484076415</c:v>
                </c:pt>
                <c:pt idx="108">
                  <c:v>76.242038216560488</c:v>
                </c:pt>
                <c:pt idx="109">
                  <c:v>56.178343949044567</c:v>
                </c:pt>
                <c:pt idx="110">
                  <c:v>34.10828025477705</c:v>
                </c:pt>
                <c:pt idx="111">
                  <c:v>14.044585987261126</c:v>
                </c:pt>
                <c:pt idx="112">
                  <c:v>-6.0191082802547946</c:v>
                </c:pt>
                <c:pt idx="113">
                  <c:v>-26.082802547770715</c:v>
                </c:pt>
                <c:pt idx="114">
                  <c:v>-34.108280254777085</c:v>
                </c:pt>
                <c:pt idx="115">
                  <c:v>-38.121019108280265</c:v>
                </c:pt>
                <c:pt idx="116">
                  <c:v>-34.108280254777078</c:v>
                </c:pt>
                <c:pt idx="117">
                  <c:v>-28.089171974522305</c:v>
                </c:pt>
                <c:pt idx="118">
                  <c:v>-24.076433121019118</c:v>
                </c:pt>
                <c:pt idx="119">
                  <c:v>-14.044585987261158</c:v>
                </c:pt>
                <c:pt idx="120">
                  <c:v>-6.0191082802547884</c:v>
                </c:pt>
                <c:pt idx="121">
                  <c:v>2.006369426751581</c:v>
                </c:pt>
                <c:pt idx="122">
                  <c:v>8.0254777070063579</c:v>
                </c:pt>
                <c:pt idx="123">
                  <c:v>10.03184713375795</c:v>
                </c:pt>
                <c:pt idx="124">
                  <c:v>8.0254777070063579</c:v>
                </c:pt>
                <c:pt idx="125">
                  <c:v>2.0063694267515806</c:v>
                </c:pt>
                <c:pt idx="126">
                  <c:v>-4.0127388535031967</c:v>
                </c:pt>
                <c:pt idx="127">
                  <c:v>-8.025477707006381</c:v>
                </c:pt>
                <c:pt idx="128">
                  <c:v>-12.038216560509566</c:v>
                </c:pt>
                <c:pt idx="129">
                  <c:v>-14.044585987261158</c:v>
                </c:pt>
                <c:pt idx="130">
                  <c:v>-16.050955414012755</c:v>
                </c:pt>
                <c:pt idx="131">
                  <c:v>-14.04458598726116</c:v>
                </c:pt>
                <c:pt idx="132">
                  <c:v>-10.031847133757974</c:v>
                </c:pt>
                <c:pt idx="133">
                  <c:v>-8.0254777070063827</c:v>
                </c:pt>
                <c:pt idx="134">
                  <c:v>-6.0191082802547902</c:v>
                </c:pt>
                <c:pt idx="135">
                  <c:v>-4.0127388535031976</c:v>
                </c:pt>
                <c:pt idx="136">
                  <c:v>-2.006369426751605</c:v>
                </c:pt>
                <c:pt idx="137">
                  <c:v>-2.006369426751605</c:v>
                </c:pt>
                <c:pt idx="138">
                  <c:v>-2.006369426751605</c:v>
                </c:pt>
                <c:pt idx="139">
                  <c:v>-4.0127388535031976</c:v>
                </c:pt>
                <c:pt idx="140">
                  <c:v>-6.0191082802547902</c:v>
                </c:pt>
                <c:pt idx="141">
                  <c:v>-6.0191082802547902</c:v>
                </c:pt>
                <c:pt idx="142">
                  <c:v>-8.0254777070063827</c:v>
                </c:pt>
                <c:pt idx="143">
                  <c:v>-8.0254777070063827</c:v>
                </c:pt>
                <c:pt idx="144">
                  <c:v>-6.0191082802547902</c:v>
                </c:pt>
                <c:pt idx="145">
                  <c:v>-6.0191082802547902</c:v>
                </c:pt>
                <c:pt idx="146">
                  <c:v>-6.0191082802547902</c:v>
                </c:pt>
                <c:pt idx="147">
                  <c:v>-6.0191082802547902</c:v>
                </c:pt>
                <c:pt idx="148">
                  <c:v>-8.0254777070063827</c:v>
                </c:pt>
                <c:pt idx="149">
                  <c:v>-12.038216560509568</c:v>
                </c:pt>
                <c:pt idx="150">
                  <c:v>-20.063694267515935</c:v>
                </c:pt>
                <c:pt idx="151">
                  <c:v>-34.108280254777078</c:v>
                </c:pt>
                <c:pt idx="152">
                  <c:v>-50.159235668789819</c:v>
                </c:pt>
                <c:pt idx="153">
                  <c:v>-68.216560509554142</c:v>
                </c:pt>
                <c:pt idx="154">
                  <c:v>-88.280254777070056</c:v>
                </c:pt>
                <c:pt idx="155">
                  <c:v>-108.343949044586</c:v>
                </c:pt>
                <c:pt idx="156">
                  <c:v>-124.39490445859872</c:v>
                </c:pt>
                <c:pt idx="157">
                  <c:v>-128.4076433121019</c:v>
                </c:pt>
                <c:pt idx="158">
                  <c:v>-126.40127388535029</c:v>
                </c:pt>
                <c:pt idx="159">
                  <c:v>-126.40127388535029</c:v>
                </c:pt>
                <c:pt idx="160">
                  <c:v>-120.38216560509552</c:v>
                </c:pt>
                <c:pt idx="161">
                  <c:v>-114.36305732484075</c:v>
                </c:pt>
                <c:pt idx="162">
                  <c:v>-106.33757961783436</c:v>
                </c:pt>
                <c:pt idx="163">
                  <c:v>-94.299363057324811</c:v>
                </c:pt>
                <c:pt idx="164">
                  <c:v>-86.273885350318437</c:v>
                </c:pt>
                <c:pt idx="165">
                  <c:v>-80.254777070063668</c:v>
                </c:pt>
                <c:pt idx="166">
                  <c:v>-80.254777070063668</c:v>
                </c:pt>
                <c:pt idx="167">
                  <c:v>-78.248407643312078</c:v>
                </c:pt>
                <c:pt idx="168">
                  <c:v>-78.248407643312078</c:v>
                </c:pt>
                <c:pt idx="169">
                  <c:v>-78.248407643312078</c:v>
                </c:pt>
                <c:pt idx="170">
                  <c:v>-78.248407643312078</c:v>
                </c:pt>
                <c:pt idx="171">
                  <c:v>-76.242038216560488</c:v>
                </c:pt>
                <c:pt idx="172">
                  <c:v>-70.222929936305718</c:v>
                </c:pt>
                <c:pt idx="173">
                  <c:v>-62.197452229299337</c:v>
                </c:pt>
                <c:pt idx="174">
                  <c:v>-52.165605095541366</c:v>
                </c:pt>
                <c:pt idx="175">
                  <c:v>-40.12738853503182</c:v>
                </c:pt>
                <c:pt idx="176">
                  <c:v>-24.076433121019079</c:v>
                </c:pt>
                <c:pt idx="177">
                  <c:v>-8.0254777070063383</c:v>
                </c:pt>
                <c:pt idx="178">
                  <c:v>6.0191082802548079</c:v>
                </c:pt>
                <c:pt idx="179">
                  <c:v>22.070063694267546</c:v>
                </c:pt>
                <c:pt idx="180">
                  <c:v>40.127388535031884</c:v>
                </c:pt>
                <c:pt idx="181">
                  <c:v>56.178343949044624</c:v>
                </c:pt>
                <c:pt idx="182">
                  <c:v>72.229299363057365</c:v>
                </c:pt>
                <c:pt idx="183">
                  <c:v>88.280254777070098</c:v>
                </c:pt>
                <c:pt idx="184">
                  <c:v>104.33121019108285</c:v>
                </c:pt>
                <c:pt idx="185">
                  <c:v>120.38216560509558</c:v>
                </c:pt>
                <c:pt idx="186">
                  <c:v>136.43312101910831</c:v>
                </c:pt>
                <c:pt idx="187">
                  <c:v>152.48407643312106</c:v>
                </c:pt>
                <c:pt idx="188">
                  <c:v>168.53503184713384</c:v>
                </c:pt>
                <c:pt idx="189">
                  <c:v>186.59235668789816</c:v>
                </c:pt>
                <c:pt idx="190">
                  <c:v>200.6369426751593</c:v>
                </c:pt>
                <c:pt idx="191">
                  <c:v>202.64331210191091</c:v>
                </c:pt>
                <c:pt idx="192">
                  <c:v>198.63057324840773</c:v>
                </c:pt>
                <c:pt idx="193">
                  <c:v>190.60509554140134</c:v>
                </c:pt>
                <c:pt idx="194">
                  <c:v>180.5732484076434</c:v>
                </c:pt>
                <c:pt idx="195">
                  <c:v>170.54140127388544</c:v>
                </c:pt>
                <c:pt idx="196">
                  <c:v>162.51592356687908</c:v>
                </c:pt>
                <c:pt idx="197">
                  <c:v>158.5031847133759</c:v>
                </c:pt>
                <c:pt idx="198">
                  <c:v>158.5031847133759</c:v>
                </c:pt>
                <c:pt idx="199">
                  <c:v>160.50955414012748</c:v>
                </c:pt>
                <c:pt idx="200">
                  <c:v>164.52229299363069</c:v>
                </c:pt>
                <c:pt idx="201">
                  <c:v>168.53503184713384</c:v>
                </c:pt>
                <c:pt idx="202">
                  <c:v>172.54777070063702</c:v>
                </c:pt>
                <c:pt idx="203">
                  <c:v>176.5605095541402</c:v>
                </c:pt>
                <c:pt idx="204">
                  <c:v>180.57324840764338</c:v>
                </c:pt>
                <c:pt idx="205">
                  <c:v>178.56687898089177</c:v>
                </c:pt>
                <c:pt idx="206">
                  <c:v>176.5605095541402</c:v>
                </c:pt>
                <c:pt idx="207">
                  <c:v>184.58598726114656</c:v>
                </c:pt>
                <c:pt idx="208">
                  <c:v>184.58598726114656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Foglio1!$L$5:$L$311</c:f>
              <c:numCache>
                <c:formatCode>0.00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-0.55732484076433142</c:v>
                </c:pt>
                <c:pt idx="36">
                  <c:v>-0.61305732484076458</c:v>
                </c:pt>
                <c:pt idx="37">
                  <c:v>-0.66878980891719775</c:v>
                </c:pt>
                <c:pt idx="38">
                  <c:v>-0.72452229299363091</c:v>
                </c:pt>
                <c:pt idx="39">
                  <c:v>-0.78025477707006408</c:v>
                </c:pt>
                <c:pt idx="40">
                  <c:v>-0.83598726114649713</c:v>
                </c:pt>
                <c:pt idx="41">
                  <c:v>-1.0031847133757965</c:v>
                </c:pt>
                <c:pt idx="42">
                  <c:v>-1.1703821656050954</c:v>
                </c:pt>
                <c:pt idx="43">
                  <c:v>-1.3375796178343946</c:v>
                </c:pt>
                <c:pt idx="44">
                  <c:v>-1.5047770700636938</c:v>
                </c:pt>
                <c:pt idx="45">
                  <c:v>-1.6162420382165599</c:v>
                </c:pt>
                <c:pt idx="46">
                  <c:v>-1.6719745222929929</c:v>
                </c:pt>
                <c:pt idx="47">
                  <c:v>-1.727707006369426</c:v>
                </c:pt>
                <c:pt idx="48">
                  <c:v>-1.7834394904458593</c:v>
                </c:pt>
                <c:pt idx="49">
                  <c:v>-1.7834394904458593</c:v>
                </c:pt>
                <c:pt idx="50">
                  <c:v>-1.7834394904458593</c:v>
                </c:pt>
                <c:pt idx="51">
                  <c:v>-1.7834394904458593</c:v>
                </c:pt>
                <c:pt idx="52">
                  <c:v>-1.727707006369426</c:v>
                </c:pt>
                <c:pt idx="53">
                  <c:v>-1.727707006369426</c:v>
                </c:pt>
                <c:pt idx="54">
                  <c:v>-1.6719745222929929</c:v>
                </c:pt>
                <c:pt idx="55">
                  <c:v>-1.6719745222929929</c:v>
                </c:pt>
                <c:pt idx="56">
                  <c:v>-1.727707006369426</c:v>
                </c:pt>
                <c:pt idx="57">
                  <c:v>-1.7834394904458593</c:v>
                </c:pt>
                <c:pt idx="58">
                  <c:v>-1.8391719745222923</c:v>
                </c:pt>
                <c:pt idx="59">
                  <c:v>-1.8949044585987254</c:v>
                </c:pt>
                <c:pt idx="60">
                  <c:v>-1.8949044585987254</c:v>
                </c:pt>
                <c:pt idx="61">
                  <c:v>-1.9506369426751584</c:v>
                </c:pt>
                <c:pt idx="62">
                  <c:v>-1.8949044585987254</c:v>
                </c:pt>
                <c:pt idx="63">
                  <c:v>-1.7834394904458593</c:v>
                </c:pt>
                <c:pt idx="64">
                  <c:v>-1.3933121019108272</c:v>
                </c:pt>
                <c:pt idx="65">
                  <c:v>-0.72452229299363002</c:v>
                </c:pt>
                <c:pt idx="66">
                  <c:v>0.27866242038216615</c:v>
                </c:pt>
                <c:pt idx="67">
                  <c:v>1.7277070063694271</c:v>
                </c:pt>
                <c:pt idx="68">
                  <c:v>3.5668789808917203</c:v>
                </c:pt>
                <c:pt idx="69">
                  <c:v>5.9076433121019107</c:v>
                </c:pt>
                <c:pt idx="70">
                  <c:v>8.6942675159235669</c:v>
                </c:pt>
                <c:pt idx="71">
                  <c:v>11.926751592356688</c:v>
                </c:pt>
                <c:pt idx="72">
                  <c:v>15.660828025477706</c:v>
                </c:pt>
                <c:pt idx="73">
                  <c:v>19.840764331210192</c:v>
                </c:pt>
                <c:pt idx="74">
                  <c:v>24.522292993630575</c:v>
                </c:pt>
                <c:pt idx="75">
                  <c:v>29.64968152866242</c:v>
                </c:pt>
                <c:pt idx="76">
                  <c:v>35.222929936305739</c:v>
                </c:pt>
                <c:pt idx="77">
                  <c:v>40.963375796178347</c:v>
                </c:pt>
                <c:pt idx="78">
                  <c:v>46.648089171974526</c:v>
                </c:pt>
                <c:pt idx="79">
                  <c:v>52.165605095541395</c:v>
                </c:pt>
                <c:pt idx="80">
                  <c:v>57.404458598726123</c:v>
                </c:pt>
                <c:pt idx="81">
                  <c:v>62.420382165605098</c:v>
                </c:pt>
                <c:pt idx="82">
                  <c:v>67.21337579617834</c:v>
                </c:pt>
                <c:pt idx="83">
                  <c:v>71.894904458598731</c:v>
                </c:pt>
                <c:pt idx="84">
                  <c:v>76.520700636942664</c:v>
                </c:pt>
                <c:pt idx="85">
                  <c:v>81.202229299363054</c:v>
                </c:pt>
                <c:pt idx="86">
                  <c:v>85.99522292993629</c:v>
                </c:pt>
                <c:pt idx="87">
                  <c:v>90.843949044585983</c:v>
                </c:pt>
                <c:pt idx="88">
                  <c:v>95.859872611464951</c:v>
                </c:pt>
                <c:pt idx="89">
                  <c:v>100.93152866242036</c:v>
                </c:pt>
                <c:pt idx="90">
                  <c:v>106.00318471337579</c:v>
                </c:pt>
                <c:pt idx="91">
                  <c:v>111.07484076433121</c:v>
                </c:pt>
                <c:pt idx="92">
                  <c:v>116.20222929936305</c:v>
                </c:pt>
                <c:pt idx="93">
                  <c:v>121.27388535031848</c:v>
                </c:pt>
                <c:pt idx="94">
                  <c:v>126.28980891719746</c:v>
                </c:pt>
                <c:pt idx="95">
                  <c:v>131.30573248407643</c:v>
                </c:pt>
                <c:pt idx="96">
                  <c:v>136.3216560509554</c:v>
                </c:pt>
                <c:pt idx="97">
                  <c:v>141.33757961783439</c:v>
                </c:pt>
                <c:pt idx="98">
                  <c:v>146.29777070063693</c:v>
                </c:pt>
                <c:pt idx="99">
                  <c:v>151.14649681528658</c:v>
                </c:pt>
                <c:pt idx="100">
                  <c:v>155.77229299363051</c:v>
                </c:pt>
                <c:pt idx="101">
                  <c:v>160.1194267515923</c:v>
                </c:pt>
                <c:pt idx="102">
                  <c:v>163.96496815286616</c:v>
                </c:pt>
                <c:pt idx="103">
                  <c:v>167.14171974522287</c:v>
                </c:pt>
                <c:pt idx="104">
                  <c:v>169.59394904458591</c:v>
                </c:pt>
                <c:pt idx="105">
                  <c:v>171.09872611464962</c:v>
                </c:pt>
                <c:pt idx="106">
                  <c:v>171.60031847133754</c:v>
                </c:pt>
                <c:pt idx="107">
                  <c:v>171.09872611464962</c:v>
                </c:pt>
                <c:pt idx="108">
                  <c:v>169.53821656050951</c:v>
                </c:pt>
                <c:pt idx="109">
                  <c:v>166.97452229299358</c:v>
                </c:pt>
                <c:pt idx="110">
                  <c:v>163.29617834394901</c:v>
                </c:pt>
                <c:pt idx="111">
                  <c:v>158.61464968152859</c:v>
                </c:pt>
                <c:pt idx="112">
                  <c:v>152.92993630573244</c:v>
                </c:pt>
                <c:pt idx="113">
                  <c:v>146.52070063694262</c:v>
                </c:pt>
                <c:pt idx="114">
                  <c:v>139.94426751592351</c:v>
                </c:pt>
                <c:pt idx="115">
                  <c:v>133.42356687898084</c:v>
                </c:pt>
                <c:pt idx="116">
                  <c:v>127.29299363057319</c:v>
                </c:pt>
                <c:pt idx="117">
                  <c:v>121.55254777070056</c:v>
                </c:pt>
                <c:pt idx="118">
                  <c:v>116.14649681528655</c:v>
                </c:pt>
                <c:pt idx="119">
                  <c:v>111.1305732484076</c:v>
                </c:pt>
                <c:pt idx="120">
                  <c:v>106.39331210191079</c:v>
                </c:pt>
                <c:pt idx="121">
                  <c:v>101.82324840764328</c:v>
                </c:pt>
                <c:pt idx="122">
                  <c:v>97.308917197452203</c:v>
                </c:pt>
                <c:pt idx="123">
                  <c:v>92.794585987261115</c:v>
                </c:pt>
                <c:pt idx="124">
                  <c:v>88.057324840764309</c:v>
                </c:pt>
                <c:pt idx="125">
                  <c:v>83.097133757961771</c:v>
                </c:pt>
                <c:pt idx="126">
                  <c:v>77.969745222929916</c:v>
                </c:pt>
                <c:pt idx="127">
                  <c:v>72.730891719745202</c:v>
                </c:pt>
                <c:pt idx="128">
                  <c:v>67.324840764331185</c:v>
                </c:pt>
                <c:pt idx="129">
                  <c:v>61.918789808917168</c:v>
                </c:pt>
                <c:pt idx="130">
                  <c:v>56.512738853503159</c:v>
                </c:pt>
                <c:pt idx="131">
                  <c:v>51.162420382165578</c:v>
                </c:pt>
                <c:pt idx="132">
                  <c:v>45.923566878980878</c:v>
                </c:pt>
                <c:pt idx="133">
                  <c:v>40.740445859872608</c:v>
                </c:pt>
                <c:pt idx="134">
                  <c:v>35.613057324840753</c:v>
                </c:pt>
                <c:pt idx="135">
                  <c:v>30.541401273885342</c:v>
                </c:pt>
                <c:pt idx="136">
                  <c:v>25.525477707006349</c:v>
                </c:pt>
                <c:pt idx="137">
                  <c:v>20.509554140127367</c:v>
                </c:pt>
                <c:pt idx="138">
                  <c:v>15.660828025477688</c:v>
                </c:pt>
                <c:pt idx="139">
                  <c:v>10.979299363057306</c:v>
                </c:pt>
                <c:pt idx="140">
                  <c:v>6.5764331210190958</c:v>
                </c:pt>
                <c:pt idx="141">
                  <c:v>2.6194267515923446</c:v>
                </c:pt>
                <c:pt idx="142">
                  <c:v>-0.83598726114650901</c:v>
                </c:pt>
                <c:pt idx="143">
                  <c:v>-3.7340764331210323</c:v>
                </c:pt>
                <c:pt idx="144">
                  <c:v>-6.0191082802547911</c:v>
                </c:pt>
                <c:pt idx="145">
                  <c:v>-7.7468152866242166</c:v>
                </c:pt>
                <c:pt idx="146">
                  <c:v>-8.8614649681528803</c:v>
                </c:pt>
                <c:pt idx="147">
                  <c:v>-9.4187898089172126</c:v>
                </c:pt>
                <c:pt idx="148">
                  <c:v>-9.4745222929936439</c:v>
                </c:pt>
                <c:pt idx="149">
                  <c:v>-9.0843949044586108</c:v>
                </c:pt>
                <c:pt idx="150">
                  <c:v>-8.6942675159235776</c:v>
                </c:pt>
                <c:pt idx="151">
                  <c:v>-8.5828025477707133</c:v>
                </c:pt>
                <c:pt idx="152">
                  <c:v>-9.0286624203821795</c:v>
                </c:pt>
                <c:pt idx="153">
                  <c:v>-10.143312101910839</c:v>
                </c:pt>
                <c:pt idx="154">
                  <c:v>-11.926751592356698</c:v>
                </c:pt>
                <c:pt idx="155">
                  <c:v>-14.546178343949054</c:v>
                </c:pt>
                <c:pt idx="156">
                  <c:v>-17.834394904458613</c:v>
                </c:pt>
                <c:pt idx="157">
                  <c:v>-21.457006369426761</c:v>
                </c:pt>
                <c:pt idx="158">
                  <c:v>-25.191082802547776</c:v>
                </c:pt>
                <c:pt idx="159">
                  <c:v>-28.98089171974523</c:v>
                </c:pt>
                <c:pt idx="160">
                  <c:v>-32.547770700636946</c:v>
                </c:pt>
                <c:pt idx="161">
                  <c:v>-35.78025477707007</c:v>
                </c:pt>
                <c:pt idx="162">
                  <c:v>-38.622611464968159</c:v>
                </c:pt>
                <c:pt idx="163">
                  <c:v>-41.019108280254777</c:v>
                </c:pt>
                <c:pt idx="164">
                  <c:v>-43.08121019108281</c:v>
                </c:pt>
                <c:pt idx="165">
                  <c:v>-44.920382165605105</c:v>
                </c:pt>
                <c:pt idx="166">
                  <c:v>-46.703821656050962</c:v>
                </c:pt>
                <c:pt idx="167">
                  <c:v>-48.48726114649682</c:v>
                </c:pt>
                <c:pt idx="168">
                  <c:v>-50.382165605095537</c:v>
                </c:pt>
                <c:pt idx="169">
                  <c:v>-52.332802547770697</c:v>
                </c:pt>
                <c:pt idx="170">
                  <c:v>-54.339171974522287</c:v>
                </c:pt>
                <c:pt idx="171">
                  <c:v>-56.345541401273877</c:v>
                </c:pt>
                <c:pt idx="172">
                  <c:v>-58.240445859872608</c:v>
                </c:pt>
                <c:pt idx="173">
                  <c:v>-59.912420382165607</c:v>
                </c:pt>
                <c:pt idx="174">
                  <c:v>-61.305732484076415</c:v>
                </c:pt>
                <c:pt idx="175">
                  <c:v>-62.308917197452224</c:v>
                </c:pt>
                <c:pt idx="176">
                  <c:v>-62.810509554140111</c:v>
                </c:pt>
                <c:pt idx="177">
                  <c:v>-62.866242038216541</c:v>
                </c:pt>
                <c:pt idx="178">
                  <c:v>-62.476114649681513</c:v>
                </c:pt>
                <c:pt idx="179">
                  <c:v>-61.640127388535021</c:v>
                </c:pt>
                <c:pt idx="180">
                  <c:v>-60.35828025477705</c:v>
                </c:pt>
                <c:pt idx="181">
                  <c:v>-58.630573248407622</c:v>
                </c:pt>
                <c:pt idx="182">
                  <c:v>-56.457006369426729</c:v>
                </c:pt>
                <c:pt idx="183">
                  <c:v>-53.837579617834372</c:v>
                </c:pt>
                <c:pt idx="184">
                  <c:v>-50.716560509554114</c:v>
                </c:pt>
                <c:pt idx="185">
                  <c:v>-47.038216560509525</c:v>
                </c:pt>
                <c:pt idx="186">
                  <c:v>-42.69108280254774</c:v>
                </c:pt>
                <c:pt idx="187">
                  <c:v>-37.507961783439455</c:v>
                </c:pt>
                <c:pt idx="188">
                  <c:v>-31.433121019108246</c:v>
                </c:pt>
                <c:pt idx="189">
                  <c:v>-24.355095541401248</c:v>
                </c:pt>
                <c:pt idx="190">
                  <c:v>-16.329617834394877</c:v>
                </c:pt>
                <c:pt idx="191">
                  <c:v>-7.6910828025477338</c:v>
                </c:pt>
                <c:pt idx="192">
                  <c:v>1.2818471337579977</c:v>
                </c:pt>
                <c:pt idx="193">
                  <c:v>10.143312101910862</c:v>
                </c:pt>
                <c:pt idx="194">
                  <c:v>18.670382165605126</c:v>
                </c:pt>
                <c:pt idx="195">
                  <c:v>26.918789808917229</c:v>
                </c:pt>
                <c:pt idx="196">
                  <c:v>34.777070063694318</c:v>
                </c:pt>
                <c:pt idx="197">
                  <c:v>42.356687898089234</c:v>
                </c:pt>
                <c:pt idx="198">
                  <c:v>49.713375796178397</c:v>
                </c:pt>
                <c:pt idx="199">
                  <c:v>56.791401273885405</c:v>
                </c:pt>
                <c:pt idx="200">
                  <c:v>63.757961783439555</c:v>
                </c:pt>
                <c:pt idx="201">
                  <c:v>70.668789808917253</c:v>
                </c:pt>
                <c:pt idx="202">
                  <c:v>77.691082802547825</c:v>
                </c:pt>
                <c:pt idx="203">
                  <c:v>84.769108280254827</c:v>
                </c:pt>
                <c:pt idx="204">
                  <c:v>91.958598726114701</c:v>
                </c:pt>
                <c:pt idx="205">
                  <c:v>99.092356687898146</c:v>
                </c:pt>
                <c:pt idx="206">
                  <c:v>106.17038216560515</c:v>
                </c:pt>
                <c:pt idx="207">
                  <c:v>113.41560509554145</c:v>
                </c:pt>
                <c:pt idx="208">
                  <c:v>120.49363057324847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3328"/>
        <c:axId val="87524864"/>
      </c:lineChart>
      <c:catAx>
        <c:axId val="875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7524864"/>
        <c:crosses val="autoZero"/>
        <c:auto val="1"/>
        <c:lblAlgn val="ctr"/>
        <c:lblOffset val="100"/>
        <c:noMultiLvlLbl val="0"/>
      </c:catAx>
      <c:valAx>
        <c:axId val="87524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752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097792387602"/>
          <c:y val="4.214129483814523E-2"/>
          <c:w val="0.8127075741745875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Foglio1!$H$5:$H$311</c:f>
              <c:numCache>
                <c:formatCode>0.00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5.237142751329718</c:v>
                </c:pt>
                <c:pt idx="6">
                  <c:v>20.948571005318872</c:v>
                </c:pt>
                <c:pt idx="7">
                  <c:v>47.134284761967464</c:v>
                </c:pt>
                <c:pt idx="8">
                  <c:v>78.557141269945774</c:v>
                </c:pt>
                <c:pt idx="9">
                  <c:v>112.66124184105982</c:v>
                </c:pt>
                <c:pt idx="10">
                  <c:v>152.03624184105982</c:v>
                </c:pt>
                <c:pt idx="11">
                  <c:v>194.03624184105982</c:v>
                </c:pt>
                <c:pt idx="12">
                  <c:v>236.03624184105982</c:v>
                </c:pt>
                <c:pt idx="13">
                  <c:v>280.63391181867053</c:v>
                </c:pt>
                <c:pt idx="14">
                  <c:v>322.60818944465706</c:v>
                </c:pt>
                <c:pt idx="15">
                  <c:v>364.58246707064359</c:v>
                </c:pt>
                <c:pt idx="16">
                  <c:v>409.09818045694618</c:v>
                </c:pt>
                <c:pt idx="17">
                  <c:v>453.69585043455686</c:v>
                </c:pt>
                <c:pt idx="18">
                  <c:v>498.21156382085945</c:v>
                </c:pt>
                <c:pt idx="19">
                  <c:v>542.80923379847013</c:v>
                </c:pt>
                <c:pt idx="20">
                  <c:v>587.43423379847013</c:v>
                </c:pt>
                <c:pt idx="21">
                  <c:v>629.43423379847013</c:v>
                </c:pt>
                <c:pt idx="22">
                  <c:v>676.68423379847013</c:v>
                </c:pt>
                <c:pt idx="23">
                  <c:v>718.68423379847013</c:v>
                </c:pt>
                <c:pt idx="24">
                  <c:v>763.28190377608075</c:v>
                </c:pt>
                <c:pt idx="25">
                  <c:v>802.65690377608075</c:v>
                </c:pt>
                <c:pt idx="26">
                  <c:v>842.00778905044308</c:v>
                </c:pt>
                <c:pt idx="27">
                  <c:v>881.38278905044308</c:v>
                </c:pt>
                <c:pt idx="28">
                  <c:v>920.73367432480541</c:v>
                </c:pt>
                <c:pt idx="29">
                  <c:v>957.46116724754359</c:v>
                </c:pt>
                <c:pt idx="30">
                  <c:v>999.43544487353006</c:v>
                </c:pt>
                <c:pt idx="31">
                  <c:v>999.43544487353006</c:v>
                </c:pt>
                <c:pt idx="32">
                  <c:v>999.43544487353006</c:v>
                </c:pt>
                <c:pt idx="33">
                  <c:v>999.43544487353006</c:v>
                </c:pt>
                <c:pt idx="34">
                  <c:v>999.43544487353006</c:v>
                </c:pt>
                <c:pt idx="35">
                  <c:v>999.43544487353006</c:v>
                </c:pt>
                <c:pt idx="36">
                  <c:v>999.43544487353006</c:v>
                </c:pt>
                <c:pt idx="37">
                  <c:v>999.43544487353006</c:v>
                </c:pt>
                <c:pt idx="38">
                  <c:v>999.43544487353006</c:v>
                </c:pt>
                <c:pt idx="39">
                  <c:v>999.43544487353006</c:v>
                </c:pt>
                <c:pt idx="40">
                  <c:v>999.43544487353006</c:v>
                </c:pt>
                <c:pt idx="41">
                  <c:v>999.43544487353006</c:v>
                </c:pt>
                <c:pt idx="42">
                  <c:v>999.43544487353006</c:v>
                </c:pt>
                <c:pt idx="43">
                  <c:v>999.43544487353006</c:v>
                </c:pt>
                <c:pt idx="44">
                  <c:v>999.43544487353006</c:v>
                </c:pt>
                <c:pt idx="45">
                  <c:v>999.43544487353006</c:v>
                </c:pt>
                <c:pt idx="46">
                  <c:v>999.43544487353006</c:v>
                </c:pt>
                <c:pt idx="47">
                  <c:v>999.43544487353006</c:v>
                </c:pt>
                <c:pt idx="48">
                  <c:v>999.43544487353006</c:v>
                </c:pt>
                <c:pt idx="49">
                  <c:v>999.43544487353006</c:v>
                </c:pt>
                <c:pt idx="50">
                  <c:v>999.43544487353006</c:v>
                </c:pt>
                <c:pt idx="51">
                  <c:v>999.43544487353006</c:v>
                </c:pt>
                <c:pt idx="52">
                  <c:v>999.43544487353006</c:v>
                </c:pt>
                <c:pt idx="53">
                  <c:v>999.43544487353006</c:v>
                </c:pt>
                <c:pt idx="54">
                  <c:v>999.43544487353006</c:v>
                </c:pt>
                <c:pt idx="55">
                  <c:v>999.43544487353006</c:v>
                </c:pt>
                <c:pt idx="56">
                  <c:v>999.43544487353006</c:v>
                </c:pt>
                <c:pt idx="57">
                  <c:v>999.43544487353006</c:v>
                </c:pt>
                <c:pt idx="58">
                  <c:v>999.43544487353006</c:v>
                </c:pt>
                <c:pt idx="59">
                  <c:v>999.43544487353006</c:v>
                </c:pt>
                <c:pt idx="60">
                  <c:v>999.43544487353006</c:v>
                </c:pt>
                <c:pt idx="61">
                  <c:v>999.43544487353006</c:v>
                </c:pt>
                <c:pt idx="62">
                  <c:v>1002.0604448735301</c:v>
                </c:pt>
                <c:pt idx="63">
                  <c:v>1007.2975876248598</c:v>
                </c:pt>
                <c:pt idx="64">
                  <c:v>1017.5669122294634</c:v>
                </c:pt>
                <c:pt idx="65">
                  <c:v>1029.7311416582988</c:v>
                </c:pt>
                <c:pt idx="66">
                  <c:v>1042.7744805150223</c:v>
                </c:pt>
                <c:pt idx="67">
                  <c:v>1056.2354145364523</c:v>
                </c:pt>
                <c:pt idx="68">
                  <c:v>1064.2410794867869</c:v>
                </c:pt>
                <c:pt idx="69">
                  <c:v>1067.4394166194518</c:v>
                </c:pt>
                <c:pt idx="70">
                  <c:v>1064.4216239272723</c:v>
                </c:pt>
                <c:pt idx="71">
                  <c:v>1055.778125430099</c:v>
                </c:pt>
                <c:pt idx="72">
                  <c:v>1039.8619715391774</c:v>
                </c:pt>
                <c:pt idx="73">
                  <c:v>1021.9764609279595</c:v>
                </c:pt>
                <c:pt idx="74">
                  <c:v>999.0095998025281</c:v>
                </c:pt>
                <c:pt idx="75">
                  <c:v>978.02938077238218</c:v>
                </c:pt>
                <c:pt idx="76">
                  <c:v>953.14023136651269</c:v>
                </c:pt>
                <c:pt idx="77">
                  <c:v>917.32360810179364</c:v>
                </c:pt>
                <c:pt idx="78">
                  <c:v>880.95653287861876</c:v>
                </c:pt>
                <c:pt idx="79">
                  <c:v>843.20779586664935</c:v>
                </c:pt>
                <c:pt idx="80">
                  <c:v>804.08572999651528</c:v>
                </c:pt>
                <c:pt idx="81">
                  <c:v>767.34872346528152</c:v>
                </c:pt>
                <c:pt idx="82">
                  <c:v>725.93019215678646</c:v>
                </c:pt>
                <c:pt idx="83">
                  <c:v>685.10021682268632</c:v>
                </c:pt>
                <c:pt idx="84">
                  <c:v>642.11095229162083</c:v>
                </c:pt>
                <c:pt idx="85">
                  <c:v>598.72910349913946</c:v>
                </c:pt>
                <c:pt idx="86">
                  <c:v>557.31057219064439</c:v>
                </c:pt>
                <c:pt idx="87">
                  <c:v>513.07139217817803</c:v>
                </c:pt>
                <c:pt idx="88">
                  <c:v>468.46216996167988</c:v>
                </c:pt>
                <c:pt idx="89">
                  <c:v>429.0885615343708</c:v>
                </c:pt>
                <c:pt idx="90">
                  <c:v>387.09004587857441</c:v>
                </c:pt>
                <c:pt idx="91">
                  <c:v>350.34134467975258</c:v>
                </c:pt>
                <c:pt idx="92">
                  <c:v>311.00343399822907</c:v>
                </c:pt>
                <c:pt idx="93">
                  <c:v>271.62982557091999</c:v>
                </c:pt>
                <c:pt idx="94">
                  <c:v>232.26874714459808</c:v>
                </c:pt>
                <c:pt idx="95">
                  <c:v>232.26874714459808</c:v>
                </c:pt>
                <c:pt idx="96">
                  <c:v>232.26874714459808</c:v>
                </c:pt>
                <c:pt idx="97">
                  <c:v>232.26874714459808</c:v>
                </c:pt>
                <c:pt idx="98">
                  <c:v>232.26874714459808</c:v>
                </c:pt>
                <c:pt idx="99">
                  <c:v>232.26874714459808</c:v>
                </c:pt>
                <c:pt idx="100">
                  <c:v>232.26874714459808</c:v>
                </c:pt>
                <c:pt idx="101">
                  <c:v>232.26874714459808</c:v>
                </c:pt>
                <c:pt idx="102">
                  <c:v>224.46183302475109</c:v>
                </c:pt>
                <c:pt idx="103">
                  <c:v>214.34671195861804</c:v>
                </c:pt>
                <c:pt idx="104">
                  <c:v>200.38814304254976</c:v>
                </c:pt>
                <c:pt idx="105">
                  <c:v>185.18964758979581</c:v>
                </c:pt>
                <c:pt idx="106">
                  <c:v>173.55474417857096</c:v>
                </c:pt>
                <c:pt idx="107">
                  <c:v>170.69384193227435</c:v>
                </c:pt>
                <c:pt idx="108">
                  <c:v>176.95383833490959</c:v>
                </c:pt>
                <c:pt idx="109">
                  <c:v>191.57568018752281</c:v>
                </c:pt>
                <c:pt idx="110">
                  <c:v>215.48846809151598</c:v>
                </c:pt>
                <c:pt idx="111">
                  <c:v>240.95457287204766</c:v>
                </c:pt>
                <c:pt idx="112">
                  <c:v>267.06000264419572</c:v>
                </c:pt>
                <c:pt idx="113">
                  <c:v>295.3552250318204</c:v>
                </c:pt>
                <c:pt idx="114">
                  <c:v>325.78968236417535</c:v>
                </c:pt>
                <c:pt idx="115">
                  <c:v>358.84018733956935</c:v>
                </c:pt>
                <c:pt idx="116">
                  <c:v>389.27464467192431</c:v>
                </c:pt>
                <c:pt idx="117">
                  <c:v>419.38425347199473</c:v>
                </c:pt>
                <c:pt idx="118">
                  <c:v>448.14655509183245</c:v>
                </c:pt>
                <c:pt idx="119">
                  <c:v>476.15927035041727</c:v>
                </c:pt>
                <c:pt idx="120">
                  <c:v>512.70687203142461</c:v>
                </c:pt>
                <c:pt idx="121">
                  <c:v>549.43436495416279</c:v>
                </c:pt>
                <c:pt idx="122">
                  <c:v>588.42411980503539</c:v>
                </c:pt>
                <c:pt idx="123">
                  <c:v>632.36754160366809</c:v>
                </c:pt>
                <c:pt idx="124">
                  <c:v>671.35729645454069</c:v>
                </c:pt>
                <c:pt idx="125">
                  <c:v>715.95496643215142</c:v>
                </c:pt>
                <c:pt idx="126">
                  <c:v>760.47067981845407</c:v>
                </c:pt>
                <c:pt idx="127">
                  <c:v>802.0597516593848</c:v>
                </c:pt>
                <c:pt idx="128">
                  <c:v>848.27171238010078</c:v>
                </c:pt>
                <c:pt idx="129">
                  <c:v>891.56409050700461</c:v>
                </c:pt>
                <c:pt idx="130">
                  <c:v>934.45118944162277</c:v>
                </c:pt>
                <c:pt idx="131">
                  <c:v>977.7435675685266</c:v>
                </c:pt>
                <c:pt idx="132">
                  <c:v>1024.2718965317847</c:v>
                </c:pt>
                <c:pt idx="133">
                  <c:v>1068.4602853627737</c:v>
                </c:pt>
                <c:pt idx="134">
                  <c:v>1112.8395159754255</c:v>
                </c:pt>
                <c:pt idx="135">
                  <c:v>1157.3552293617281</c:v>
                </c:pt>
                <c:pt idx="136">
                  <c:v>1201.9528993393387</c:v>
                </c:pt>
                <c:pt idx="137">
                  <c:v>1243.9271769653253</c:v>
                </c:pt>
                <c:pt idx="138">
                  <c:v>1285.9014545913119</c:v>
                </c:pt>
                <c:pt idx="139">
                  <c:v>1325.1800252262849</c:v>
                </c:pt>
                <c:pt idx="140">
                  <c:v>1364.3381698845069</c:v>
                </c:pt>
                <c:pt idx="141">
                  <c:v>1400.8857715655142</c:v>
                </c:pt>
                <c:pt idx="142">
                  <c:v>1439.8755264163867</c:v>
                </c:pt>
                <c:pt idx="143">
                  <c:v>1476.2659642772012</c:v>
                </c:pt>
                <c:pt idx="144">
                  <c:v>1478.8765072544161</c:v>
                </c:pt>
                <c:pt idx="145">
                  <c:v>1478.8765072544161</c:v>
                </c:pt>
                <c:pt idx="146">
                  <c:v>1478.8765072544161</c:v>
                </c:pt>
                <c:pt idx="147">
                  <c:v>1478.8765072544161</c:v>
                </c:pt>
                <c:pt idx="148">
                  <c:v>1481.4758242444743</c:v>
                </c:pt>
                <c:pt idx="149">
                  <c:v>1486.6104865467762</c:v>
                </c:pt>
                <c:pt idx="150">
                  <c:v>1496.4739000316736</c:v>
                </c:pt>
                <c:pt idx="151">
                  <c:v>1511.6911286978511</c:v>
                </c:pt>
                <c:pt idx="152">
                  <c:v>1525.152062719281</c:v>
                </c:pt>
                <c:pt idx="153">
                  <c:v>1533.9325272014362</c:v>
                </c:pt>
                <c:pt idx="154">
                  <c:v>1534.740803002351</c:v>
                </c:pt>
                <c:pt idx="155">
                  <c:v>1526.5032758191803</c:v>
                </c:pt>
                <c:pt idx="156">
                  <c:v>1508.7377465057439</c:v>
                </c:pt>
                <c:pt idx="157">
                  <c:v>1482.6825588012114</c:v>
                </c:pt>
                <c:pt idx="158">
                  <c:v>1459.3514448952892</c:v>
                </c:pt>
                <c:pt idx="159">
                  <c:v>1440.6865537705514</c:v>
                </c:pt>
                <c:pt idx="160">
                  <c:v>1426.1091225002306</c:v>
                </c:pt>
                <c:pt idx="161">
                  <c:v>1416.3851866909106</c:v>
                </c:pt>
                <c:pt idx="162">
                  <c:v>1407.5528022157396</c:v>
                </c:pt>
                <c:pt idx="163">
                  <c:v>1405.2175309599022</c:v>
                </c:pt>
                <c:pt idx="164">
                  <c:v>1407.6338016862737</c:v>
                </c:pt>
                <c:pt idx="165">
                  <c:v>1413.4339304377445</c:v>
                </c:pt>
                <c:pt idx="166">
                  <c:v>1419.6802229393284</c:v>
                </c:pt>
                <c:pt idx="167">
                  <c:v>1420.216633152234</c:v>
                </c:pt>
                <c:pt idx="168">
                  <c:v>1420.216633152234</c:v>
                </c:pt>
                <c:pt idx="169">
                  <c:v>1420.216633152234</c:v>
                </c:pt>
                <c:pt idx="170">
                  <c:v>1420.216633152234</c:v>
                </c:pt>
                <c:pt idx="171">
                  <c:v>1422.0946320730245</c:v>
                </c:pt>
                <c:pt idx="172">
                  <c:v>1424.7638316146215</c:v>
                </c:pt>
                <c:pt idx="173">
                  <c:v>1429.6664149847934</c:v>
                </c:pt>
                <c:pt idx="174">
                  <c:v>1437.7218279468341</c:v>
                </c:pt>
                <c:pt idx="175">
                  <c:v>1449.7680923965647</c:v>
                </c:pt>
                <c:pt idx="176">
                  <c:v>1468.9429601431232</c:v>
                </c:pt>
                <c:pt idx="177">
                  <c:v>1489.7374960635887</c:v>
                </c:pt>
                <c:pt idx="178">
                  <c:v>1508.0112969040922</c:v>
                </c:pt>
                <c:pt idx="179">
                  <c:v>1527.4740639902291</c:v>
                </c:pt>
                <c:pt idx="180">
                  <c:v>1545.543460664825</c:v>
                </c:pt>
                <c:pt idx="181">
                  <c:v>1557.2409341469156</c:v>
                </c:pt>
                <c:pt idx="182">
                  <c:v>1563.6630892228598</c:v>
                </c:pt>
                <c:pt idx="183">
                  <c:v>1564.3097098635915</c:v>
                </c:pt>
                <c:pt idx="184">
                  <c:v>1559.130431354246</c:v>
                </c:pt>
                <c:pt idx="185">
                  <c:v>1548.5286631576489</c:v>
                </c:pt>
                <c:pt idx="186">
                  <c:v>1533.3301677048948</c:v>
                </c:pt>
                <c:pt idx="187">
                  <c:v>1514.7187424834704</c:v>
                </c:pt>
                <c:pt idx="188">
                  <c:v>1494.1440150886961</c:v>
                </c:pt>
                <c:pt idx="189">
                  <c:v>1470.6707755666157</c:v>
                </c:pt>
                <c:pt idx="190">
                  <c:v>1443.630588721094</c:v>
                </c:pt>
                <c:pt idx="191">
                  <c:v>1407.2635134979191</c:v>
                </c:pt>
                <c:pt idx="192">
                  <c:v>1367.4408744485279</c:v>
                </c:pt>
                <c:pt idx="193">
                  <c:v>1331.3072466619262</c:v>
                </c:pt>
                <c:pt idx="194">
                  <c:v>1291.9336382346171</c:v>
                </c:pt>
                <c:pt idx="195">
                  <c:v>1253.1037651329029</c:v>
                </c:pt>
                <c:pt idx="196">
                  <c:v>1213.0623309717014</c:v>
                </c:pt>
                <c:pt idx="197">
                  <c:v>1174.0055609076367</c:v>
                </c:pt>
                <c:pt idx="198">
                  <c:v>1134.9487908435719</c:v>
                </c:pt>
                <c:pt idx="199">
                  <c:v>1092.9021188912329</c:v>
                </c:pt>
                <c:pt idx="200">
                  <c:v>1057.4991951597672</c:v>
                </c:pt>
                <c:pt idx="201">
                  <c:v>1016.3497403702185</c:v>
                </c:pt>
                <c:pt idx="202">
                  <c:v>979.91747447759906</c:v>
                </c:pt>
                <c:pt idx="203">
                  <c:v>943.23716085310241</c:v>
                </c:pt>
                <c:pt idx="204">
                  <c:v>906.48845965428063</c:v>
                </c:pt>
                <c:pt idx="205">
                  <c:v>867.12738122795872</c:v>
                </c:pt>
                <c:pt idx="206">
                  <c:v>827.82704520171239</c:v>
                </c:pt>
                <c:pt idx="207">
                  <c:v>838.29478624550973</c:v>
                </c:pt>
                <c:pt idx="208">
                  <c:v>838.29478624550973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xVal>
          <c:yVal>
            <c:numRef>
              <c:f>Foglio1!$I$5:$I$311</c:f>
              <c:numCache>
                <c:formatCode>0.00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0.36719994852204701</c:v>
                </c:pt>
                <c:pt idx="6">
                  <c:v>1.4687997940881881</c:v>
                </c:pt>
                <c:pt idx="7">
                  <c:v>3.3047995366984235</c:v>
                </c:pt>
                <c:pt idx="8">
                  <c:v>5.5079992278307053</c:v>
                </c:pt>
                <c:pt idx="9">
                  <c:v>6.7021303912036778</c:v>
                </c:pt>
                <c:pt idx="10">
                  <c:v>6.7021303912036778</c:v>
                </c:pt>
                <c:pt idx="11">
                  <c:v>6.7021303912036778</c:v>
                </c:pt>
                <c:pt idx="12">
                  <c:v>6.7021303912036778</c:v>
                </c:pt>
                <c:pt idx="13">
                  <c:v>5.1405742544851751</c:v>
                </c:pt>
                <c:pt idx="14">
                  <c:v>3.670874361103055</c:v>
                </c:pt>
                <c:pt idx="15">
                  <c:v>2.2011744677209348</c:v>
                </c:pt>
                <c:pt idx="16">
                  <c:v>-0.92002509471646476</c:v>
                </c:pt>
                <c:pt idx="17">
                  <c:v>-2.4815812314349674</c:v>
                </c:pt>
                <c:pt idx="18">
                  <c:v>-5.602780793872367</c:v>
                </c:pt>
                <c:pt idx="19">
                  <c:v>-7.1643369305908697</c:v>
                </c:pt>
                <c:pt idx="20">
                  <c:v>-7.1643369305908697</c:v>
                </c:pt>
                <c:pt idx="21">
                  <c:v>-7.1643369305908697</c:v>
                </c:pt>
                <c:pt idx="22">
                  <c:v>-7.1643369305908697</c:v>
                </c:pt>
                <c:pt idx="23">
                  <c:v>-7.1643369305908697</c:v>
                </c:pt>
                <c:pt idx="24">
                  <c:v>-8.7258930673093715</c:v>
                </c:pt>
                <c:pt idx="25">
                  <c:v>-8.7258930673093715</c:v>
                </c:pt>
                <c:pt idx="26">
                  <c:v>-10.103736717355108</c:v>
                </c:pt>
                <c:pt idx="27">
                  <c:v>-10.103736717355108</c:v>
                </c:pt>
                <c:pt idx="28">
                  <c:v>-11.481580367400845</c:v>
                </c:pt>
                <c:pt idx="29">
                  <c:v>-12.7675677741102</c:v>
                </c:pt>
                <c:pt idx="30">
                  <c:v>-14.23726766749232</c:v>
                </c:pt>
                <c:pt idx="31">
                  <c:v>-14.23726766749232</c:v>
                </c:pt>
                <c:pt idx="32">
                  <c:v>-14.23726766749232</c:v>
                </c:pt>
                <c:pt idx="33">
                  <c:v>-14.23726766749232</c:v>
                </c:pt>
                <c:pt idx="34">
                  <c:v>-14.23726766749232</c:v>
                </c:pt>
                <c:pt idx="35">
                  <c:v>-14.23726766749232</c:v>
                </c:pt>
                <c:pt idx="36">
                  <c:v>-14.23726766749232</c:v>
                </c:pt>
                <c:pt idx="37">
                  <c:v>-14.23726766749232</c:v>
                </c:pt>
                <c:pt idx="38">
                  <c:v>-14.23726766749232</c:v>
                </c:pt>
                <c:pt idx="39">
                  <c:v>-14.23726766749232</c:v>
                </c:pt>
                <c:pt idx="40">
                  <c:v>-14.23726766749232</c:v>
                </c:pt>
                <c:pt idx="41">
                  <c:v>-14.23726766749232</c:v>
                </c:pt>
                <c:pt idx="42">
                  <c:v>-14.23726766749232</c:v>
                </c:pt>
                <c:pt idx="43">
                  <c:v>-14.23726766749232</c:v>
                </c:pt>
                <c:pt idx="44">
                  <c:v>-14.23726766749232</c:v>
                </c:pt>
                <c:pt idx="45">
                  <c:v>-14.23726766749232</c:v>
                </c:pt>
                <c:pt idx="46">
                  <c:v>-14.23726766749232</c:v>
                </c:pt>
                <c:pt idx="47">
                  <c:v>-14.23726766749232</c:v>
                </c:pt>
                <c:pt idx="48">
                  <c:v>-14.23726766749232</c:v>
                </c:pt>
                <c:pt idx="49">
                  <c:v>-14.23726766749232</c:v>
                </c:pt>
                <c:pt idx="50">
                  <c:v>-14.23726766749232</c:v>
                </c:pt>
                <c:pt idx="51">
                  <c:v>-14.23726766749232</c:v>
                </c:pt>
                <c:pt idx="52">
                  <c:v>-14.23726766749232</c:v>
                </c:pt>
                <c:pt idx="53">
                  <c:v>-14.23726766749232</c:v>
                </c:pt>
                <c:pt idx="54">
                  <c:v>-14.23726766749232</c:v>
                </c:pt>
                <c:pt idx="55">
                  <c:v>-14.23726766749232</c:v>
                </c:pt>
                <c:pt idx="56">
                  <c:v>-14.23726766749232</c:v>
                </c:pt>
                <c:pt idx="57">
                  <c:v>-14.23726766749232</c:v>
                </c:pt>
                <c:pt idx="58">
                  <c:v>-14.23726766749232</c:v>
                </c:pt>
                <c:pt idx="59">
                  <c:v>-14.23726766749232</c:v>
                </c:pt>
                <c:pt idx="60">
                  <c:v>-14.23726766749232</c:v>
                </c:pt>
                <c:pt idx="61">
                  <c:v>-14.23726766749232</c:v>
                </c:pt>
                <c:pt idx="62">
                  <c:v>-14.23726766749232</c:v>
                </c:pt>
                <c:pt idx="63">
                  <c:v>-13.870067718970272</c:v>
                </c:pt>
                <c:pt idx="64">
                  <c:v>-11.681238770586226</c:v>
                </c:pt>
                <c:pt idx="65">
                  <c:v>-6.7520251007752723</c:v>
                </c:pt>
                <c:pt idx="66">
                  <c:v>2.0759877825799489</c:v>
                </c:pt>
                <c:pt idx="67">
                  <c:v>18.194401329536518</c:v>
                </c:pt>
                <c:pt idx="68">
                  <c:v>34.733746954529799</c:v>
                </c:pt>
                <c:pt idx="69">
                  <c:v>58.141251404723064</c:v>
                </c:pt>
                <c:pt idx="70">
                  <c:v>78.923285166292914</c:v>
                </c:pt>
                <c:pt idx="71">
                  <c:v>98.061987675328396</c:v>
                </c:pt>
                <c:pt idx="72">
                  <c:v>115.52098736948339</c:v>
                </c:pt>
                <c:pt idx="73">
                  <c:v>126.52591854491619</c:v>
                </c:pt>
                <c:pt idx="74">
                  <c:v>132.06341933906077</c:v>
                </c:pt>
                <c:pt idx="75">
                  <c:v>131.15215129556066</c:v>
                </c:pt>
                <c:pt idx="76">
                  <c:v>122.80992486298848</c:v>
                </c:pt>
                <c:pt idx="77">
                  <c:v>106.45265972137068</c:v>
                </c:pt>
                <c:pt idx="78">
                  <c:v>91.358738272259444</c:v>
                </c:pt>
                <c:pt idx="79">
                  <c:v>80.159475841136242</c:v>
                </c:pt>
                <c:pt idx="80">
                  <c:v>75.703627206712682</c:v>
                </c:pt>
                <c:pt idx="81">
                  <c:v>76.680792046484598</c:v>
                </c:pt>
                <c:pt idx="82">
                  <c:v>83.645364125744862</c:v>
                </c:pt>
                <c:pt idx="83">
                  <c:v>93.489809982001887</c:v>
                </c:pt>
                <c:pt idx="84">
                  <c:v>105.4611825047361</c:v>
                </c:pt>
                <c:pt idx="85">
                  <c:v>115.9209062270092</c:v>
                </c:pt>
                <c:pt idx="86">
                  <c:v>122.88547830626946</c:v>
                </c:pt>
                <c:pt idx="87">
                  <c:v>128.74086700597144</c:v>
                </c:pt>
                <c:pt idx="88">
                  <c:v>129.92742431140877</c:v>
                </c:pt>
                <c:pt idx="89">
                  <c:v>129.59638894632729</c:v>
                </c:pt>
                <c:pt idx="90">
                  <c:v>129.24328455690704</c:v>
                </c:pt>
                <c:pt idx="91">
                  <c:v>128.93431821616434</c:v>
                </c:pt>
                <c:pt idx="92">
                  <c:v>127.22569063460159</c:v>
                </c:pt>
                <c:pt idx="93">
                  <c:v>126.89465526952011</c:v>
                </c:pt>
                <c:pt idx="94">
                  <c:v>127.94161759784717</c:v>
                </c:pt>
                <c:pt idx="95">
                  <c:v>127.94161759784717</c:v>
                </c:pt>
                <c:pt idx="96">
                  <c:v>127.94161759784717</c:v>
                </c:pt>
                <c:pt idx="97">
                  <c:v>127.94161759784717</c:v>
                </c:pt>
                <c:pt idx="98">
                  <c:v>127.94161759784717</c:v>
                </c:pt>
                <c:pt idx="99">
                  <c:v>127.94161759784717</c:v>
                </c:pt>
                <c:pt idx="100">
                  <c:v>127.94161759784717</c:v>
                </c:pt>
                <c:pt idx="101">
                  <c:v>127.94161759784717</c:v>
                </c:pt>
                <c:pt idx="102">
                  <c:v>128.97492148602987</c:v>
                </c:pt>
                <c:pt idx="103">
                  <c:v>131.79171502079086</c:v>
                </c:pt>
                <c:pt idx="104">
                  <c:v>139.0869774434438</c:v>
                </c:pt>
                <c:pt idx="105">
                  <c:v>153.57855209813945</c:v>
                </c:pt>
                <c:pt idx="106">
                  <c:v>177.10920280336791</c:v>
                </c:pt>
                <c:pt idx="107">
                  <c:v>203.2028368610674</c:v>
                </c:pt>
                <c:pt idx="108">
                  <c:v>228.69548178149481</c:v>
                </c:pt>
                <c:pt idx="109">
                  <c:v>250.49603775690903</c:v>
                </c:pt>
                <c:pt idx="110">
                  <c:v>266.68072804306024</c:v>
                </c:pt>
                <c:pt idx="111">
                  <c:v>273.04783156876027</c:v>
                </c:pt>
                <c:pt idx="112">
                  <c:v>270.29664338700212</c:v>
                </c:pt>
                <c:pt idx="113">
                  <c:v>256.45358050211775</c:v>
                </c:pt>
                <c:pt idx="114">
                  <c:v>235.85488377428888</c:v>
                </c:pt>
                <c:pt idx="115">
                  <c:v>209.93840019970924</c:v>
                </c:pt>
                <c:pt idx="116">
                  <c:v>189.33970347188037</c:v>
                </c:pt>
                <c:pt idx="117">
                  <c:v>173.27959503803959</c:v>
                </c:pt>
                <c:pt idx="118">
                  <c:v>160.43514076666312</c:v>
                </c:pt>
                <c:pt idx="119">
                  <c:v>153.4313268883931</c:v>
                </c:pt>
                <c:pt idx="120">
                  <c:v>149.57966343393167</c:v>
                </c:pt>
                <c:pt idx="121">
                  <c:v>150.86565084064102</c:v>
                </c:pt>
                <c:pt idx="122">
                  <c:v>156.36016097975784</c:v>
                </c:pt>
                <c:pt idx="123">
                  <c:v>164.12973661987203</c:v>
                </c:pt>
                <c:pt idx="124">
                  <c:v>169.62424675898885</c:v>
                </c:pt>
                <c:pt idx="125">
                  <c:v>171.18580289570733</c:v>
                </c:pt>
                <c:pt idx="126">
                  <c:v>168.06460333326993</c:v>
                </c:pt>
                <c:pt idx="127">
                  <c:v>162.203792518212</c:v>
                </c:pt>
                <c:pt idx="128">
                  <c:v>152.35406225048379</c:v>
                </c:pt>
                <c:pt idx="129">
                  <c:v>141.52998625679376</c:v>
                </c:pt>
                <c:pt idx="130">
                  <c:v>129.19761543962017</c:v>
                </c:pt>
                <c:pt idx="131">
                  <c:v>118.37353944593013</c:v>
                </c:pt>
                <c:pt idx="132">
                  <c:v>110.14692994463272</c:v>
                </c:pt>
                <c:pt idx="133">
                  <c:v>103.91981845363365</c:v>
                </c:pt>
                <c:pt idx="134">
                  <c:v>99.242798544644756</c:v>
                </c:pt>
                <c:pt idx="135">
                  <c:v>96.121598982207345</c:v>
                </c:pt>
                <c:pt idx="136">
                  <c:v>94.560042845488837</c:v>
                </c:pt>
                <c:pt idx="137">
                  <c:v>93.09034295210671</c:v>
                </c:pt>
                <c:pt idx="138">
                  <c:v>91.620643058724582</c:v>
                </c:pt>
                <c:pt idx="139">
                  <c:v>88.866643444809228</c:v>
                </c:pt>
                <c:pt idx="140">
                  <c:v>84.73986117217197</c:v>
                </c:pt>
                <c:pt idx="141">
                  <c:v>80.888197717710526</c:v>
                </c:pt>
                <c:pt idx="142">
                  <c:v>75.393687578593699</c:v>
                </c:pt>
                <c:pt idx="143">
                  <c:v>70.265478115418006</c:v>
                </c:pt>
                <c:pt idx="144">
                  <c:v>69.990359297242193</c:v>
                </c:pt>
                <c:pt idx="145">
                  <c:v>69.990359297242193</c:v>
                </c:pt>
                <c:pt idx="146">
                  <c:v>69.990359297242193</c:v>
                </c:pt>
                <c:pt idx="147">
                  <c:v>69.990359297242193</c:v>
                </c:pt>
                <c:pt idx="148">
                  <c:v>69.624058621301074</c:v>
                </c:pt>
                <c:pt idx="149">
                  <c:v>68.529644147109053</c:v>
                </c:pt>
                <c:pt idx="150">
                  <c:v>64.92921716882681</c:v>
                </c:pt>
                <c:pt idx="151">
                  <c:v>54.629868804912384</c:v>
                </c:pt>
                <c:pt idx="152">
                  <c:v>38.511455257955816</c:v>
                </c:pt>
                <c:pt idx="153">
                  <c:v>16.578738406694253</c:v>
                </c:pt>
                <c:pt idx="154">
                  <c:v>-9.6588146466995717</c:v>
                </c:pt>
                <c:pt idx="155">
                  <c:v>-34.582812036896122</c:v>
                </c:pt>
                <c:pt idx="156">
                  <c:v>-60.595039319722773</c:v>
                </c:pt>
                <c:pt idx="157">
                  <c:v>-93.536308173268424</c:v>
                </c:pt>
                <c:pt idx="158">
                  <c:v>-125.25459546796463</c:v>
                </c:pt>
                <c:pt idx="159">
                  <c:v>-150.6292253037216</c:v>
                </c:pt>
                <c:pt idx="160">
                  <c:v>-175.55439576570782</c:v>
                </c:pt>
                <c:pt idx="161">
                  <c:v>-197.08543608837275</c:v>
                </c:pt>
                <c:pt idx="162">
                  <c:v>-227.32182119775308</c:v>
                </c:pt>
                <c:pt idx="163">
                  <c:v>-258.73513856732836</c:v>
                </c:pt>
                <c:pt idx="164">
                  <c:v>-295.40561900837088</c:v>
                </c:pt>
                <c:pt idx="165">
                  <c:v>-329.03409104422707</c:v>
                </c:pt>
                <c:pt idx="166">
                  <c:v>-365.24936862130301</c:v>
                </c:pt>
                <c:pt idx="167">
                  <c:v>-367.81897736262738</c:v>
                </c:pt>
                <c:pt idx="168">
                  <c:v>-367.81897736262738</c:v>
                </c:pt>
                <c:pt idx="169">
                  <c:v>-367.81897736262738</c:v>
                </c:pt>
                <c:pt idx="170">
                  <c:v>-367.81897736262738</c:v>
                </c:pt>
                <c:pt idx="171">
                  <c:v>-375.46677083875562</c:v>
                </c:pt>
                <c:pt idx="172">
                  <c:v>-382.87561682224987</c:v>
                </c:pt>
                <c:pt idx="173">
                  <c:v>-392.160802673837</c:v>
                </c:pt>
                <c:pt idx="174">
                  <c:v>-402.52303925726761</c:v>
                </c:pt>
                <c:pt idx="175">
                  <c:v>-412.66946783126122</c:v>
                </c:pt>
                <c:pt idx="176">
                  <c:v>-421.23243734551215</c:v>
                </c:pt>
                <c:pt idx="177">
                  <c:v>-424.1628427530411</c:v>
                </c:pt>
                <c:pt idx="178">
                  <c:v>-422.23701102581038</c:v>
                </c:pt>
                <c:pt idx="179">
                  <c:v>-414.35026915411282</c:v>
                </c:pt>
                <c:pt idx="180">
                  <c:v>-399.13062629312236</c:v>
                </c:pt>
                <c:pt idx="181">
                  <c:v>-381.69018151279096</c:v>
                </c:pt>
                <c:pt idx="182">
                  <c:v>-361.6962843393901</c:v>
                </c:pt>
                <c:pt idx="183">
                  <c:v>-340.70624189667507</c:v>
                </c:pt>
                <c:pt idx="184">
                  <c:v>-320.35495019018549</c:v>
                </c:pt>
                <c:pt idx="185">
                  <c:v>-302.22755349055916</c:v>
                </c:pt>
                <c:pt idx="186">
                  <c:v>-287.73597883586353</c:v>
                </c:pt>
                <c:pt idx="187">
                  <c:v>-278.0089622723263</c:v>
                </c:pt>
                <c:pt idx="188">
                  <c:v>-273.80413259316913</c:v>
                </c:pt>
                <c:pt idx="189">
                  <c:v>-276.47764177382328</c:v>
                </c:pt>
                <c:pt idx="190">
                  <c:v>-286.60650747336109</c:v>
                </c:pt>
                <c:pt idx="191">
                  <c:v>-301.70042892247238</c:v>
                </c:pt>
                <c:pt idx="192">
                  <c:v>-315.04799121458791</c:v>
                </c:pt>
                <c:pt idx="193">
                  <c:v>-321.75048649465606</c:v>
                </c:pt>
                <c:pt idx="194">
                  <c:v>-322.08152185973762</c:v>
                </c:pt>
                <c:pt idx="195">
                  <c:v>-315.55223553543124</c:v>
                </c:pt>
                <c:pt idx="196">
                  <c:v>-302.87613399299465</c:v>
                </c:pt>
                <c:pt idx="197">
                  <c:v>-287.43046430331214</c:v>
                </c:pt>
                <c:pt idx="198">
                  <c:v>-271.98479461362962</c:v>
                </c:pt>
                <c:pt idx="199">
                  <c:v>-257.03594841292244</c:v>
                </c:pt>
                <c:pt idx="200">
                  <c:v>-247.17717104125904</c:v>
                </c:pt>
                <c:pt idx="201">
                  <c:v>-238.76751168294476</c:v>
                </c:pt>
                <c:pt idx="202">
                  <c:v>-233.94542687142555</c:v>
                </c:pt>
                <c:pt idx="203">
                  <c:v>-231.68332775587629</c:v>
                </c:pt>
                <c:pt idx="204">
                  <c:v>-231.99229409661905</c:v>
                </c:pt>
                <c:pt idx="205">
                  <c:v>-230.94533176829205</c:v>
                </c:pt>
                <c:pt idx="206">
                  <c:v>-228.52165414448925</c:v>
                </c:pt>
                <c:pt idx="207">
                  <c:v>-227.69922029304516</c:v>
                </c:pt>
                <c:pt idx="208">
                  <c:v>-227.69922029304516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3152"/>
        <c:axId val="87554688"/>
      </c:scatterChart>
      <c:valAx>
        <c:axId val="87553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7554688"/>
        <c:crosses val="autoZero"/>
        <c:crossBetween val="midCat"/>
      </c:valAx>
      <c:valAx>
        <c:axId val="87554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755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8</xdr:row>
      <xdr:rowOff>0</xdr:rowOff>
    </xdr:from>
    <xdr:to>
      <xdr:col>25</xdr:col>
      <xdr:colOff>388620</xdr:colOff>
      <xdr:row>28</xdr:row>
      <xdr:rowOff>167640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76200</xdr:rowOff>
    </xdr:from>
    <xdr:to>
      <xdr:col>24</xdr:col>
      <xdr:colOff>304800</xdr:colOff>
      <xdr:row>45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4</xdr:row>
      <xdr:rowOff>53340</xdr:rowOff>
    </xdr:from>
    <xdr:to>
      <xdr:col>24</xdr:col>
      <xdr:colOff>251460</xdr:colOff>
      <xdr:row>20</xdr:row>
      <xdr:rowOff>72390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21</xdr:row>
      <xdr:rowOff>95250</xdr:rowOff>
    </xdr:from>
    <xdr:to>
      <xdr:col>24</xdr:col>
      <xdr:colOff>251460</xdr:colOff>
      <xdr:row>41</xdr:row>
      <xdr:rowOff>60960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dometro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14"/>
  <sheetViews>
    <sheetView workbookViewId="0">
      <pane ySplit="7200"/>
      <selection activeCell="C19" sqref="C19"/>
      <selection pane="bottomLeft" activeCell="B39" sqref="B39"/>
    </sheetView>
  </sheetViews>
  <sheetFormatPr defaultRowHeight="14.4" x14ac:dyDescent="0.3"/>
  <cols>
    <col min="1" max="2" width="3" customWidth="1"/>
    <col min="3" max="3" width="6" customWidth="1"/>
    <col min="4" max="4" width="5.109375" customWidth="1"/>
    <col min="5" max="5" width="7.44140625" customWidth="1"/>
    <col min="6" max="6" width="7.109375" customWidth="1"/>
    <col min="7" max="7" width="5.109375" customWidth="1"/>
    <col min="8" max="8" width="9" customWidth="1"/>
    <col min="9" max="9" width="11.33203125" customWidth="1"/>
    <col min="11" max="11" width="7.77734375" customWidth="1"/>
    <col min="12" max="12" width="7.88671875" customWidth="1"/>
    <col min="13" max="14" width="6.21875" customWidth="1"/>
    <col min="17" max="17" width="4.88671875" customWidth="1"/>
  </cols>
  <sheetData>
    <row r="3" spans="1:16" x14ac:dyDescent="0.3">
      <c r="I3">
        <v>5.25</v>
      </c>
      <c r="J3" t="s">
        <v>7</v>
      </c>
    </row>
    <row r="4" spans="1:16" x14ac:dyDescent="0.3">
      <c r="I4">
        <v>150</v>
      </c>
      <c r="J4" t="s">
        <v>8</v>
      </c>
    </row>
    <row r="5" spans="1:16" x14ac:dyDescent="0.3">
      <c r="A5">
        <f>SUM(A8:A217)</f>
        <v>1000</v>
      </c>
      <c r="B5">
        <f>SUM(B8:B217)</f>
        <v>908</v>
      </c>
      <c r="I5" s="2"/>
      <c r="J5" s="2"/>
      <c r="K5" s="2"/>
      <c r="L5" s="2"/>
      <c r="M5" s="2">
        <f>(A2-B2)*$I$3*2/$I$4</f>
        <v>0</v>
      </c>
      <c r="N5" s="2"/>
      <c r="O5" s="2">
        <f>(B2-D2)*$I$3*2/$I$4</f>
        <v>0</v>
      </c>
      <c r="P5">
        <f t="shared" ref="P5" si="0">360-O5*360/6.28</f>
        <v>360</v>
      </c>
    </row>
    <row r="7" spans="1:16" x14ac:dyDescent="0.3">
      <c r="A7" s="1" t="s">
        <v>0</v>
      </c>
      <c r="B7" s="1" t="s">
        <v>1</v>
      </c>
      <c r="C7" s="1"/>
      <c r="D7" s="1" t="s">
        <v>2</v>
      </c>
      <c r="E7" s="1" t="s">
        <v>3</v>
      </c>
      <c r="F7" s="1" t="s">
        <v>4</v>
      </c>
      <c r="G7" s="1" t="s">
        <v>5</v>
      </c>
      <c r="H7" s="1" t="s">
        <v>12</v>
      </c>
      <c r="I7" s="1" t="s">
        <v>6</v>
      </c>
      <c r="J7" s="1" t="s">
        <v>11</v>
      </c>
      <c r="K7" s="1"/>
      <c r="L7" s="1"/>
      <c r="M7" s="1" t="s">
        <v>9</v>
      </c>
      <c r="N7" s="1"/>
      <c r="O7" s="1" t="s">
        <v>10</v>
      </c>
    </row>
    <row r="8" spans="1:16" x14ac:dyDescent="0.3">
      <c r="A8">
        <v>0</v>
      </c>
      <c r="B8">
        <v>0</v>
      </c>
      <c r="C8">
        <v>0</v>
      </c>
      <c r="D8" s="2">
        <v>0</v>
      </c>
      <c r="E8" s="2">
        <v>0</v>
      </c>
      <c r="F8" s="2">
        <v>0</v>
      </c>
      <c r="G8" s="2">
        <v>0</v>
      </c>
      <c r="I8" s="2">
        <f>(A8+B8)*$I$3</f>
        <v>0</v>
      </c>
      <c r="J8" s="2">
        <f>I8</f>
        <v>0</v>
      </c>
      <c r="K8" s="2"/>
      <c r="L8" s="2"/>
      <c r="M8" s="2">
        <f>(A8-B8)*$I$3*2/$I$4</f>
        <v>0</v>
      </c>
      <c r="N8" s="2">
        <f>M8*180/3.14</f>
        <v>0</v>
      </c>
      <c r="O8" s="2">
        <f>M8</f>
        <v>0</v>
      </c>
      <c r="P8">
        <f>360-O8*360/6.28</f>
        <v>360</v>
      </c>
    </row>
    <row r="9" spans="1:16" x14ac:dyDescent="0.3">
      <c r="A9">
        <v>0</v>
      </c>
      <c r="B9">
        <v>0</v>
      </c>
      <c r="C9">
        <v>0</v>
      </c>
      <c r="D9" s="2">
        <v>0</v>
      </c>
      <c r="E9" s="2">
        <v>0</v>
      </c>
      <c r="F9" s="2">
        <v>0</v>
      </c>
      <c r="G9" s="2">
        <v>0</v>
      </c>
      <c r="H9" s="2">
        <f>E9-E8</f>
        <v>0</v>
      </c>
      <c r="I9" s="2">
        <f t="shared" ref="I9:I36" si="1">(A9+B9)*$I$3</f>
        <v>0</v>
      </c>
      <c r="J9" s="2">
        <f>J8+I9</f>
        <v>0</v>
      </c>
      <c r="K9" s="2"/>
      <c r="L9" s="2"/>
      <c r="M9" s="2">
        <f>(A9-B9)*$I$3/$I$4</f>
        <v>0</v>
      </c>
      <c r="N9" s="2">
        <f t="shared" ref="N9:N72" si="2">M9*180/3.14</f>
        <v>0</v>
      </c>
      <c r="O9" s="2">
        <v>6.28</v>
      </c>
      <c r="P9">
        <f t="shared" ref="P9:P36" si="3">360-O9*360/6.28</f>
        <v>0</v>
      </c>
    </row>
    <row r="10" spans="1:16" x14ac:dyDescent="0.3">
      <c r="A10">
        <v>0</v>
      </c>
      <c r="B10">
        <v>0</v>
      </c>
      <c r="C10">
        <v>0</v>
      </c>
      <c r="D10" s="2">
        <v>0</v>
      </c>
      <c r="E10" s="2">
        <v>0</v>
      </c>
      <c r="F10" s="2">
        <v>0</v>
      </c>
      <c r="G10" s="2">
        <v>0</v>
      </c>
      <c r="H10" s="2">
        <f t="shared" ref="H10:H36" si="4">E10-E9</f>
        <v>0</v>
      </c>
      <c r="I10" s="2">
        <f t="shared" si="1"/>
        <v>0</v>
      </c>
      <c r="J10" s="2">
        <f t="shared" ref="J10:J32" si="5">J9+I10</f>
        <v>0</v>
      </c>
      <c r="K10" s="2"/>
      <c r="L10" s="2"/>
      <c r="M10" s="2">
        <f t="shared" ref="M10:M73" si="6">(A10-B10)*$I$3/$I$4</f>
        <v>0</v>
      </c>
      <c r="N10" s="2">
        <f t="shared" si="2"/>
        <v>0</v>
      </c>
      <c r="O10" s="2">
        <f t="shared" ref="O10:O32" si="7">O9+M10</f>
        <v>6.28</v>
      </c>
      <c r="P10">
        <f t="shared" si="3"/>
        <v>0</v>
      </c>
    </row>
    <row r="11" spans="1:16" x14ac:dyDescent="0.3">
      <c r="A11">
        <v>0</v>
      </c>
      <c r="B11">
        <v>0</v>
      </c>
      <c r="C11">
        <v>0</v>
      </c>
      <c r="D11" s="2">
        <v>0</v>
      </c>
      <c r="E11" s="2">
        <v>0</v>
      </c>
      <c r="F11" s="2">
        <v>0</v>
      </c>
      <c r="G11" s="2">
        <v>0</v>
      </c>
      <c r="H11" s="2">
        <f t="shared" si="4"/>
        <v>0</v>
      </c>
      <c r="I11" s="2">
        <f t="shared" si="1"/>
        <v>0</v>
      </c>
      <c r="J11" s="2">
        <f t="shared" si="5"/>
        <v>0</v>
      </c>
      <c r="K11" s="2"/>
      <c r="L11" s="2"/>
      <c r="M11" s="2">
        <f t="shared" si="6"/>
        <v>0</v>
      </c>
      <c r="N11" s="2">
        <f t="shared" si="2"/>
        <v>0</v>
      </c>
      <c r="O11" s="2">
        <f t="shared" si="7"/>
        <v>6.28</v>
      </c>
      <c r="P11">
        <f t="shared" si="3"/>
        <v>0</v>
      </c>
    </row>
    <row r="12" spans="1:16" x14ac:dyDescent="0.3">
      <c r="A12">
        <v>0</v>
      </c>
      <c r="B12">
        <v>0</v>
      </c>
      <c r="C12">
        <v>0</v>
      </c>
      <c r="D12" s="2">
        <v>0</v>
      </c>
      <c r="E12" s="2">
        <v>0</v>
      </c>
      <c r="F12" s="2">
        <v>0</v>
      </c>
      <c r="G12" s="2">
        <v>0</v>
      </c>
      <c r="H12" s="2">
        <f t="shared" si="4"/>
        <v>0</v>
      </c>
      <c r="I12" s="2">
        <f t="shared" si="1"/>
        <v>0</v>
      </c>
      <c r="J12" s="2">
        <f t="shared" si="5"/>
        <v>0</v>
      </c>
      <c r="K12" s="2"/>
      <c r="L12" s="2"/>
      <c r="M12" s="2">
        <f t="shared" si="6"/>
        <v>0</v>
      </c>
      <c r="N12" s="2">
        <f t="shared" si="2"/>
        <v>0</v>
      </c>
      <c r="O12" s="2">
        <f t="shared" si="7"/>
        <v>6.28</v>
      </c>
      <c r="P12">
        <f t="shared" si="3"/>
        <v>0</v>
      </c>
    </row>
    <row r="13" spans="1:16" x14ac:dyDescent="0.3">
      <c r="A13">
        <v>2</v>
      </c>
      <c r="B13">
        <v>0</v>
      </c>
      <c r="C13">
        <v>5.25</v>
      </c>
      <c r="D13" s="2">
        <v>7.0000000000000007E-2</v>
      </c>
      <c r="E13" s="2">
        <v>5.24</v>
      </c>
      <c r="F13" s="2">
        <v>0.37</v>
      </c>
      <c r="G13" s="2">
        <v>0</v>
      </c>
      <c r="H13" s="2">
        <f t="shared" si="4"/>
        <v>5.24</v>
      </c>
      <c r="I13" s="2">
        <f t="shared" si="1"/>
        <v>10.5</v>
      </c>
      <c r="J13" s="2">
        <f t="shared" si="5"/>
        <v>10.5</v>
      </c>
      <c r="K13" s="2"/>
      <c r="L13" s="2"/>
      <c r="M13" s="2">
        <f t="shared" si="6"/>
        <v>7.0000000000000007E-2</v>
      </c>
      <c r="N13" s="2">
        <f t="shared" si="2"/>
        <v>4.0127388535031852</v>
      </c>
      <c r="O13" s="2">
        <f t="shared" si="7"/>
        <v>6.3500000000000005</v>
      </c>
      <c r="P13">
        <f t="shared" si="3"/>
        <v>-4.0127388535031514</v>
      </c>
    </row>
    <row r="14" spans="1:16" x14ac:dyDescent="0.3">
      <c r="A14">
        <v>3</v>
      </c>
      <c r="B14">
        <v>3</v>
      </c>
      <c r="C14">
        <v>15.75</v>
      </c>
      <c r="D14" s="2">
        <v>7.0000000000000007E-2</v>
      </c>
      <c r="E14" s="2">
        <v>20.95</v>
      </c>
      <c r="F14" s="2">
        <v>1.48</v>
      </c>
      <c r="G14" s="2">
        <v>-7.0000000000000007E-2</v>
      </c>
      <c r="H14" s="2">
        <f t="shared" si="4"/>
        <v>15.709999999999999</v>
      </c>
      <c r="I14" s="2">
        <f t="shared" si="1"/>
        <v>31.5</v>
      </c>
      <c r="J14" s="2">
        <f t="shared" si="5"/>
        <v>42</v>
      </c>
      <c r="K14" s="2"/>
      <c r="L14" s="2"/>
      <c r="M14" s="2">
        <f t="shared" si="6"/>
        <v>0</v>
      </c>
      <c r="N14" s="2">
        <f t="shared" si="2"/>
        <v>0</v>
      </c>
      <c r="O14" s="2">
        <f t="shared" si="7"/>
        <v>6.3500000000000005</v>
      </c>
      <c r="P14">
        <f t="shared" si="3"/>
        <v>-4.0127388535031514</v>
      </c>
    </row>
    <row r="15" spans="1:16" x14ac:dyDescent="0.3">
      <c r="A15">
        <v>5</v>
      </c>
      <c r="B15">
        <v>5</v>
      </c>
      <c r="C15">
        <v>26.25</v>
      </c>
      <c r="D15" s="2">
        <v>7.0000000000000007E-2</v>
      </c>
      <c r="E15" s="2">
        <v>47.13</v>
      </c>
      <c r="F15" s="2">
        <v>3.34</v>
      </c>
      <c r="G15" s="2">
        <v>-7.0000000000000007E-2</v>
      </c>
      <c r="H15" s="2">
        <f t="shared" si="4"/>
        <v>26.180000000000003</v>
      </c>
      <c r="I15" s="2">
        <f t="shared" si="1"/>
        <v>52.5</v>
      </c>
      <c r="J15" s="2">
        <f t="shared" si="5"/>
        <v>94.5</v>
      </c>
      <c r="K15" s="2"/>
      <c r="L15" s="2"/>
      <c r="M15" s="2">
        <f t="shared" si="6"/>
        <v>0</v>
      </c>
      <c r="N15" s="2">
        <f t="shared" si="2"/>
        <v>0</v>
      </c>
      <c r="O15" s="2">
        <f t="shared" si="7"/>
        <v>6.3500000000000005</v>
      </c>
      <c r="P15">
        <f t="shared" si="3"/>
        <v>-4.0127388535031514</v>
      </c>
    </row>
    <row r="16" spans="1:16" x14ac:dyDescent="0.3">
      <c r="A16">
        <v>6</v>
      </c>
      <c r="B16">
        <v>6</v>
      </c>
      <c r="C16">
        <v>31.5</v>
      </c>
      <c r="D16" s="2">
        <v>7.0000000000000007E-2</v>
      </c>
      <c r="E16" s="2">
        <v>78.55</v>
      </c>
      <c r="F16" s="2">
        <v>5.6</v>
      </c>
      <c r="G16" s="2">
        <v>-7.0000000000000007E-2</v>
      </c>
      <c r="H16" s="2">
        <f t="shared" si="4"/>
        <v>31.419999999999995</v>
      </c>
      <c r="I16" s="2">
        <f t="shared" si="1"/>
        <v>63</v>
      </c>
      <c r="J16" s="2">
        <f t="shared" si="5"/>
        <v>157.5</v>
      </c>
      <c r="K16" s="2"/>
      <c r="L16" s="2"/>
      <c r="M16" s="2">
        <f t="shared" si="6"/>
        <v>0</v>
      </c>
      <c r="N16" s="2">
        <f t="shared" si="2"/>
        <v>0</v>
      </c>
      <c r="O16" s="2">
        <f t="shared" si="7"/>
        <v>6.3500000000000005</v>
      </c>
      <c r="P16">
        <f t="shared" si="3"/>
        <v>-4.0127388535031514</v>
      </c>
    </row>
    <row r="17" spans="1:16" x14ac:dyDescent="0.3">
      <c r="A17">
        <v>6</v>
      </c>
      <c r="B17">
        <v>7</v>
      </c>
      <c r="C17">
        <v>34.130000000000003</v>
      </c>
      <c r="D17" s="2">
        <v>0.04</v>
      </c>
      <c r="E17" s="2">
        <v>112.65</v>
      </c>
      <c r="F17" s="2">
        <v>6.89</v>
      </c>
      <c r="G17" s="2">
        <v>-7.0000000000000007E-2</v>
      </c>
      <c r="H17" s="2">
        <f t="shared" si="4"/>
        <v>34.100000000000009</v>
      </c>
      <c r="I17" s="2">
        <f t="shared" si="1"/>
        <v>68.25</v>
      </c>
      <c r="J17" s="2">
        <f t="shared" si="5"/>
        <v>225.75</v>
      </c>
      <c r="K17" s="2"/>
      <c r="L17" s="2"/>
      <c r="M17" s="2">
        <f t="shared" si="6"/>
        <v>-3.5000000000000003E-2</v>
      </c>
      <c r="N17" s="2">
        <f t="shared" si="2"/>
        <v>-2.0063694267515926</v>
      </c>
      <c r="O17" s="2">
        <f t="shared" si="7"/>
        <v>6.3150000000000004</v>
      </c>
      <c r="P17">
        <f t="shared" si="3"/>
        <v>-2.0063694267515757</v>
      </c>
    </row>
    <row r="18" spans="1:16" x14ac:dyDescent="0.3">
      <c r="A18">
        <v>7</v>
      </c>
      <c r="B18">
        <v>8</v>
      </c>
      <c r="C18">
        <v>39.380000000000003</v>
      </c>
      <c r="D18" s="2">
        <v>0</v>
      </c>
      <c r="E18" s="2">
        <v>152.03</v>
      </c>
      <c r="F18" s="2">
        <v>7.04</v>
      </c>
      <c r="G18" s="2">
        <v>-0.04</v>
      </c>
      <c r="H18" s="2">
        <f t="shared" si="4"/>
        <v>39.379999999999995</v>
      </c>
      <c r="I18" s="2">
        <f t="shared" si="1"/>
        <v>78.75</v>
      </c>
      <c r="J18" s="2">
        <f t="shared" si="5"/>
        <v>304.5</v>
      </c>
      <c r="K18" s="2"/>
      <c r="L18" s="2"/>
      <c r="M18" s="2">
        <f t="shared" si="6"/>
        <v>-3.5000000000000003E-2</v>
      </c>
      <c r="N18" s="2">
        <f t="shared" si="2"/>
        <v>-2.0063694267515926</v>
      </c>
      <c r="O18" s="2">
        <f t="shared" si="7"/>
        <v>6.28</v>
      </c>
      <c r="P18">
        <f t="shared" si="3"/>
        <v>0</v>
      </c>
    </row>
    <row r="19" spans="1:16" x14ac:dyDescent="0.3">
      <c r="A19">
        <v>8</v>
      </c>
      <c r="B19">
        <v>8</v>
      </c>
      <c r="C19">
        <v>42</v>
      </c>
      <c r="D19" s="2">
        <v>0</v>
      </c>
      <c r="E19" s="2">
        <v>194.03</v>
      </c>
      <c r="F19" s="2">
        <v>7.25</v>
      </c>
      <c r="G19" s="2">
        <v>0</v>
      </c>
      <c r="H19" s="2">
        <f t="shared" si="4"/>
        <v>42</v>
      </c>
      <c r="I19" s="2">
        <f t="shared" si="1"/>
        <v>84</v>
      </c>
      <c r="J19" s="2">
        <f t="shared" si="5"/>
        <v>388.5</v>
      </c>
      <c r="K19" s="2"/>
      <c r="L19" s="2"/>
      <c r="M19" s="2">
        <f t="shared" si="6"/>
        <v>0</v>
      </c>
      <c r="N19" s="2">
        <f t="shared" si="2"/>
        <v>0</v>
      </c>
      <c r="O19" s="2">
        <f t="shared" si="7"/>
        <v>6.28</v>
      </c>
      <c r="P19">
        <f t="shared" si="3"/>
        <v>0</v>
      </c>
    </row>
    <row r="20" spans="1:16" x14ac:dyDescent="0.3">
      <c r="A20">
        <v>8</v>
      </c>
      <c r="B20">
        <v>8</v>
      </c>
      <c r="C20">
        <v>42</v>
      </c>
      <c r="D20" s="2">
        <v>0.01</v>
      </c>
      <c r="E20" s="2">
        <v>236.02</v>
      </c>
      <c r="F20" s="2">
        <v>7.5</v>
      </c>
      <c r="G20" s="2">
        <v>0</v>
      </c>
      <c r="H20" s="2">
        <f t="shared" si="4"/>
        <v>41.990000000000009</v>
      </c>
      <c r="I20" s="2">
        <f t="shared" si="1"/>
        <v>84</v>
      </c>
      <c r="J20" s="2">
        <f t="shared" si="5"/>
        <v>472.5</v>
      </c>
      <c r="K20" s="2"/>
      <c r="L20" s="2"/>
      <c r="M20" s="2">
        <f t="shared" si="6"/>
        <v>0</v>
      </c>
      <c r="N20" s="2">
        <f t="shared" si="2"/>
        <v>0</v>
      </c>
      <c r="O20" s="2">
        <f t="shared" si="7"/>
        <v>6.28</v>
      </c>
      <c r="P20">
        <f t="shared" si="3"/>
        <v>0</v>
      </c>
    </row>
    <row r="21" spans="1:16" x14ac:dyDescent="0.3">
      <c r="A21">
        <v>8</v>
      </c>
      <c r="B21">
        <v>9</v>
      </c>
      <c r="C21">
        <v>44.63</v>
      </c>
      <c r="D21" s="2">
        <v>-0.03</v>
      </c>
      <c r="E21" s="2">
        <v>280.63</v>
      </c>
      <c r="F21" s="2">
        <v>6.26</v>
      </c>
      <c r="G21" s="2">
        <v>-0.01</v>
      </c>
      <c r="H21" s="2">
        <f t="shared" si="4"/>
        <v>44.609999999999985</v>
      </c>
      <c r="I21" s="2">
        <f t="shared" si="1"/>
        <v>89.25</v>
      </c>
      <c r="J21" s="2">
        <f t="shared" si="5"/>
        <v>561.75</v>
      </c>
      <c r="K21" s="2"/>
      <c r="L21" s="2"/>
      <c r="M21" s="2">
        <f t="shared" si="6"/>
        <v>-3.5000000000000003E-2</v>
      </c>
      <c r="N21" s="2">
        <f t="shared" si="2"/>
        <v>-2.0063694267515926</v>
      </c>
      <c r="O21" s="2">
        <f t="shared" si="7"/>
        <v>6.2450000000000001</v>
      </c>
      <c r="P21">
        <f t="shared" si="3"/>
        <v>2.0063694267516325</v>
      </c>
    </row>
    <row r="22" spans="1:16" x14ac:dyDescent="0.3">
      <c r="A22">
        <v>8</v>
      </c>
      <c r="B22">
        <v>8</v>
      </c>
      <c r="C22">
        <v>42</v>
      </c>
      <c r="D22" s="2">
        <v>-0.03</v>
      </c>
      <c r="E22" s="2">
        <v>322.62</v>
      </c>
      <c r="F22" s="2">
        <v>5.14</v>
      </c>
      <c r="G22" s="2">
        <v>0.03</v>
      </c>
      <c r="H22" s="2">
        <f t="shared" si="4"/>
        <v>41.990000000000009</v>
      </c>
      <c r="I22" s="2">
        <f t="shared" si="1"/>
        <v>84</v>
      </c>
      <c r="J22" s="2">
        <f t="shared" si="5"/>
        <v>645.75</v>
      </c>
      <c r="K22" s="2"/>
      <c r="L22" s="2"/>
      <c r="M22" s="2">
        <f t="shared" si="6"/>
        <v>0</v>
      </c>
      <c r="N22" s="2">
        <f t="shared" si="2"/>
        <v>0</v>
      </c>
      <c r="O22" s="2">
        <f t="shared" si="7"/>
        <v>6.2450000000000001</v>
      </c>
      <c r="P22">
        <f t="shared" si="3"/>
        <v>2.0063694267516325</v>
      </c>
    </row>
    <row r="23" spans="1:16" x14ac:dyDescent="0.3">
      <c r="A23">
        <v>8</v>
      </c>
      <c r="B23">
        <v>8</v>
      </c>
      <c r="C23">
        <v>42</v>
      </c>
      <c r="D23" s="2">
        <v>-0.03</v>
      </c>
      <c r="E23" s="2">
        <v>364.6</v>
      </c>
      <c r="F23" s="2">
        <v>4.0599999999999996</v>
      </c>
      <c r="G23" s="2">
        <v>0.03</v>
      </c>
      <c r="H23" s="2">
        <f t="shared" si="4"/>
        <v>41.980000000000018</v>
      </c>
      <c r="I23" s="2">
        <f t="shared" si="1"/>
        <v>84</v>
      </c>
      <c r="J23" s="2">
        <f t="shared" si="5"/>
        <v>729.75</v>
      </c>
      <c r="K23" s="2"/>
      <c r="L23" s="2"/>
      <c r="M23" s="2">
        <f t="shared" si="6"/>
        <v>0</v>
      </c>
      <c r="N23" s="2">
        <f t="shared" si="2"/>
        <v>0</v>
      </c>
      <c r="O23" s="2">
        <f t="shared" si="7"/>
        <v>6.2450000000000001</v>
      </c>
      <c r="P23">
        <f t="shared" si="3"/>
        <v>2.0063694267516325</v>
      </c>
    </row>
    <row r="24" spans="1:16" x14ac:dyDescent="0.3">
      <c r="A24">
        <v>8</v>
      </c>
      <c r="B24">
        <v>9</v>
      </c>
      <c r="C24">
        <v>44.63</v>
      </c>
      <c r="D24" s="2">
        <v>-0.06</v>
      </c>
      <c r="E24" s="2">
        <v>409.15</v>
      </c>
      <c r="F24" s="2">
        <v>1.41</v>
      </c>
      <c r="G24" s="2">
        <v>0.03</v>
      </c>
      <c r="H24" s="2">
        <f t="shared" si="4"/>
        <v>44.549999999999955</v>
      </c>
      <c r="I24" s="2">
        <f t="shared" si="1"/>
        <v>89.25</v>
      </c>
      <c r="J24" s="2">
        <f t="shared" si="5"/>
        <v>819</v>
      </c>
      <c r="K24" s="2"/>
      <c r="L24" s="2"/>
      <c r="M24" s="2">
        <f t="shared" si="6"/>
        <v>-3.5000000000000003E-2</v>
      </c>
      <c r="N24" s="2">
        <f t="shared" si="2"/>
        <v>-2.0063694267515926</v>
      </c>
      <c r="O24" s="2">
        <f t="shared" si="7"/>
        <v>6.21</v>
      </c>
      <c r="P24">
        <f t="shared" si="3"/>
        <v>4.0127388535032082</v>
      </c>
    </row>
    <row r="25" spans="1:16" x14ac:dyDescent="0.3">
      <c r="A25">
        <v>9</v>
      </c>
      <c r="B25">
        <v>8</v>
      </c>
      <c r="C25">
        <v>44.63</v>
      </c>
      <c r="D25" s="2">
        <v>-0.02</v>
      </c>
      <c r="E25" s="2">
        <v>453.76</v>
      </c>
      <c r="F25" s="2">
        <v>0.36</v>
      </c>
      <c r="G25" s="2">
        <v>0.06</v>
      </c>
      <c r="H25" s="2">
        <f t="shared" si="4"/>
        <v>44.610000000000014</v>
      </c>
      <c r="I25" s="2">
        <f t="shared" si="1"/>
        <v>89.25</v>
      </c>
      <c r="J25" s="2">
        <f t="shared" si="5"/>
        <v>908.25</v>
      </c>
      <c r="K25" s="2"/>
      <c r="L25" s="2"/>
      <c r="M25" s="2">
        <f t="shared" si="6"/>
        <v>3.5000000000000003E-2</v>
      </c>
      <c r="N25" s="2">
        <f t="shared" si="2"/>
        <v>2.0063694267515926</v>
      </c>
      <c r="O25" s="2">
        <f t="shared" si="7"/>
        <v>6.2450000000000001</v>
      </c>
      <c r="P25">
        <f t="shared" si="3"/>
        <v>2.0063694267516325</v>
      </c>
    </row>
    <row r="26" spans="1:16" x14ac:dyDescent="0.3">
      <c r="A26">
        <v>8</v>
      </c>
      <c r="B26">
        <v>9</v>
      </c>
      <c r="C26">
        <v>44.63</v>
      </c>
      <c r="D26" s="2">
        <v>-0.06</v>
      </c>
      <c r="E26" s="2">
        <v>498.31</v>
      </c>
      <c r="F26" s="2">
        <v>-2.19</v>
      </c>
      <c r="G26" s="2">
        <v>0.02</v>
      </c>
      <c r="H26" s="2">
        <f t="shared" si="4"/>
        <v>44.550000000000011</v>
      </c>
      <c r="I26" s="2">
        <f t="shared" si="1"/>
        <v>89.25</v>
      </c>
      <c r="J26" s="2">
        <f t="shared" si="5"/>
        <v>997.5</v>
      </c>
      <c r="K26" s="2"/>
      <c r="L26" s="2"/>
      <c r="M26" s="2">
        <f t="shared" si="6"/>
        <v>-3.5000000000000003E-2</v>
      </c>
      <c r="N26" s="2">
        <f t="shared" si="2"/>
        <v>-2.0063694267515926</v>
      </c>
      <c r="O26" s="2">
        <f t="shared" si="7"/>
        <v>6.21</v>
      </c>
      <c r="P26">
        <f t="shared" si="3"/>
        <v>4.0127388535032082</v>
      </c>
    </row>
    <row r="27" spans="1:16" x14ac:dyDescent="0.3">
      <c r="A27">
        <v>9</v>
      </c>
      <c r="B27">
        <v>8</v>
      </c>
      <c r="C27">
        <v>44.63</v>
      </c>
      <c r="D27" s="2">
        <v>-0.02</v>
      </c>
      <c r="E27" s="2">
        <v>542.92999999999995</v>
      </c>
      <c r="F27" s="2">
        <v>-3.13</v>
      </c>
      <c r="G27" s="2">
        <v>0.06</v>
      </c>
      <c r="H27" s="2">
        <f t="shared" si="4"/>
        <v>44.619999999999948</v>
      </c>
      <c r="I27" s="2">
        <f t="shared" si="1"/>
        <v>89.25</v>
      </c>
      <c r="J27" s="2">
        <f t="shared" si="5"/>
        <v>1086.75</v>
      </c>
      <c r="K27" s="2"/>
      <c r="L27" s="2"/>
      <c r="M27" s="2">
        <f t="shared" si="6"/>
        <v>3.5000000000000003E-2</v>
      </c>
      <c r="N27" s="2">
        <f t="shared" si="2"/>
        <v>2.0063694267515926</v>
      </c>
      <c r="O27" s="2">
        <f t="shared" si="7"/>
        <v>6.2450000000000001</v>
      </c>
      <c r="P27">
        <f t="shared" si="3"/>
        <v>2.0063694267516325</v>
      </c>
    </row>
    <row r="28" spans="1:16" x14ac:dyDescent="0.3">
      <c r="A28">
        <v>9</v>
      </c>
      <c r="B28">
        <v>8</v>
      </c>
      <c r="C28">
        <v>44.63</v>
      </c>
      <c r="D28" s="2">
        <v>0.01</v>
      </c>
      <c r="E28" s="2">
        <v>587.54999999999995</v>
      </c>
      <c r="F28" s="2">
        <v>-2.46</v>
      </c>
      <c r="G28" s="2">
        <v>0.02</v>
      </c>
      <c r="H28" s="2">
        <f t="shared" si="4"/>
        <v>44.620000000000005</v>
      </c>
      <c r="I28" s="2">
        <f t="shared" si="1"/>
        <v>89.25</v>
      </c>
      <c r="J28" s="2">
        <f t="shared" si="5"/>
        <v>1176</v>
      </c>
      <c r="K28" s="2"/>
      <c r="L28" s="2"/>
      <c r="M28" s="2">
        <f t="shared" si="6"/>
        <v>3.5000000000000003E-2</v>
      </c>
      <c r="N28" s="2">
        <f t="shared" si="2"/>
        <v>2.0063694267515926</v>
      </c>
      <c r="O28" s="2">
        <f t="shared" si="7"/>
        <v>6.28</v>
      </c>
      <c r="P28">
        <f t="shared" si="3"/>
        <v>0</v>
      </c>
    </row>
    <row r="29" spans="1:16" x14ac:dyDescent="0.3">
      <c r="A29">
        <v>8</v>
      </c>
      <c r="B29">
        <v>8</v>
      </c>
      <c r="C29">
        <v>42</v>
      </c>
      <c r="D29" s="2">
        <v>0.02</v>
      </c>
      <c r="E29" s="2">
        <v>629.54</v>
      </c>
      <c r="F29" s="2">
        <v>-1.79</v>
      </c>
      <c r="G29" s="2">
        <v>-0.01</v>
      </c>
      <c r="H29" s="2">
        <f t="shared" si="4"/>
        <v>41.990000000000009</v>
      </c>
      <c r="I29" s="2">
        <f t="shared" si="1"/>
        <v>84</v>
      </c>
      <c r="J29" s="2">
        <f t="shared" si="5"/>
        <v>1260</v>
      </c>
      <c r="K29" s="2"/>
      <c r="L29" s="2"/>
      <c r="M29" s="2">
        <f t="shared" si="6"/>
        <v>0</v>
      </c>
      <c r="N29" s="2">
        <f t="shared" si="2"/>
        <v>0</v>
      </c>
      <c r="O29" s="2">
        <f t="shared" si="7"/>
        <v>6.28</v>
      </c>
      <c r="P29">
        <f t="shared" si="3"/>
        <v>0</v>
      </c>
    </row>
    <row r="30" spans="1:16" x14ac:dyDescent="0.3">
      <c r="A30">
        <v>9</v>
      </c>
      <c r="B30">
        <v>9</v>
      </c>
      <c r="C30">
        <v>47.25</v>
      </c>
      <c r="D30" s="2">
        <v>0.02</v>
      </c>
      <c r="E30" s="2">
        <v>676.79</v>
      </c>
      <c r="F30" s="2">
        <v>-0.98</v>
      </c>
      <c r="G30" s="2">
        <v>-0.02</v>
      </c>
      <c r="H30" s="2">
        <f t="shared" si="4"/>
        <v>47.25</v>
      </c>
      <c r="I30" s="2">
        <f t="shared" si="1"/>
        <v>94.5</v>
      </c>
      <c r="J30" s="2">
        <f t="shared" si="5"/>
        <v>1354.5</v>
      </c>
      <c r="K30" s="2"/>
      <c r="L30" s="2"/>
      <c r="M30" s="2">
        <f t="shared" si="6"/>
        <v>0</v>
      </c>
      <c r="N30" s="2">
        <f t="shared" si="2"/>
        <v>0</v>
      </c>
      <c r="O30" s="2">
        <f t="shared" si="7"/>
        <v>6.28</v>
      </c>
      <c r="P30">
        <f t="shared" si="3"/>
        <v>0</v>
      </c>
    </row>
    <row r="31" spans="1:16" x14ac:dyDescent="0.3">
      <c r="A31">
        <v>8</v>
      </c>
      <c r="B31">
        <v>8</v>
      </c>
      <c r="C31">
        <v>42</v>
      </c>
      <c r="D31" s="2">
        <v>0.02</v>
      </c>
      <c r="E31" s="2">
        <v>718.78</v>
      </c>
      <c r="F31" s="2">
        <v>-0.21</v>
      </c>
      <c r="G31" s="2">
        <v>-0.02</v>
      </c>
      <c r="H31" s="2">
        <f t="shared" si="4"/>
        <v>41.990000000000009</v>
      </c>
      <c r="I31" s="2">
        <f t="shared" si="1"/>
        <v>84</v>
      </c>
      <c r="J31" s="2">
        <f t="shared" si="5"/>
        <v>1438.5</v>
      </c>
      <c r="K31" s="2"/>
      <c r="L31" s="2"/>
      <c r="M31" s="2">
        <f t="shared" si="6"/>
        <v>0</v>
      </c>
      <c r="N31" s="2">
        <f t="shared" si="2"/>
        <v>0</v>
      </c>
      <c r="O31" s="2">
        <f t="shared" si="7"/>
        <v>6.28</v>
      </c>
      <c r="P31">
        <f t="shared" si="3"/>
        <v>0</v>
      </c>
    </row>
    <row r="32" spans="1:16" x14ac:dyDescent="0.3">
      <c r="A32">
        <v>8</v>
      </c>
      <c r="B32">
        <v>9</v>
      </c>
      <c r="C32">
        <v>44.63</v>
      </c>
      <c r="D32" s="2">
        <v>-0.02</v>
      </c>
      <c r="E32" s="2">
        <v>763.4</v>
      </c>
      <c r="F32" s="2">
        <v>-0.9</v>
      </c>
      <c r="G32" s="2">
        <v>-0.02</v>
      </c>
      <c r="H32" s="2">
        <f t="shared" si="4"/>
        <v>44.620000000000005</v>
      </c>
      <c r="I32" s="2">
        <f t="shared" si="1"/>
        <v>89.25</v>
      </c>
      <c r="J32" s="2">
        <f t="shared" si="5"/>
        <v>1527.75</v>
      </c>
      <c r="K32" s="2"/>
      <c r="L32" s="2"/>
      <c r="M32" s="2">
        <f t="shared" si="6"/>
        <v>-3.5000000000000003E-2</v>
      </c>
      <c r="N32" s="2">
        <f t="shared" si="2"/>
        <v>-2.0063694267515926</v>
      </c>
      <c r="O32" s="2">
        <f t="shared" si="7"/>
        <v>6.2450000000000001</v>
      </c>
      <c r="P32">
        <f t="shared" si="3"/>
        <v>2.0063694267516325</v>
      </c>
    </row>
    <row r="33" spans="1:16" x14ac:dyDescent="0.3">
      <c r="A33">
        <v>8</v>
      </c>
      <c r="B33">
        <v>7</v>
      </c>
      <c r="C33">
        <v>39.380000000000003</v>
      </c>
      <c r="D33" s="2">
        <v>0.02</v>
      </c>
      <c r="E33" s="2">
        <v>802.77</v>
      </c>
      <c r="F33" s="2">
        <v>-0.1</v>
      </c>
      <c r="G33" s="2">
        <v>0.02</v>
      </c>
      <c r="H33" s="2">
        <f t="shared" si="4"/>
        <v>39.370000000000005</v>
      </c>
      <c r="I33" s="2">
        <f t="shared" si="1"/>
        <v>78.75</v>
      </c>
      <c r="J33" s="2">
        <f t="shared" ref="J33" si="8">J32+I33</f>
        <v>1606.5</v>
      </c>
      <c r="K33" s="2"/>
      <c r="L33" s="2"/>
      <c r="M33" s="2">
        <f t="shared" si="6"/>
        <v>3.5000000000000003E-2</v>
      </c>
      <c r="N33" s="2">
        <f t="shared" si="2"/>
        <v>2.0063694267515926</v>
      </c>
      <c r="O33" s="2">
        <f t="shared" ref="O33:O36" si="9">O32+M33</f>
        <v>6.28</v>
      </c>
      <c r="P33">
        <f t="shared" si="3"/>
        <v>0</v>
      </c>
    </row>
    <row r="34" spans="1:16" x14ac:dyDescent="0.3">
      <c r="A34">
        <v>7</v>
      </c>
      <c r="B34">
        <v>8</v>
      </c>
      <c r="C34">
        <v>39.380000000000003</v>
      </c>
      <c r="D34" s="2">
        <v>-0.01</v>
      </c>
      <c r="E34" s="2">
        <v>842.14</v>
      </c>
      <c r="F34" s="2">
        <v>-0.63</v>
      </c>
      <c r="G34" s="2">
        <v>-0.02</v>
      </c>
      <c r="H34" s="2">
        <f t="shared" si="4"/>
        <v>39.370000000000005</v>
      </c>
      <c r="I34" s="2">
        <f t="shared" si="1"/>
        <v>78.75</v>
      </c>
      <c r="J34" s="2">
        <f t="shared" ref="J34:J36" si="10">J33+I34</f>
        <v>1685.25</v>
      </c>
      <c r="K34" s="2"/>
      <c r="L34" s="2"/>
      <c r="M34" s="2">
        <f t="shared" si="6"/>
        <v>-3.5000000000000003E-2</v>
      </c>
      <c r="N34" s="2">
        <f t="shared" si="2"/>
        <v>-2.0063694267515926</v>
      </c>
      <c r="O34" s="2">
        <f t="shared" si="9"/>
        <v>6.2450000000000001</v>
      </c>
      <c r="P34">
        <f t="shared" si="3"/>
        <v>2.0063694267516325</v>
      </c>
    </row>
    <row r="35" spans="1:16" x14ac:dyDescent="0.3">
      <c r="A35">
        <v>8</v>
      </c>
      <c r="B35">
        <v>7</v>
      </c>
      <c r="C35">
        <v>39.380000000000003</v>
      </c>
      <c r="D35" s="2">
        <v>0.02</v>
      </c>
      <c r="E35" s="2">
        <v>881.5</v>
      </c>
      <c r="F35" s="2">
        <v>0.25</v>
      </c>
      <c r="G35" s="2">
        <v>0.01</v>
      </c>
      <c r="H35" s="2">
        <f t="shared" si="4"/>
        <v>39.360000000000014</v>
      </c>
      <c r="I35" s="2">
        <f t="shared" si="1"/>
        <v>78.75</v>
      </c>
      <c r="J35" s="2">
        <f t="shared" si="10"/>
        <v>1764</v>
      </c>
      <c r="K35" s="2"/>
      <c r="L35" s="2"/>
      <c r="M35" s="2">
        <f t="shared" si="6"/>
        <v>3.5000000000000003E-2</v>
      </c>
      <c r="N35" s="2">
        <f t="shared" si="2"/>
        <v>2.0063694267515926</v>
      </c>
      <c r="O35" s="2">
        <f t="shared" si="9"/>
        <v>6.28</v>
      </c>
      <c r="P35">
        <f t="shared" si="3"/>
        <v>0</v>
      </c>
    </row>
    <row r="36" spans="1:16" x14ac:dyDescent="0.3">
      <c r="A36">
        <v>7</v>
      </c>
      <c r="B36">
        <v>8</v>
      </c>
      <c r="C36">
        <v>39.380000000000003</v>
      </c>
      <c r="D36" s="2">
        <v>-0.01</v>
      </c>
      <c r="E36" s="2">
        <v>920.88</v>
      </c>
      <c r="F36" s="2">
        <v>-0.21</v>
      </c>
      <c r="G36" s="2">
        <v>-0.02</v>
      </c>
      <c r="H36" s="2">
        <f t="shared" si="4"/>
        <v>39.379999999999995</v>
      </c>
      <c r="I36" s="2">
        <f t="shared" si="1"/>
        <v>78.75</v>
      </c>
      <c r="J36" s="2">
        <f t="shared" si="10"/>
        <v>1842.75</v>
      </c>
      <c r="K36" s="2"/>
      <c r="L36" s="2"/>
      <c r="M36" s="2">
        <f t="shared" si="6"/>
        <v>-3.5000000000000003E-2</v>
      </c>
      <c r="N36" s="2">
        <f t="shared" si="2"/>
        <v>-2.0063694267515926</v>
      </c>
      <c r="O36" s="2">
        <f t="shared" si="9"/>
        <v>6.2450000000000001</v>
      </c>
      <c r="P36">
        <f t="shared" si="3"/>
        <v>2.0063694267516325</v>
      </c>
    </row>
    <row r="37" spans="1:16" x14ac:dyDescent="0.3">
      <c r="A37">
        <v>7</v>
      </c>
      <c r="B37">
        <v>7</v>
      </c>
      <c r="C37">
        <v>36.75</v>
      </c>
      <c r="D37" s="2">
        <v>-0.01</v>
      </c>
      <c r="E37" s="2">
        <v>957.62</v>
      </c>
      <c r="F37" s="2">
        <v>-0.6</v>
      </c>
      <c r="G37" s="2">
        <v>0.01</v>
      </c>
      <c r="H37" s="2">
        <f t="shared" ref="H37:H48" si="11">E37-E36</f>
        <v>36.740000000000009</v>
      </c>
      <c r="I37" s="2">
        <f t="shared" ref="I37:I48" si="12">(A37+B37)*$I$3</f>
        <v>73.5</v>
      </c>
      <c r="J37" s="2">
        <f t="shared" ref="J37:J48" si="13">J36+I37</f>
        <v>1916.25</v>
      </c>
      <c r="K37" s="2"/>
      <c r="L37" s="2"/>
      <c r="M37" s="2">
        <f t="shared" si="6"/>
        <v>0</v>
      </c>
      <c r="N37" s="2">
        <f t="shared" si="2"/>
        <v>0</v>
      </c>
      <c r="O37" s="2">
        <f t="shared" ref="O37:O48" si="14">O36+M37</f>
        <v>6.2450000000000001</v>
      </c>
      <c r="P37">
        <f t="shared" ref="P37:P48" si="15">360-O37*360/6.28</f>
        <v>2.0063694267516325</v>
      </c>
    </row>
    <row r="38" spans="1:16" x14ac:dyDescent="0.3">
      <c r="A38">
        <v>8</v>
      </c>
      <c r="B38">
        <v>8</v>
      </c>
      <c r="C38">
        <v>42</v>
      </c>
      <c r="D38" s="2">
        <v>-0.01</v>
      </c>
      <c r="E38" s="2">
        <v>999.62</v>
      </c>
      <c r="F38" s="2">
        <v>-1</v>
      </c>
      <c r="G38" s="2">
        <v>0.01</v>
      </c>
      <c r="H38" s="2">
        <f t="shared" si="11"/>
        <v>42</v>
      </c>
      <c r="I38" s="2">
        <f t="shared" si="12"/>
        <v>84</v>
      </c>
      <c r="J38" s="2">
        <f t="shared" si="13"/>
        <v>2000.25</v>
      </c>
      <c r="K38" s="2"/>
      <c r="L38" s="2"/>
      <c r="M38" s="2">
        <f t="shared" si="6"/>
        <v>0</v>
      </c>
      <c r="N38" s="2">
        <f t="shared" si="2"/>
        <v>0</v>
      </c>
      <c r="O38" s="2">
        <f t="shared" si="14"/>
        <v>6.2450000000000001</v>
      </c>
      <c r="P38">
        <f t="shared" si="15"/>
        <v>2.0063694267516325</v>
      </c>
    </row>
    <row r="39" spans="1:16" x14ac:dyDescent="0.3">
      <c r="A39">
        <v>0</v>
      </c>
      <c r="B39">
        <v>0</v>
      </c>
      <c r="C39">
        <v>0</v>
      </c>
      <c r="D39" s="2">
        <v>-0.01</v>
      </c>
      <c r="E39" s="2">
        <v>999.62</v>
      </c>
      <c r="F39" s="2">
        <v>-1</v>
      </c>
      <c r="G39" s="2">
        <v>0.5</v>
      </c>
      <c r="H39" s="2">
        <f t="shared" si="11"/>
        <v>0</v>
      </c>
      <c r="I39" s="2">
        <f t="shared" si="12"/>
        <v>0</v>
      </c>
      <c r="J39" s="2">
        <f t="shared" si="13"/>
        <v>2000.25</v>
      </c>
      <c r="K39" s="2"/>
      <c r="L39" s="2"/>
      <c r="M39" s="2">
        <f t="shared" si="6"/>
        <v>0</v>
      </c>
      <c r="N39" s="2">
        <f t="shared" si="2"/>
        <v>0</v>
      </c>
      <c r="O39" s="2">
        <f t="shared" si="14"/>
        <v>6.2450000000000001</v>
      </c>
      <c r="P39">
        <f t="shared" si="15"/>
        <v>2.0063694267516325</v>
      </c>
    </row>
    <row r="40" spans="1:16" x14ac:dyDescent="0.3">
      <c r="A40">
        <v>0</v>
      </c>
      <c r="B40">
        <v>0</v>
      </c>
      <c r="C40">
        <v>0</v>
      </c>
      <c r="D40" s="2">
        <v>-0.01</v>
      </c>
      <c r="E40" s="2">
        <v>999.62</v>
      </c>
      <c r="F40" s="2">
        <v>-1</v>
      </c>
      <c r="G40" s="2">
        <v>0.5</v>
      </c>
      <c r="H40" s="2">
        <f t="shared" si="11"/>
        <v>0</v>
      </c>
      <c r="I40" s="2">
        <f t="shared" si="12"/>
        <v>0</v>
      </c>
      <c r="J40" s="2">
        <f t="shared" si="13"/>
        <v>2000.25</v>
      </c>
      <c r="K40" s="2"/>
      <c r="L40" s="2"/>
      <c r="M40" s="2">
        <f t="shared" si="6"/>
        <v>0</v>
      </c>
      <c r="N40" s="2">
        <f t="shared" si="2"/>
        <v>0</v>
      </c>
      <c r="O40" s="2">
        <f t="shared" si="14"/>
        <v>6.2450000000000001</v>
      </c>
      <c r="P40">
        <f t="shared" si="15"/>
        <v>2.0063694267516325</v>
      </c>
    </row>
    <row r="41" spans="1:16" x14ac:dyDescent="0.3">
      <c r="A41">
        <v>0</v>
      </c>
      <c r="B41">
        <v>0</v>
      </c>
      <c r="C41">
        <v>0</v>
      </c>
      <c r="D41" s="2">
        <v>-0.01</v>
      </c>
      <c r="E41" s="2">
        <v>999.62</v>
      </c>
      <c r="F41" s="2">
        <v>-1</v>
      </c>
      <c r="G41" s="2">
        <v>0.5</v>
      </c>
      <c r="H41" s="2">
        <f t="shared" si="11"/>
        <v>0</v>
      </c>
      <c r="I41" s="2">
        <f t="shared" si="12"/>
        <v>0</v>
      </c>
      <c r="J41" s="2">
        <f t="shared" si="13"/>
        <v>2000.25</v>
      </c>
      <c r="K41" s="2"/>
      <c r="L41" s="2"/>
      <c r="M41" s="2">
        <f t="shared" si="6"/>
        <v>0</v>
      </c>
      <c r="N41" s="2">
        <f t="shared" si="2"/>
        <v>0</v>
      </c>
      <c r="O41" s="2">
        <f t="shared" si="14"/>
        <v>6.2450000000000001</v>
      </c>
      <c r="P41">
        <f t="shared" si="15"/>
        <v>2.0063694267516325</v>
      </c>
    </row>
    <row r="42" spans="1:16" x14ac:dyDescent="0.3">
      <c r="A42">
        <v>0</v>
      </c>
      <c r="B42">
        <v>0</v>
      </c>
      <c r="C42">
        <v>0</v>
      </c>
      <c r="D42" s="2">
        <v>-0.01</v>
      </c>
      <c r="E42" s="2">
        <v>999.62</v>
      </c>
      <c r="F42" s="2">
        <v>-1</v>
      </c>
      <c r="G42" s="2">
        <v>0.5</v>
      </c>
      <c r="H42" s="2">
        <f t="shared" si="11"/>
        <v>0</v>
      </c>
      <c r="I42" s="2">
        <f t="shared" si="12"/>
        <v>0</v>
      </c>
      <c r="J42" s="2">
        <f t="shared" si="13"/>
        <v>2000.25</v>
      </c>
      <c r="K42" s="2"/>
      <c r="L42" s="2"/>
      <c r="M42" s="2">
        <f t="shared" si="6"/>
        <v>0</v>
      </c>
      <c r="N42" s="2">
        <f t="shared" si="2"/>
        <v>0</v>
      </c>
      <c r="O42" s="2">
        <f t="shared" si="14"/>
        <v>6.2450000000000001</v>
      </c>
      <c r="P42">
        <f t="shared" si="15"/>
        <v>2.0063694267516325</v>
      </c>
    </row>
    <row r="43" spans="1:16" x14ac:dyDescent="0.3">
      <c r="A43">
        <v>0</v>
      </c>
      <c r="B43">
        <v>0</v>
      </c>
      <c r="C43">
        <v>0</v>
      </c>
      <c r="D43" s="2">
        <v>-0.01</v>
      </c>
      <c r="E43" s="2">
        <v>999.62</v>
      </c>
      <c r="F43" s="2">
        <v>-1</v>
      </c>
      <c r="G43" s="2">
        <v>0.5</v>
      </c>
      <c r="H43" s="2">
        <f t="shared" si="11"/>
        <v>0</v>
      </c>
      <c r="I43" s="2">
        <f t="shared" si="12"/>
        <v>0</v>
      </c>
      <c r="J43" s="2">
        <f t="shared" si="13"/>
        <v>2000.25</v>
      </c>
      <c r="K43" s="2"/>
      <c r="L43" s="2"/>
      <c r="M43" s="2">
        <f t="shared" si="6"/>
        <v>0</v>
      </c>
      <c r="N43" s="2">
        <f t="shared" si="2"/>
        <v>0</v>
      </c>
      <c r="O43" s="2">
        <f t="shared" si="14"/>
        <v>6.2450000000000001</v>
      </c>
      <c r="P43">
        <f t="shared" si="15"/>
        <v>2.0063694267516325</v>
      </c>
    </row>
    <row r="44" spans="1:16" x14ac:dyDescent="0.3">
      <c r="A44">
        <v>0</v>
      </c>
      <c r="B44">
        <v>0</v>
      </c>
      <c r="C44">
        <v>0</v>
      </c>
      <c r="D44" s="2">
        <v>-0.01</v>
      </c>
      <c r="E44" s="2">
        <v>999.62</v>
      </c>
      <c r="F44" s="2">
        <v>-1</v>
      </c>
      <c r="G44" s="2">
        <v>0.5</v>
      </c>
      <c r="H44" s="2">
        <f t="shared" si="11"/>
        <v>0</v>
      </c>
      <c r="I44" s="2">
        <f t="shared" si="12"/>
        <v>0</v>
      </c>
      <c r="J44" s="2">
        <f t="shared" si="13"/>
        <v>2000.25</v>
      </c>
      <c r="K44" s="2"/>
      <c r="L44" s="2"/>
      <c r="M44" s="2">
        <f t="shared" si="6"/>
        <v>0</v>
      </c>
      <c r="N44" s="2">
        <f t="shared" si="2"/>
        <v>0</v>
      </c>
      <c r="O44" s="2">
        <f t="shared" si="14"/>
        <v>6.2450000000000001</v>
      </c>
      <c r="P44">
        <f t="shared" si="15"/>
        <v>2.0063694267516325</v>
      </c>
    </row>
    <row r="45" spans="1:16" x14ac:dyDescent="0.3">
      <c r="A45">
        <v>0</v>
      </c>
      <c r="B45">
        <v>0</v>
      </c>
      <c r="C45">
        <v>0</v>
      </c>
      <c r="D45" s="2">
        <v>-0.01</v>
      </c>
      <c r="E45" s="2">
        <v>999.62</v>
      </c>
      <c r="F45" s="2">
        <v>-1</v>
      </c>
      <c r="G45" s="2">
        <v>0.5</v>
      </c>
      <c r="H45" s="2">
        <f t="shared" si="11"/>
        <v>0</v>
      </c>
      <c r="I45" s="2">
        <f t="shared" si="12"/>
        <v>0</v>
      </c>
      <c r="J45" s="2">
        <f t="shared" si="13"/>
        <v>2000.25</v>
      </c>
      <c r="K45" s="2"/>
      <c r="L45" s="2"/>
      <c r="M45" s="2">
        <f t="shared" si="6"/>
        <v>0</v>
      </c>
      <c r="N45" s="2">
        <f t="shared" si="2"/>
        <v>0</v>
      </c>
      <c r="O45" s="2">
        <f t="shared" si="14"/>
        <v>6.2450000000000001</v>
      </c>
      <c r="P45">
        <f t="shared" si="15"/>
        <v>2.0063694267516325</v>
      </c>
    </row>
    <row r="46" spans="1:16" x14ac:dyDescent="0.3">
      <c r="A46">
        <v>0</v>
      </c>
      <c r="B46">
        <v>0</v>
      </c>
      <c r="C46">
        <v>0</v>
      </c>
      <c r="D46" s="2">
        <v>-0.01</v>
      </c>
      <c r="E46" s="2">
        <v>999.62</v>
      </c>
      <c r="F46" s="2">
        <v>-1</v>
      </c>
      <c r="G46" s="2">
        <v>0.5</v>
      </c>
      <c r="H46" s="2">
        <f t="shared" si="11"/>
        <v>0</v>
      </c>
      <c r="I46" s="2">
        <f t="shared" si="12"/>
        <v>0</v>
      </c>
      <c r="J46" s="2">
        <f t="shared" si="13"/>
        <v>2000.25</v>
      </c>
      <c r="K46" s="2"/>
      <c r="L46" s="2"/>
      <c r="M46" s="2">
        <f t="shared" si="6"/>
        <v>0</v>
      </c>
      <c r="N46" s="2">
        <f t="shared" si="2"/>
        <v>0</v>
      </c>
      <c r="O46" s="2">
        <f t="shared" si="14"/>
        <v>6.2450000000000001</v>
      </c>
      <c r="P46">
        <f t="shared" si="15"/>
        <v>2.0063694267516325</v>
      </c>
    </row>
    <row r="47" spans="1:16" x14ac:dyDescent="0.3">
      <c r="A47">
        <v>0</v>
      </c>
      <c r="B47">
        <v>0</v>
      </c>
      <c r="C47">
        <v>0</v>
      </c>
      <c r="D47" s="2">
        <v>-0.01</v>
      </c>
      <c r="E47" s="2">
        <v>999.62</v>
      </c>
      <c r="F47" s="2">
        <v>-1</v>
      </c>
      <c r="G47" s="2">
        <v>0.5</v>
      </c>
      <c r="H47" s="2">
        <f t="shared" si="11"/>
        <v>0</v>
      </c>
      <c r="I47" s="2">
        <f t="shared" si="12"/>
        <v>0</v>
      </c>
      <c r="J47" s="2">
        <f t="shared" si="13"/>
        <v>2000.25</v>
      </c>
      <c r="K47" s="2"/>
      <c r="L47" s="2"/>
      <c r="M47" s="2">
        <f t="shared" si="6"/>
        <v>0</v>
      </c>
      <c r="N47" s="2">
        <f t="shared" si="2"/>
        <v>0</v>
      </c>
      <c r="O47" s="2">
        <f t="shared" si="14"/>
        <v>6.2450000000000001</v>
      </c>
      <c r="P47">
        <f t="shared" si="15"/>
        <v>2.0063694267516325</v>
      </c>
    </row>
    <row r="48" spans="1:16" x14ac:dyDescent="0.3">
      <c r="A48">
        <v>0</v>
      </c>
      <c r="B48">
        <v>0</v>
      </c>
      <c r="C48">
        <v>0</v>
      </c>
      <c r="D48" s="2">
        <v>-0.01</v>
      </c>
      <c r="E48" s="2">
        <v>999.62</v>
      </c>
      <c r="F48" s="2">
        <v>-1</v>
      </c>
      <c r="G48" s="2">
        <v>0.5</v>
      </c>
      <c r="H48" s="2">
        <f t="shared" si="11"/>
        <v>0</v>
      </c>
      <c r="I48" s="2">
        <f t="shared" si="12"/>
        <v>0</v>
      </c>
      <c r="J48" s="2">
        <f t="shared" si="13"/>
        <v>2000.25</v>
      </c>
      <c r="K48" s="2"/>
      <c r="L48" s="2"/>
      <c r="M48" s="2">
        <f t="shared" si="6"/>
        <v>0</v>
      </c>
      <c r="N48" s="2">
        <f t="shared" si="2"/>
        <v>0</v>
      </c>
      <c r="O48" s="2">
        <f t="shared" si="14"/>
        <v>6.2450000000000001</v>
      </c>
      <c r="P48">
        <f t="shared" si="15"/>
        <v>2.0063694267516325</v>
      </c>
    </row>
    <row r="49" spans="1:16" x14ac:dyDescent="0.3">
      <c r="A49">
        <v>0</v>
      </c>
      <c r="B49">
        <v>0</v>
      </c>
      <c r="C49">
        <v>0</v>
      </c>
      <c r="D49" s="2">
        <v>-0.01</v>
      </c>
      <c r="E49" s="2">
        <v>999.62</v>
      </c>
      <c r="F49" s="2">
        <v>-1</v>
      </c>
      <c r="G49" s="2">
        <v>0.5</v>
      </c>
      <c r="H49" s="2">
        <f t="shared" ref="H49:H112" si="16">E49-E48</f>
        <v>0</v>
      </c>
      <c r="I49" s="2">
        <f t="shared" ref="I49:I112" si="17">(A49+B49)*$I$3</f>
        <v>0</v>
      </c>
      <c r="J49" s="2">
        <f t="shared" ref="J49:J112" si="18">J48+I49</f>
        <v>2000.25</v>
      </c>
      <c r="K49" s="2"/>
      <c r="L49" s="2"/>
      <c r="M49" s="2">
        <f t="shared" si="6"/>
        <v>0</v>
      </c>
      <c r="N49" s="2">
        <f t="shared" si="2"/>
        <v>0</v>
      </c>
      <c r="O49" s="2">
        <f t="shared" ref="O49:O112" si="19">O48+M49</f>
        <v>6.2450000000000001</v>
      </c>
      <c r="P49">
        <f t="shared" ref="P49:P112" si="20">360-O49*360/6.28</f>
        <v>2.0063694267516325</v>
      </c>
    </row>
    <row r="50" spans="1:16" x14ac:dyDescent="0.3">
      <c r="A50">
        <v>0</v>
      </c>
      <c r="B50">
        <v>0</v>
      </c>
      <c r="C50">
        <v>0</v>
      </c>
      <c r="D50" s="2">
        <v>-0.01</v>
      </c>
      <c r="E50" s="2">
        <v>999.62</v>
      </c>
      <c r="F50" s="2">
        <v>-1</v>
      </c>
      <c r="G50" s="2">
        <v>0.5</v>
      </c>
      <c r="H50" s="2">
        <f t="shared" si="16"/>
        <v>0</v>
      </c>
      <c r="I50" s="2">
        <f t="shared" si="17"/>
        <v>0</v>
      </c>
      <c r="J50" s="2">
        <f t="shared" si="18"/>
        <v>2000.25</v>
      </c>
      <c r="K50" s="2"/>
      <c r="L50" s="2"/>
      <c r="M50" s="2">
        <f t="shared" si="6"/>
        <v>0</v>
      </c>
      <c r="N50" s="2">
        <f t="shared" si="2"/>
        <v>0</v>
      </c>
      <c r="O50" s="2">
        <f t="shared" si="19"/>
        <v>6.2450000000000001</v>
      </c>
      <c r="P50">
        <f t="shared" si="20"/>
        <v>2.0063694267516325</v>
      </c>
    </row>
    <row r="51" spans="1:16" x14ac:dyDescent="0.3">
      <c r="A51">
        <v>0</v>
      </c>
      <c r="B51">
        <v>0</v>
      </c>
      <c r="C51">
        <v>0</v>
      </c>
      <c r="D51" s="2">
        <v>-0.01</v>
      </c>
      <c r="E51" s="2">
        <v>999.62</v>
      </c>
      <c r="F51" s="2">
        <v>-1</v>
      </c>
      <c r="G51" s="2">
        <v>0.5</v>
      </c>
      <c r="H51" s="2">
        <f t="shared" si="16"/>
        <v>0</v>
      </c>
      <c r="I51" s="2">
        <f t="shared" si="17"/>
        <v>0</v>
      </c>
      <c r="J51" s="2">
        <f t="shared" si="18"/>
        <v>2000.25</v>
      </c>
      <c r="K51" s="2"/>
      <c r="L51" s="2"/>
      <c r="M51" s="2">
        <f t="shared" si="6"/>
        <v>0</v>
      </c>
      <c r="N51" s="2">
        <f t="shared" si="2"/>
        <v>0</v>
      </c>
      <c r="O51" s="2">
        <f t="shared" si="19"/>
        <v>6.2450000000000001</v>
      </c>
      <c r="P51">
        <f t="shared" si="20"/>
        <v>2.0063694267516325</v>
      </c>
    </row>
    <row r="52" spans="1:16" x14ac:dyDescent="0.3">
      <c r="A52">
        <v>0</v>
      </c>
      <c r="B52">
        <v>0</v>
      </c>
      <c r="C52">
        <v>0</v>
      </c>
      <c r="D52" s="2">
        <v>-0.01</v>
      </c>
      <c r="E52" s="2">
        <v>999.62</v>
      </c>
      <c r="F52" s="2">
        <v>-1</v>
      </c>
      <c r="G52" s="2">
        <v>0.5</v>
      </c>
      <c r="H52" s="2">
        <f t="shared" si="16"/>
        <v>0</v>
      </c>
      <c r="I52" s="2">
        <f t="shared" si="17"/>
        <v>0</v>
      </c>
      <c r="J52" s="2">
        <f t="shared" si="18"/>
        <v>2000.25</v>
      </c>
      <c r="K52" s="2"/>
      <c r="L52" s="2"/>
      <c r="M52" s="2">
        <f t="shared" si="6"/>
        <v>0</v>
      </c>
      <c r="N52" s="2">
        <f t="shared" si="2"/>
        <v>0</v>
      </c>
      <c r="O52" s="2">
        <f t="shared" si="19"/>
        <v>6.2450000000000001</v>
      </c>
      <c r="P52">
        <f t="shared" si="20"/>
        <v>2.0063694267516325</v>
      </c>
    </row>
    <row r="53" spans="1:16" x14ac:dyDescent="0.3">
      <c r="A53">
        <v>0</v>
      </c>
      <c r="B53">
        <v>0</v>
      </c>
      <c r="C53">
        <v>0</v>
      </c>
      <c r="D53" s="2">
        <v>-0.01</v>
      </c>
      <c r="E53" s="2">
        <v>999.62</v>
      </c>
      <c r="F53" s="2">
        <v>-1</v>
      </c>
      <c r="G53" s="2">
        <v>0.5</v>
      </c>
      <c r="H53" s="2">
        <f t="shared" si="16"/>
        <v>0</v>
      </c>
      <c r="I53" s="2">
        <f t="shared" si="17"/>
        <v>0</v>
      </c>
      <c r="J53" s="2">
        <f t="shared" si="18"/>
        <v>2000.25</v>
      </c>
      <c r="K53" s="2"/>
      <c r="L53" s="2"/>
      <c r="M53" s="2">
        <f t="shared" si="6"/>
        <v>0</v>
      </c>
      <c r="N53" s="2">
        <f t="shared" si="2"/>
        <v>0</v>
      </c>
      <c r="O53" s="2">
        <f t="shared" si="19"/>
        <v>6.2450000000000001</v>
      </c>
      <c r="P53">
        <f t="shared" si="20"/>
        <v>2.0063694267516325</v>
      </c>
    </row>
    <row r="54" spans="1:16" x14ac:dyDescent="0.3">
      <c r="A54">
        <v>0</v>
      </c>
      <c r="B54">
        <v>0</v>
      </c>
      <c r="C54">
        <v>0</v>
      </c>
      <c r="D54" s="2">
        <v>-0.01</v>
      </c>
      <c r="E54" s="2">
        <v>999.62</v>
      </c>
      <c r="F54" s="2">
        <v>-1</v>
      </c>
      <c r="G54" s="2">
        <v>0.5</v>
      </c>
      <c r="H54" s="2">
        <f t="shared" si="16"/>
        <v>0</v>
      </c>
      <c r="I54" s="2">
        <f t="shared" si="17"/>
        <v>0</v>
      </c>
      <c r="J54" s="2">
        <f t="shared" si="18"/>
        <v>2000.25</v>
      </c>
      <c r="K54" s="2"/>
      <c r="L54" s="2"/>
      <c r="M54" s="2">
        <f t="shared" si="6"/>
        <v>0</v>
      </c>
      <c r="N54" s="2">
        <f t="shared" si="2"/>
        <v>0</v>
      </c>
      <c r="O54" s="2">
        <f t="shared" si="19"/>
        <v>6.2450000000000001</v>
      </c>
      <c r="P54">
        <f t="shared" si="20"/>
        <v>2.0063694267516325</v>
      </c>
    </row>
    <row r="55" spans="1:16" x14ac:dyDescent="0.3">
      <c r="A55">
        <v>0</v>
      </c>
      <c r="B55">
        <v>0</v>
      </c>
      <c r="C55">
        <v>0</v>
      </c>
      <c r="D55" s="2">
        <v>-0.01</v>
      </c>
      <c r="E55" s="2">
        <v>999.62</v>
      </c>
      <c r="F55" s="2">
        <v>-1</v>
      </c>
      <c r="G55" s="2">
        <v>0.5</v>
      </c>
      <c r="H55" s="2">
        <f t="shared" si="16"/>
        <v>0</v>
      </c>
      <c r="I55" s="2">
        <f t="shared" si="17"/>
        <v>0</v>
      </c>
      <c r="J55" s="2">
        <f t="shared" si="18"/>
        <v>2000.25</v>
      </c>
      <c r="K55" s="2"/>
      <c r="L55" s="2"/>
      <c r="M55" s="2">
        <f t="shared" si="6"/>
        <v>0</v>
      </c>
      <c r="N55" s="2">
        <f t="shared" si="2"/>
        <v>0</v>
      </c>
      <c r="O55" s="2">
        <f t="shared" si="19"/>
        <v>6.2450000000000001</v>
      </c>
      <c r="P55">
        <f t="shared" si="20"/>
        <v>2.0063694267516325</v>
      </c>
    </row>
    <row r="56" spans="1:16" x14ac:dyDescent="0.3">
      <c r="A56">
        <v>0</v>
      </c>
      <c r="B56">
        <v>0</v>
      </c>
      <c r="C56">
        <v>0</v>
      </c>
      <c r="D56" s="2">
        <v>-0.01</v>
      </c>
      <c r="E56" s="2">
        <v>999.62</v>
      </c>
      <c r="F56" s="2">
        <v>-1</v>
      </c>
      <c r="G56" s="2">
        <v>0.5</v>
      </c>
      <c r="H56" s="2">
        <f t="shared" si="16"/>
        <v>0</v>
      </c>
      <c r="I56" s="2">
        <f t="shared" si="17"/>
        <v>0</v>
      </c>
      <c r="J56" s="2">
        <f t="shared" si="18"/>
        <v>2000.25</v>
      </c>
      <c r="K56" s="2"/>
      <c r="L56" s="2"/>
      <c r="M56" s="2">
        <f t="shared" si="6"/>
        <v>0</v>
      </c>
      <c r="N56" s="2">
        <f t="shared" si="2"/>
        <v>0</v>
      </c>
      <c r="O56" s="2">
        <f t="shared" si="19"/>
        <v>6.2450000000000001</v>
      </c>
      <c r="P56">
        <f t="shared" si="20"/>
        <v>2.0063694267516325</v>
      </c>
    </row>
    <row r="57" spans="1:16" x14ac:dyDescent="0.3">
      <c r="A57">
        <v>0</v>
      </c>
      <c r="B57">
        <v>0</v>
      </c>
      <c r="C57">
        <v>0</v>
      </c>
      <c r="D57" s="2">
        <v>-0.01</v>
      </c>
      <c r="E57" s="2">
        <v>999.62</v>
      </c>
      <c r="F57" s="2">
        <v>-1</v>
      </c>
      <c r="G57" s="2">
        <v>0.5</v>
      </c>
      <c r="H57" s="2">
        <f t="shared" si="16"/>
        <v>0</v>
      </c>
      <c r="I57" s="2">
        <f t="shared" si="17"/>
        <v>0</v>
      </c>
      <c r="J57" s="2">
        <f t="shared" si="18"/>
        <v>2000.25</v>
      </c>
      <c r="K57" s="2"/>
      <c r="L57" s="2"/>
      <c r="M57" s="2">
        <f t="shared" si="6"/>
        <v>0</v>
      </c>
      <c r="N57" s="2">
        <f t="shared" si="2"/>
        <v>0</v>
      </c>
      <c r="O57" s="2">
        <f t="shared" si="19"/>
        <v>6.2450000000000001</v>
      </c>
      <c r="P57">
        <f t="shared" si="20"/>
        <v>2.0063694267516325</v>
      </c>
    </row>
    <row r="58" spans="1:16" x14ac:dyDescent="0.3">
      <c r="A58">
        <v>0</v>
      </c>
      <c r="B58">
        <v>0</v>
      </c>
      <c r="C58">
        <v>0</v>
      </c>
      <c r="D58" s="2">
        <v>-0.01</v>
      </c>
      <c r="E58" s="2">
        <v>999.62</v>
      </c>
      <c r="F58" s="2">
        <v>-1</v>
      </c>
      <c r="G58" s="2">
        <v>0.5</v>
      </c>
      <c r="H58" s="2">
        <f t="shared" si="16"/>
        <v>0</v>
      </c>
      <c r="I58" s="2">
        <f t="shared" si="17"/>
        <v>0</v>
      </c>
      <c r="J58" s="2">
        <f t="shared" si="18"/>
        <v>2000.25</v>
      </c>
      <c r="K58" s="2"/>
      <c r="L58" s="2"/>
      <c r="M58" s="2">
        <f t="shared" si="6"/>
        <v>0</v>
      </c>
      <c r="N58" s="2">
        <f t="shared" si="2"/>
        <v>0</v>
      </c>
      <c r="O58" s="2">
        <f t="shared" si="19"/>
        <v>6.2450000000000001</v>
      </c>
      <c r="P58">
        <f t="shared" si="20"/>
        <v>2.0063694267516325</v>
      </c>
    </row>
    <row r="59" spans="1:16" x14ac:dyDescent="0.3">
      <c r="A59">
        <v>0</v>
      </c>
      <c r="B59">
        <v>0</v>
      </c>
      <c r="C59">
        <v>0</v>
      </c>
      <c r="D59" s="2">
        <v>-0.01</v>
      </c>
      <c r="E59" s="2">
        <v>999.62</v>
      </c>
      <c r="F59" s="2">
        <v>-1</v>
      </c>
      <c r="G59" s="2">
        <v>0.5</v>
      </c>
      <c r="H59" s="2">
        <f t="shared" si="16"/>
        <v>0</v>
      </c>
      <c r="I59" s="2">
        <f t="shared" si="17"/>
        <v>0</v>
      </c>
      <c r="J59" s="2">
        <f t="shared" si="18"/>
        <v>2000.25</v>
      </c>
      <c r="K59" s="2"/>
      <c r="L59" s="2"/>
      <c r="M59" s="2">
        <f t="shared" si="6"/>
        <v>0</v>
      </c>
      <c r="N59" s="2">
        <f t="shared" si="2"/>
        <v>0</v>
      </c>
      <c r="O59" s="2">
        <f t="shared" si="19"/>
        <v>6.2450000000000001</v>
      </c>
      <c r="P59">
        <f t="shared" si="20"/>
        <v>2.0063694267516325</v>
      </c>
    </row>
    <row r="60" spans="1:16" x14ac:dyDescent="0.3">
      <c r="A60">
        <v>0</v>
      </c>
      <c r="B60">
        <v>0</v>
      </c>
      <c r="C60">
        <v>0</v>
      </c>
      <c r="D60" s="2">
        <v>-0.01</v>
      </c>
      <c r="E60" s="2">
        <v>999.62</v>
      </c>
      <c r="F60" s="2">
        <v>-1</v>
      </c>
      <c r="G60" s="2">
        <v>0.5</v>
      </c>
      <c r="H60" s="2">
        <f t="shared" si="16"/>
        <v>0</v>
      </c>
      <c r="I60" s="2">
        <f t="shared" si="17"/>
        <v>0</v>
      </c>
      <c r="J60" s="2">
        <f t="shared" si="18"/>
        <v>2000.25</v>
      </c>
      <c r="K60" s="2"/>
      <c r="L60" s="2"/>
      <c r="M60" s="2">
        <f t="shared" si="6"/>
        <v>0</v>
      </c>
      <c r="N60" s="2">
        <f t="shared" si="2"/>
        <v>0</v>
      </c>
      <c r="O60" s="2">
        <f t="shared" si="19"/>
        <v>6.2450000000000001</v>
      </c>
      <c r="P60">
        <f t="shared" si="20"/>
        <v>2.0063694267516325</v>
      </c>
    </row>
    <row r="61" spans="1:16" x14ac:dyDescent="0.3">
      <c r="A61">
        <v>0</v>
      </c>
      <c r="B61">
        <v>0</v>
      </c>
      <c r="C61">
        <v>0</v>
      </c>
      <c r="D61" s="2">
        <v>-0.01</v>
      </c>
      <c r="E61" s="2">
        <v>999.62</v>
      </c>
      <c r="F61" s="2">
        <v>-1</v>
      </c>
      <c r="G61" s="2">
        <v>0.5</v>
      </c>
      <c r="H61" s="2">
        <f t="shared" si="16"/>
        <v>0</v>
      </c>
      <c r="I61" s="2">
        <f t="shared" si="17"/>
        <v>0</v>
      </c>
      <c r="J61" s="2">
        <f t="shared" si="18"/>
        <v>2000.25</v>
      </c>
      <c r="K61" s="2"/>
      <c r="L61" s="2"/>
      <c r="M61" s="2">
        <f t="shared" si="6"/>
        <v>0</v>
      </c>
      <c r="N61" s="2">
        <f t="shared" si="2"/>
        <v>0</v>
      </c>
      <c r="O61" s="2">
        <f t="shared" si="19"/>
        <v>6.2450000000000001</v>
      </c>
      <c r="P61">
        <f t="shared" si="20"/>
        <v>2.0063694267516325</v>
      </c>
    </row>
    <row r="62" spans="1:16" x14ac:dyDescent="0.3">
      <c r="A62">
        <v>0</v>
      </c>
      <c r="B62">
        <v>0</v>
      </c>
      <c r="C62">
        <v>0</v>
      </c>
      <c r="D62" s="2">
        <v>-0.01</v>
      </c>
      <c r="E62" s="2">
        <v>999.62</v>
      </c>
      <c r="F62" s="2">
        <v>-1</v>
      </c>
      <c r="G62" s="2">
        <v>0.5</v>
      </c>
      <c r="H62" s="2">
        <f t="shared" si="16"/>
        <v>0</v>
      </c>
      <c r="I62" s="2">
        <f t="shared" si="17"/>
        <v>0</v>
      </c>
      <c r="J62" s="2">
        <f t="shared" si="18"/>
        <v>2000.25</v>
      </c>
      <c r="K62" s="2"/>
      <c r="L62" s="2"/>
      <c r="M62" s="2">
        <f t="shared" si="6"/>
        <v>0</v>
      </c>
      <c r="N62" s="2">
        <f t="shared" si="2"/>
        <v>0</v>
      </c>
      <c r="O62" s="2">
        <f t="shared" si="19"/>
        <v>6.2450000000000001</v>
      </c>
      <c r="P62">
        <f t="shared" si="20"/>
        <v>2.0063694267516325</v>
      </c>
    </row>
    <row r="63" spans="1:16" x14ac:dyDescent="0.3">
      <c r="A63">
        <v>0</v>
      </c>
      <c r="B63">
        <v>0</v>
      </c>
      <c r="C63">
        <v>0</v>
      </c>
      <c r="D63" s="2">
        <v>-0.01</v>
      </c>
      <c r="E63" s="2">
        <v>999.62</v>
      </c>
      <c r="F63" s="2">
        <v>-1</v>
      </c>
      <c r="G63" s="2">
        <v>0.5</v>
      </c>
      <c r="H63" s="2">
        <f t="shared" si="16"/>
        <v>0</v>
      </c>
      <c r="I63" s="2">
        <f t="shared" si="17"/>
        <v>0</v>
      </c>
      <c r="J63" s="2">
        <f t="shared" si="18"/>
        <v>2000.25</v>
      </c>
      <c r="K63" s="2"/>
      <c r="L63" s="2"/>
      <c r="M63" s="2">
        <f t="shared" si="6"/>
        <v>0</v>
      </c>
      <c r="N63" s="2">
        <f t="shared" si="2"/>
        <v>0</v>
      </c>
      <c r="O63" s="2">
        <f t="shared" si="19"/>
        <v>6.2450000000000001</v>
      </c>
      <c r="P63">
        <f t="shared" si="20"/>
        <v>2.0063694267516325</v>
      </c>
    </row>
    <row r="64" spans="1:16" x14ac:dyDescent="0.3">
      <c r="A64">
        <v>0</v>
      </c>
      <c r="B64">
        <v>0</v>
      </c>
      <c r="C64">
        <v>0</v>
      </c>
      <c r="D64" s="2">
        <v>-0.01</v>
      </c>
      <c r="E64" s="2">
        <v>999.62</v>
      </c>
      <c r="F64" s="2">
        <v>-1</v>
      </c>
      <c r="G64" s="2">
        <v>3.15</v>
      </c>
      <c r="H64" s="2">
        <f t="shared" si="16"/>
        <v>0</v>
      </c>
      <c r="I64" s="2">
        <f t="shared" si="17"/>
        <v>0</v>
      </c>
      <c r="J64" s="2">
        <f t="shared" si="18"/>
        <v>2000.25</v>
      </c>
      <c r="K64" s="2"/>
      <c r="L64" s="2"/>
      <c r="M64" s="2">
        <f t="shared" si="6"/>
        <v>0</v>
      </c>
      <c r="N64" s="2">
        <f t="shared" si="2"/>
        <v>0</v>
      </c>
      <c r="O64" s="2">
        <f t="shared" si="19"/>
        <v>6.2450000000000001</v>
      </c>
      <c r="P64">
        <f t="shared" si="20"/>
        <v>2.0063694267516325</v>
      </c>
    </row>
    <row r="65" spans="1:16" x14ac:dyDescent="0.3">
      <c r="A65">
        <v>0</v>
      </c>
      <c r="B65">
        <v>0</v>
      </c>
      <c r="C65">
        <v>0</v>
      </c>
      <c r="D65" s="2">
        <v>-0.01</v>
      </c>
      <c r="E65" s="2">
        <v>999.62</v>
      </c>
      <c r="F65" s="2">
        <v>-1</v>
      </c>
      <c r="G65" s="2">
        <v>3.15</v>
      </c>
      <c r="H65" s="2">
        <f t="shared" si="16"/>
        <v>0</v>
      </c>
      <c r="I65" s="2">
        <f t="shared" si="17"/>
        <v>0</v>
      </c>
      <c r="J65" s="2">
        <f t="shared" si="18"/>
        <v>2000.25</v>
      </c>
      <c r="K65" s="2"/>
      <c r="L65" s="2"/>
      <c r="M65" s="2">
        <f t="shared" si="6"/>
        <v>0</v>
      </c>
      <c r="N65" s="2">
        <f t="shared" si="2"/>
        <v>0</v>
      </c>
      <c r="O65" s="2">
        <f t="shared" si="19"/>
        <v>6.2450000000000001</v>
      </c>
      <c r="P65">
        <f t="shared" si="20"/>
        <v>2.0063694267516325</v>
      </c>
    </row>
    <row r="66" spans="1:16" x14ac:dyDescent="0.3">
      <c r="A66">
        <v>0</v>
      </c>
      <c r="B66">
        <v>0</v>
      </c>
      <c r="C66">
        <v>0</v>
      </c>
      <c r="D66" s="2">
        <v>-0.01</v>
      </c>
      <c r="E66" s="2">
        <v>999.62</v>
      </c>
      <c r="F66" s="2">
        <v>-1</v>
      </c>
      <c r="G66" s="2">
        <v>3.15</v>
      </c>
      <c r="H66" s="2">
        <f t="shared" si="16"/>
        <v>0</v>
      </c>
      <c r="I66" s="2">
        <f t="shared" si="17"/>
        <v>0</v>
      </c>
      <c r="J66" s="2">
        <f t="shared" si="18"/>
        <v>2000.25</v>
      </c>
      <c r="K66" s="2"/>
      <c r="L66" s="2"/>
      <c r="M66" s="2">
        <f t="shared" si="6"/>
        <v>0</v>
      </c>
      <c r="N66" s="2">
        <f t="shared" si="2"/>
        <v>0</v>
      </c>
      <c r="O66" s="2">
        <f t="shared" si="19"/>
        <v>6.2450000000000001</v>
      </c>
      <c r="P66">
        <f t="shared" si="20"/>
        <v>2.0063694267516325</v>
      </c>
    </row>
    <row r="67" spans="1:16" x14ac:dyDescent="0.3">
      <c r="A67">
        <v>0</v>
      </c>
      <c r="B67">
        <v>0</v>
      </c>
      <c r="C67">
        <v>0</v>
      </c>
      <c r="D67" s="2">
        <v>-0.01</v>
      </c>
      <c r="E67" s="2">
        <v>999.62</v>
      </c>
      <c r="F67" s="2">
        <v>-1</v>
      </c>
      <c r="G67" s="2">
        <v>3.15</v>
      </c>
      <c r="H67" s="2">
        <f t="shared" si="16"/>
        <v>0</v>
      </c>
      <c r="I67" s="2">
        <f t="shared" si="17"/>
        <v>0</v>
      </c>
      <c r="J67" s="2">
        <f t="shared" si="18"/>
        <v>2000.25</v>
      </c>
      <c r="K67" s="2"/>
      <c r="L67" s="2"/>
      <c r="M67" s="2">
        <f t="shared" si="6"/>
        <v>0</v>
      </c>
      <c r="N67" s="2">
        <f t="shared" si="2"/>
        <v>0</v>
      </c>
      <c r="O67" s="2">
        <f t="shared" si="19"/>
        <v>6.2450000000000001</v>
      </c>
      <c r="P67">
        <f t="shared" si="20"/>
        <v>2.0063694267516325</v>
      </c>
    </row>
    <row r="68" spans="1:16" x14ac:dyDescent="0.3">
      <c r="A68">
        <v>0</v>
      </c>
      <c r="B68">
        <v>0</v>
      </c>
      <c r="C68">
        <v>0</v>
      </c>
      <c r="D68" s="2">
        <v>-0.01</v>
      </c>
      <c r="E68" s="2">
        <v>999.62</v>
      </c>
      <c r="F68" s="2">
        <v>-1</v>
      </c>
      <c r="G68" s="2">
        <v>3.15</v>
      </c>
      <c r="H68" s="2">
        <f t="shared" si="16"/>
        <v>0</v>
      </c>
      <c r="I68" s="2">
        <f t="shared" si="17"/>
        <v>0</v>
      </c>
      <c r="J68" s="2">
        <f t="shared" si="18"/>
        <v>2000.25</v>
      </c>
      <c r="K68" s="2"/>
      <c r="L68" s="2"/>
      <c r="M68" s="2">
        <f t="shared" si="6"/>
        <v>0</v>
      </c>
      <c r="N68" s="2">
        <f t="shared" si="2"/>
        <v>0</v>
      </c>
      <c r="O68" s="2">
        <f t="shared" si="19"/>
        <v>6.2450000000000001</v>
      </c>
      <c r="P68">
        <f t="shared" si="20"/>
        <v>2.0063694267516325</v>
      </c>
    </row>
    <row r="69" spans="1:16" x14ac:dyDescent="0.3">
      <c r="A69">
        <v>0</v>
      </c>
      <c r="B69">
        <v>0</v>
      </c>
      <c r="C69">
        <v>0</v>
      </c>
      <c r="D69" s="2">
        <v>-0.01</v>
      </c>
      <c r="E69" s="2">
        <v>999.62</v>
      </c>
      <c r="F69" s="2">
        <v>-1</v>
      </c>
      <c r="G69" s="2">
        <v>3.15</v>
      </c>
      <c r="H69" s="2">
        <f t="shared" si="16"/>
        <v>0</v>
      </c>
      <c r="I69" s="2">
        <f t="shared" si="17"/>
        <v>0</v>
      </c>
      <c r="J69" s="2">
        <f t="shared" si="18"/>
        <v>2000.25</v>
      </c>
      <c r="K69" s="2"/>
      <c r="L69" s="2"/>
      <c r="M69" s="2">
        <f t="shared" si="6"/>
        <v>0</v>
      </c>
      <c r="N69" s="2">
        <f t="shared" si="2"/>
        <v>0</v>
      </c>
      <c r="O69" s="2">
        <f t="shared" si="19"/>
        <v>6.2450000000000001</v>
      </c>
      <c r="P69">
        <f t="shared" si="20"/>
        <v>2.0063694267516325</v>
      </c>
    </row>
    <row r="70" spans="1:16" x14ac:dyDescent="0.3">
      <c r="A70">
        <v>1</v>
      </c>
      <c r="B70">
        <v>0</v>
      </c>
      <c r="C70">
        <v>2.63</v>
      </c>
      <c r="D70" s="2">
        <v>0.03</v>
      </c>
      <c r="E70" s="2">
        <v>1002.25</v>
      </c>
      <c r="F70" s="2">
        <v>-0.93</v>
      </c>
      <c r="G70" s="2">
        <v>3.15</v>
      </c>
      <c r="H70" s="2">
        <f t="shared" si="16"/>
        <v>2.6299999999999955</v>
      </c>
      <c r="I70" s="2">
        <f t="shared" si="17"/>
        <v>5.25</v>
      </c>
      <c r="J70" s="2">
        <f t="shared" si="18"/>
        <v>2005.5</v>
      </c>
      <c r="K70" s="2"/>
      <c r="L70" s="2"/>
      <c r="M70" s="2">
        <f t="shared" si="6"/>
        <v>3.5000000000000003E-2</v>
      </c>
      <c r="N70" s="2">
        <f t="shared" si="2"/>
        <v>2.0063694267515926</v>
      </c>
      <c r="O70" s="2">
        <f t="shared" si="19"/>
        <v>6.28</v>
      </c>
      <c r="P70">
        <f t="shared" si="20"/>
        <v>0</v>
      </c>
    </row>
    <row r="71" spans="1:16" x14ac:dyDescent="0.3">
      <c r="A71">
        <v>2</v>
      </c>
      <c r="B71">
        <v>0</v>
      </c>
      <c r="C71">
        <v>5.25</v>
      </c>
      <c r="D71" s="2">
        <v>0.1</v>
      </c>
      <c r="E71" s="2">
        <v>1007.47</v>
      </c>
      <c r="F71" s="2">
        <v>-0.43</v>
      </c>
      <c r="G71" s="2">
        <v>3.11</v>
      </c>
      <c r="H71" s="2">
        <f t="shared" si="16"/>
        <v>5.2200000000000273</v>
      </c>
      <c r="I71" s="2">
        <f t="shared" si="17"/>
        <v>10.5</v>
      </c>
      <c r="J71" s="2">
        <f t="shared" si="18"/>
        <v>2016</v>
      </c>
      <c r="K71" s="2"/>
      <c r="L71" s="2"/>
      <c r="M71" s="2">
        <f t="shared" si="6"/>
        <v>7.0000000000000007E-2</v>
      </c>
      <c r="N71" s="2">
        <f t="shared" si="2"/>
        <v>4.0127388535031852</v>
      </c>
      <c r="O71" s="2">
        <f t="shared" si="19"/>
        <v>6.3500000000000005</v>
      </c>
      <c r="P71">
        <f t="shared" si="20"/>
        <v>-4.0127388535031514</v>
      </c>
    </row>
    <row r="72" spans="1:16" x14ac:dyDescent="0.3">
      <c r="A72">
        <v>4</v>
      </c>
      <c r="B72">
        <v>0</v>
      </c>
      <c r="C72">
        <v>10.5</v>
      </c>
      <c r="D72" s="2">
        <v>0.24</v>
      </c>
      <c r="E72" s="2">
        <v>1017.68</v>
      </c>
      <c r="F72" s="2">
        <v>2.02</v>
      </c>
      <c r="G72" s="2">
        <v>3.04</v>
      </c>
      <c r="H72" s="2">
        <f t="shared" si="16"/>
        <v>10.209999999999923</v>
      </c>
      <c r="I72" s="2">
        <f t="shared" si="17"/>
        <v>21</v>
      </c>
      <c r="J72" s="2">
        <f t="shared" si="18"/>
        <v>2037</v>
      </c>
      <c r="K72" s="2"/>
      <c r="L72" s="2"/>
      <c r="M72" s="2">
        <f t="shared" si="6"/>
        <v>0.14000000000000001</v>
      </c>
      <c r="N72" s="2">
        <f t="shared" si="2"/>
        <v>8.0254777070063703</v>
      </c>
      <c r="O72" s="2">
        <f t="shared" si="19"/>
        <v>6.49</v>
      </c>
      <c r="P72">
        <f t="shared" si="20"/>
        <v>-12.038216560509568</v>
      </c>
    </row>
    <row r="73" spans="1:16" x14ac:dyDescent="0.3">
      <c r="A73">
        <v>5</v>
      </c>
      <c r="B73">
        <v>0</v>
      </c>
      <c r="C73">
        <v>13.13</v>
      </c>
      <c r="D73" s="2">
        <v>0.41</v>
      </c>
      <c r="E73" s="2">
        <v>1029.72</v>
      </c>
      <c r="F73" s="2">
        <v>7.26</v>
      </c>
      <c r="G73" s="2">
        <v>2.9</v>
      </c>
      <c r="H73" s="2">
        <f t="shared" si="16"/>
        <v>12.040000000000077</v>
      </c>
      <c r="I73" s="2">
        <f t="shared" si="17"/>
        <v>26.25</v>
      </c>
      <c r="J73" s="2">
        <f t="shared" si="18"/>
        <v>2063.25</v>
      </c>
      <c r="K73" s="2"/>
      <c r="L73" s="2"/>
      <c r="M73" s="2">
        <f t="shared" si="6"/>
        <v>0.17499999999999999</v>
      </c>
      <c r="N73" s="2">
        <f t="shared" ref="N73:N136" si="21">M73*180/3.14</f>
        <v>10.03184713375796</v>
      </c>
      <c r="O73" s="2">
        <f t="shared" si="19"/>
        <v>6.665</v>
      </c>
      <c r="P73">
        <f t="shared" si="20"/>
        <v>-22.070063694267503</v>
      </c>
    </row>
    <row r="74" spans="1:16" x14ac:dyDescent="0.3">
      <c r="A74">
        <v>6</v>
      </c>
      <c r="B74">
        <v>0</v>
      </c>
      <c r="C74">
        <v>15.75</v>
      </c>
      <c r="D74" s="2">
        <v>0.62</v>
      </c>
      <c r="E74" s="2">
        <v>1042.53</v>
      </c>
      <c r="F74" s="2">
        <v>16.420000000000002</v>
      </c>
      <c r="G74" s="2">
        <v>2.73</v>
      </c>
      <c r="H74" s="2">
        <f t="shared" si="16"/>
        <v>12.809999999999945</v>
      </c>
      <c r="I74" s="2">
        <f t="shared" si="17"/>
        <v>31.5</v>
      </c>
      <c r="J74" s="2">
        <f t="shared" si="18"/>
        <v>2094.75</v>
      </c>
      <c r="K74" s="2"/>
      <c r="L74" s="2"/>
      <c r="M74" s="2">
        <f t="shared" ref="M74:M137" si="22">(A74-B74)*$I$3/$I$4</f>
        <v>0.21</v>
      </c>
      <c r="N74" s="2">
        <f t="shared" si="21"/>
        <v>12.038216560509552</v>
      </c>
      <c r="O74" s="2">
        <f t="shared" si="19"/>
        <v>6.875</v>
      </c>
      <c r="P74">
        <f t="shared" si="20"/>
        <v>-34.108280254777071</v>
      </c>
    </row>
    <row r="75" spans="1:16" x14ac:dyDescent="0.3">
      <c r="A75">
        <v>8</v>
      </c>
      <c r="B75">
        <v>0</v>
      </c>
      <c r="C75">
        <v>21</v>
      </c>
      <c r="D75" s="2">
        <v>0.9</v>
      </c>
      <c r="E75" s="2">
        <v>1055.58</v>
      </c>
      <c r="F75" s="2">
        <v>32.869999999999997</v>
      </c>
      <c r="G75" s="2">
        <v>2.52</v>
      </c>
      <c r="H75" s="2">
        <f t="shared" si="16"/>
        <v>13.049999999999955</v>
      </c>
      <c r="I75" s="2">
        <f t="shared" si="17"/>
        <v>42</v>
      </c>
      <c r="J75" s="2">
        <f t="shared" si="18"/>
        <v>2136.75</v>
      </c>
      <c r="K75" s="2"/>
      <c r="L75" s="2"/>
      <c r="M75" s="2">
        <f t="shared" si="22"/>
        <v>0.28000000000000003</v>
      </c>
      <c r="N75" s="2">
        <f t="shared" si="21"/>
        <v>16.050955414012741</v>
      </c>
      <c r="O75" s="2">
        <f t="shared" si="19"/>
        <v>7.1550000000000002</v>
      </c>
      <c r="P75">
        <f t="shared" si="20"/>
        <v>-50.159235668789847</v>
      </c>
    </row>
    <row r="76" spans="1:16" x14ac:dyDescent="0.3">
      <c r="A76">
        <v>7</v>
      </c>
      <c r="B76">
        <v>0</v>
      </c>
      <c r="C76">
        <v>18.37</v>
      </c>
      <c r="D76" s="2">
        <v>1.1499999999999999</v>
      </c>
      <c r="E76" s="2">
        <v>1063.1600000000001</v>
      </c>
      <c r="F76" s="2">
        <v>49.61</v>
      </c>
      <c r="G76" s="2">
        <v>2.2400000000000002</v>
      </c>
      <c r="H76" s="2">
        <f t="shared" si="16"/>
        <v>7.5800000000001546</v>
      </c>
      <c r="I76" s="2">
        <f t="shared" si="17"/>
        <v>36.75</v>
      </c>
      <c r="J76" s="2">
        <f t="shared" si="18"/>
        <v>2173.5</v>
      </c>
      <c r="K76" s="2"/>
      <c r="L76" s="2"/>
      <c r="M76" s="2">
        <f t="shared" si="22"/>
        <v>0.245</v>
      </c>
      <c r="N76" s="2">
        <f t="shared" si="21"/>
        <v>14.044585987261147</v>
      </c>
      <c r="O76" s="2">
        <f t="shared" si="19"/>
        <v>7.4</v>
      </c>
      <c r="P76">
        <f t="shared" si="20"/>
        <v>-64.203821656050934</v>
      </c>
    </row>
    <row r="77" spans="1:16" x14ac:dyDescent="0.3">
      <c r="A77">
        <v>9</v>
      </c>
      <c r="B77">
        <v>0</v>
      </c>
      <c r="C77">
        <v>23.62</v>
      </c>
      <c r="D77" s="2">
        <v>1.46</v>
      </c>
      <c r="E77" s="2">
        <v>1065.76</v>
      </c>
      <c r="F77" s="2">
        <v>73.09</v>
      </c>
      <c r="G77" s="2">
        <v>1.99</v>
      </c>
      <c r="H77" s="2">
        <f t="shared" si="16"/>
        <v>2.5999999999999091</v>
      </c>
      <c r="I77" s="2">
        <f t="shared" si="17"/>
        <v>47.25</v>
      </c>
      <c r="J77" s="2">
        <f t="shared" si="18"/>
        <v>2220.75</v>
      </c>
      <c r="K77" s="2"/>
      <c r="L77" s="2"/>
      <c r="M77" s="2">
        <f t="shared" si="22"/>
        <v>0.315</v>
      </c>
      <c r="N77" s="2">
        <f t="shared" si="21"/>
        <v>18.057324840764331</v>
      </c>
      <c r="O77" s="2">
        <f t="shared" si="19"/>
        <v>7.7150000000000007</v>
      </c>
      <c r="P77">
        <f t="shared" si="20"/>
        <v>-82.261146496815286</v>
      </c>
    </row>
    <row r="78" spans="1:16" x14ac:dyDescent="0.3">
      <c r="A78">
        <v>8</v>
      </c>
      <c r="B78">
        <v>0</v>
      </c>
      <c r="C78">
        <v>21</v>
      </c>
      <c r="D78" s="2">
        <v>1.74</v>
      </c>
      <c r="E78" s="2">
        <v>1062.21</v>
      </c>
      <c r="F78" s="2">
        <v>93.79</v>
      </c>
      <c r="G78" s="2">
        <v>1.68</v>
      </c>
      <c r="H78" s="2">
        <f t="shared" si="16"/>
        <v>-3.5499999999999545</v>
      </c>
      <c r="I78" s="2">
        <f t="shared" si="17"/>
        <v>42</v>
      </c>
      <c r="J78" s="2">
        <f t="shared" si="18"/>
        <v>2262.75</v>
      </c>
      <c r="K78" s="2"/>
      <c r="L78" s="2"/>
      <c r="M78" s="2">
        <f t="shared" si="22"/>
        <v>0.28000000000000003</v>
      </c>
      <c r="N78" s="2">
        <f t="shared" si="21"/>
        <v>16.050955414012741</v>
      </c>
      <c r="O78" s="2">
        <f t="shared" si="19"/>
        <v>7.995000000000001</v>
      </c>
      <c r="P78">
        <f t="shared" si="20"/>
        <v>-98.312101910828062</v>
      </c>
    </row>
    <row r="79" spans="1:16" x14ac:dyDescent="0.3">
      <c r="A79">
        <v>8</v>
      </c>
      <c r="B79">
        <v>0</v>
      </c>
      <c r="C79">
        <v>21</v>
      </c>
      <c r="D79" s="2">
        <v>2.02</v>
      </c>
      <c r="E79" s="2">
        <v>1053.0899999999999</v>
      </c>
      <c r="F79" s="2">
        <v>112.7</v>
      </c>
      <c r="G79" s="2">
        <v>1.4</v>
      </c>
      <c r="H79" s="2">
        <f t="shared" si="16"/>
        <v>-9.1200000000001182</v>
      </c>
      <c r="I79" s="2">
        <f t="shared" si="17"/>
        <v>42</v>
      </c>
      <c r="J79" s="2">
        <f t="shared" si="18"/>
        <v>2304.75</v>
      </c>
      <c r="K79" s="2"/>
      <c r="L79" s="2"/>
      <c r="M79" s="2">
        <f t="shared" si="22"/>
        <v>0.28000000000000003</v>
      </c>
      <c r="N79" s="2">
        <f t="shared" si="21"/>
        <v>16.050955414012741</v>
      </c>
      <c r="O79" s="2">
        <f t="shared" si="19"/>
        <v>8.2750000000000004</v>
      </c>
      <c r="P79">
        <f t="shared" si="20"/>
        <v>-114.36305732484072</v>
      </c>
    </row>
    <row r="80" spans="1:16" x14ac:dyDescent="0.3">
      <c r="A80">
        <v>9</v>
      </c>
      <c r="B80">
        <v>0</v>
      </c>
      <c r="C80">
        <v>23.62</v>
      </c>
      <c r="D80" s="2">
        <v>2.34</v>
      </c>
      <c r="E80" s="2">
        <v>1036.73</v>
      </c>
      <c r="F80" s="2">
        <v>129.75</v>
      </c>
      <c r="G80" s="2">
        <v>1.1200000000000001</v>
      </c>
      <c r="H80" s="2">
        <f t="shared" si="16"/>
        <v>-16.3599999999999</v>
      </c>
      <c r="I80" s="2">
        <f t="shared" si="17"/>
        <v>47.25</v>
      </c>
      <c r="J80" s="2">
        <f t="shared" si="18"/>
        <v>2352</v>
      </c>
      <c r="K80" s="2"/>
      <c r="L80" s="2"/>
      <c r="M80" s="2">
        <f t="shared" si="22"/>
        <v>0.315</v>
      </c>
      <c r="N80" s="2">
        <f t="shared" si="21"/>
        <v>18.057324840764331</v>
      </c>
      <c r="O80" s="2">
        <f t="shared" si="19"/>
        <v>8.59</v>
      </c>
      <c r="P80">
        <f t="shared" si="20"/>
        <v>-132.42038216560508</v>
      </c>
    </row>
    <row r="81" spans="1:16" x14ac:dyDescent="0.3">
      <c r="A81">
        <v>8</v>
      </c>
      <c r="B81">
        <v>0</v>
      </c>
      <c r="C81">
        <v>21</v>
      </c>
      <c r="D81" s="2">
        <v>2.62</v>
      </c>
      <c r="E81" s="2">
        <v>1018.57</v>
      </c>
      <c r="F81" s="2">
        <v>140.30000000000001</v>
      </c>
      <c r="G81" s="2">
        <v>0.8</v>
      </c>
      <c r="H81" s="2">
        <f t="shared" si="16"/>
        <v>-18.159999999999968</v>
      </c>
      <c r="I81" s="2">
        <f t="shared" si="17"/>
        <v>42</v>
      </c>
      <c r="J81" s="2">
        <f t="shared" si="18"/>
        <v>2394</v>
      </c>
      <c r="K81" s="2"/>
      <c r="L81" s="2"/>
      <c r="M81" s="2">
        <f t="shared" si="22"/>
        <v>0.28000000000000003</v>
      </c>
      <c r="N81" s="2">
        <f t="shared" si="21"/>
        <v>16.050955414012741</v>
      </c>
      <c r="O81" s="2">
        <f t="shared" si="19"/>
        <v>8.8699999999999992</v>
      </c>
      <c r="P81">
        <f t="shared" si="20"/>
        <v>-148.4713375796178</v>
      </c>
    </row>
    <row r="82" spans="1:16" x14ac:dyDescent="0.3">
      <c r="A82">
        <v>9</v>
      </c>
      <c r="B82">
        <v>0</v>
      </c>
      <c r="C82">
        <v>23.62</v>
      </c>
      <c r="D82" s="2">
        <v>2.93</v>
      </c>
      <c r="E82" s="2">
        <v>995.47</v>
      </c>
      <c r="F82" s="2">
        <v>145.25</v>
      </c>
      <c r="G82" s="2">
        <v>0.52</v>
      </c>
      <c r="H82" s="2">
        <f t="shared" si="16"/>
        <v>-23.100000000000023</v>
      </c>
      <c r="I82" s="2">
        <f t="shared" si="17"/>
        <v>47.25</v>
      </c>
      <c r="J82" s="2">
        <f t="shared" si="18"/>
        <v>2441.25</v>
      </c>
      <c r="K82" s="2"/>
      <c r="L82" s="2"/>
      <c r="M82" s="2">
        <f t="shared" si="22"/>
        <v>0.315</v>
      </c>
      <c r="N82" s="2">
        <f t="shared" si="21"/>
        <v>18.057324840764331</v>
      </c>
      <c r="O82" s="2">
        <f t="shared" si="19"/>
        <v>9.1849999999999987</v>
      </c>
      <c r="P82">
        <f t="shared" si="20"/>
        <v>-166.52866242038203</v>
      </c>
    </row>
    <row r="83" spans="1:16" x14ac:dyDescent="0.3">
      <c r="A83">
        <v>8</v>
      </c>
      <c r="B83">
        <v>0</v>
      </c>
      <c r="C83">
        <v>21</v>
      </c>
      <c r="D83" s="2">
        <v>3.21</v>
      </c>
      <c r="E83" s="2">
        <v>974.52</v>
      </c>
      <c r="F83" s="2">
        <v>143.80000000000001</v>
      </c>
      <c r="G83" s="2">
        <v>0.21</v>
      </c>
      <c r="H83" s="2">
        <f t="shared" si="16"/>
        <v>-20.950000000000045</v>
      </c>
      <c r="I83" s="2">
        <f t="shared" si="17"/>
        <v>42</v>
      </c>
      <c r="J83" s="2">
        <f t="shared" si="18"/>
        <v>2483.25</v>
      </c>
      <c r="K83" s="2"/>
      <c r="L83" s="2"/>
      <c r="M83" s="2">
        <f t="shared" si="22"/>
        <v>0.28000000000000003</v>
      </c>
      <c r="N83" s="2">
        <f t="shared" si="21"/>
        <v>16.050955414012741</v>
      </c>
      <c r="O83" s="2">
        <f t="shared" si="19"/>
        <v>9.4649999999999981</v>
      </c>
      <c r="P83">
        <f t="shared" si="20"/>
        <v>-182.57961783439475</v>
      </c>
    </row>
    <row r="84" spans="1:16" x14ac:dyDescent="0.3">
      <c r="A84">
        <v>9</v>
      </c>
      <c r="B84">
        <v>1</v>
      </c>
      <c r="C84">
        <v>26.25</v>
      </c>
      <c r="D84" s="2">
        <v>3.49</v>
      </c>
      <c r="E84" s="2">
        <v>949.85</v>
      </c>
      <c r="F84" s="2">
        <v>134.82</v>
      </c>
      <c r="G84" s="2">
        <v>-7.0000000000000007E-2</v>
      </c>
      <c r="H84" s="2">
        <f t="shared" si="16"/>
        <v>-24.669999999999959</v>
      </c>
      <c r="I84" s="2">
        <f t="shared" si="17"/>
        <v>52.5</v>
      </c>
      <c r="J84" s="2">
        <f t="shared" si="18"/>
        <v>2535.75</v>
      </c>
      <c r="K84" s="2"/>
      <c r="L84" s="2"/>
      <c r="M84" s="2">
        <f t="shared" si="22"/>
        <v>0.28000000000000003</v>
      </c>
      <c r="N84" s="2">
        <f t="shared" si="21"/>
        <v>16.050955414012741</v>
      </c>
      <c r="O84" s="2">
        <f t="shared" si="19"/>
        <v>9.7449999999999974</v>
      </c>
      <c r="P84">
        <f t="shared" si="20"/>
        <v>-198.63057324840747</v>
      </c>
    </row>
    <row r="85" spans="1:16" x14ac:dyDescent="0.3">
      <c r="A85">
        <v>9</v>
      </c>
      <c r="B85">
        <v>6</v>
      </c>
      <c r="C85">
        <v>39.380000000000003</v>
      </c>
      <c r="D85" s="2">
        <v>3.6</v>
      </c>
      <c r="E85" s="2">
        <v>914.48</v>
      </c>
      <c r="F85" s="2">
        <v>117.53</v>
      </c>
      <c r="G85" s="2">
        <v>-0.35</v>
      </c>
      <c r="H85" s="2">
        <f t="shared" si="16"/>
        <v>-35.370000000000005</v>
      </c>
      <c r="I85" s="2">
        <f t="shared" si="17"/>
        <v>78.75</v>
      </c>
      <c r="J85" s="2">
        <f t="shared" si="18"/>
        <v>2614.5</v>
      </c>
      <c r="K85" s="2"/>
      <c r="L85" s="2"/>
      <c r="M85" s="2">
        <f t="shared" si="22"/>
        <v>0.105</v>
      </c>
      <c r="N85" s="2">
        <f t="shared" si="21"/>
        <v>6.019108280254776</v>
      </c>
      <c r="O85" s="2">
        <f t="shared" si="19"/>
        <v>9.8499999999999979</v>
      </c>
      <c r="P85">
        <f t="shared" si="20"/>
        <v>-204.6496815286622</v>
      </c>
    </row>
    <row r="86" spans="1:16" x14ac:dyDescent="0.3">
      <c r="A86">
        <v>7</v>
      </c>
      <c r="B86">
        <v>8</v>
      </c>
      <c r="C86">
        <v>39.380000000000003</v>
      </c>
      <c r="D86" s="2">
        <v>3.56</v>
      </c>
      <c r="E86" s="2">
        <v>878.54</v>
      </c>
      <c r="F86" s="2">
        <v>101.44</v>
      </c>
      <c r="G86" s="2">
        <v>-0.46</v>
      </c>
      <c r="H86" s="2">
        <f t="shared" si="16"/>
        <v>-35.940000000000055</v>
      </c>
      <c r="I86" s="2">
        <f t="shared" si="17"/>
        <v>78.75</v>
      </c>
      <c r="J86" s="2">
        <f t="shared" si="18"/>
        <v>2693.25</v>
      </c>
      <c r="K86" s="2"/>
      <c r="L86" s="2"/>
      <c r="M86" s="2">
        <f t="shared" si="22"/>
        <v>-3.5000000000000003E-2</v>
      </c>
      <c r="N86" s="2">
        <f t="shared" si="21"/>
        <v>-2.0063694267515926</v>
      </c>
      <c r="O86" s="2">
        <f t="shared" si="19"/>
        <v>9.8149999999999977</v>
      </c>
      <c r="P86">
        <f t="shared" si="20"/>
        <v>-202.64331210191062</v>
      </c>
    </row>
    <row r="87" spans="1:16" x14ac:dyDescent="0.3">
      <c r="A87">
        <v>6</v>
      </c>
      <c r="B87">
        <v>9</v>
      </c>
      <c r="C87">
        <v>39.380000000000003</v>
      </c>
      <c r="D87" s="2">
        <v>3.46</v>
      </c>
      <c r="E87" s="2">
        <v>841.13</v>
      </c>
      <c r="F87" s="2">
        <v>89.16</v>
      </c>
      <c r="G87" s="2">
        <v>-0.42</v>
      </c>
      <c r="H87" s="2">
        <f t="shared" si="16"/>
        <v>-37.409999999999968</v>
      </c>
      <c r="I87" s="2">
        <f t="shared" si="17"/>
        <v>78.75</v>
      </c>
      <c r="J87" s="2">
        <f t="shared" si="18"/>
        <v>2772</v>
      </c>
      <c r="K87" s="2"/>
      <c r="L87" s="2"/>
      <c r="M87" s="2">
        <f t="shared" si="22"/>
        <v>-0.105</v>
      </c>
      <c r="N87" s="2">
        <f t="shared" si="21"/>
        <v>-6.019108280254776</v>
      </c>
      <c r="O87" s="2">
        <f t="shared" si="19"/>
        <v>9.7099999999999973</v>
      </c>
      <c r="P87">
        <f t="shared" si="20"/>
        <v>-196.6242038216559</v>
      </c>
    </row>
    <row r="88" spans="1:16" x14ac:dyDescent="0.3">
      <c r="A88">
        <v>5</v>
      </c>
      <c r="B88">
        <v>10</v>
      </c>
      <c r="C88">
        <v>39.380000000000003</v>
      </c>
      <c r="D88" s="2">
        <v>3.28</v>
      </c>
      <c r="E88" s="2">
        <v>802.16</v>
      </c>
      <c r="F88" s="2">
        <v>83.54</v>
      </c>
      <c r="G88" s="2">
        <v>-0.32</v>
      </c>
      <c r="H88" s="2">
        <f t="shared" si="16"/>
        <v>-38.970000000000027</v>
      </c>
      <c r="I88" s="2">
        <f t="shared" si="17"/>
        <v>78.75</v>
      </c>
      <c r="J88" s="2">
        <f t="shared" si="18"/>
        <v>2850.75</v>
      </c>
      <c r="K88" s="2"/>
      <c r="L88" s="2"/>
      <c r="M88" s="2">
        <f t="shared" si="22"/>
        <v>-0.17499999999999999</v>
      </c>
      <c r="N88" s="2">
        <f t="shared" si="21"/>
        <v>-10.03184713375796</v>
      </c>
      <c r="O88" s="2">
        <f t="shared" si="19"/>
        <v>9.5349999999999966</v>
      </c>
      <c r="P88">
        <f t="shared" si="20"/>
        <v>-186.59235668789779</v>
      </c>
    </row>
    <row r="89" spans="1:16" x14ac:dyDescent="0.3">
      <c r="A89">
        <v>5</v>
      </c>
      <c r="B89">
        <v>9</v>
      </c>
      <c r="C89">
        <v>36.75</v>
      </c>
      <c r="D89" s="2">
        <v>3.15</v>
      </c>
      <c r="E89" s="2">
        <v>765.41</v>
      </c>
      <c r="F89" s="2">
        <v>83.37</v>
      </c>
      <c r="G89" s="2">
        <v>-0.14000000000000001</v>
      </c>
      <c r="H89" s="2">
        <f t="shared" si="16"/>
        <v>-36.75</v>
      </c>
      <c r="I89" s="2">
        <f t="shared" si="17"/>
        <v>73.5</v>
      </c>
      <c r="J89" s="2">
        <f t="shared" si="18"/>
        <v>2924.25</v>
      </c>
      <c r="K89" s="2"/>
      <c r="L89" s="2"/>
      <c r="M89" s="2">
        <f t="shared" si="22"/>
        <v>-0.14000000000000001</v>
      </c>
      <c r="N89" s="2">
        <f t="shared" si="21"/>
        <v>-8.0254777070063703</v>
      </c>
      <c r="O89" s="2">
        <f t="shared" si="19"/>
        <v>9.394999999999996</v>
      </c>
      <c r="P89">
        <f t="shared" si="20"/>
        <v>-178.56687898089149</v>
      </c>
    </row>
    <row r="90" spans="1:16" x14ac:dyDescent="0.3">
      <c r="A90">
        <v>6</v>
      </c>
      <c r="B90">
        <v>10</v>
      </c>
      <c r="C90">
        <v>42</v>
      </c>
      <c r="D90" s="2">
        <v>3.01</v>
      </c>
      <c r="E90" s="2">
        <v>723.79</v>
      </c>
      <c r="F90" s="2">
        <v>88.98</v>
      </c>
      <c r="G90" s="2">
        <v>-0.01</v>
      </c>
      <c r="H90" s="2">
        <f t="shared" si="16"/>
        <v>-41.620000000000005</v>
      </c>
      <c r="I90" s="2">
        <f t="shared" si="17"/>
        <v>84</v>
      </c>
      <c r="J90" s="2">
        <f t="shared" si="18"/>
        <v>3008.25</v>
      </c>
      <c r="K90" s="2"/>
      <c r="L90" s="2"/>
      <c r="M90" s="2">
        <f t="shared" si="22"/>
        <v>-0.14000000000000001</v>
      </c>
      <c r="N90" s="2">
        <f t="shared" si="21"/>
        <v>-8.0254777070063703</v>
      </c>
      <c r="O90" s="2">
        <f t="shared" si="19"/>
        <v>9.2549999999999955</v>
      </c>
      <c r="P90">
        <f t="shared" si="20"/>
        <v>-170.54140127388507</v>
      </c>
    </row>
    <row r="91" spans="1:16" x14ac:dyDescent="0.3">
      <c r="A91">
        <v>7</v>
      </c>
      <c r="B91">
        <v>9</v>
      </c>
      <c r="C91">
        <v>42</v>
      </c>
      <c r="D91" s="2">
        <v>2.94</v>
      </c>
      <c r="E91" s="2">
        <v>682.65</v>
      </c>
      <c r="F91" s="2">
        <v>97.44</v>
      </c>
      <c r="G91" s="2">
        <v>0.13</v>
      </c>
      <c r="H91" s="2">
        <f t="shared" si="16"/>
        <v>-41.139999999999986</v>
      </c>
      <c r="I91" s="2">
        <f t="shared" si="17"/>
        <v>84</v>
      </c>
      <c r="J91" s="2">
        <f t="shared" si="18"/>
        <v>3092.25</v>
      </c>
      <c r="K91" s="2"/>
      <c r="L91" s="2"/>
      <c r="M91" s="2">
        <f t="shared" si="22"/>
        <v>-7.0000000000000007E-2</v>
      </c>
      <c r="N91" s="2">
        <f t="shared" si="21"/>
        <v>-4.0127388535031852</v>
      </c>
      <c r="O91" s="2">
        <f t="shared" si="19"/>
        <v>9.1849999999999952</v>
      </c>
      <c r="P91">
        <f t="shared" si="20"/>
        <v>-166.52866242038181</v>
      </c>
    </row>
    <row r="92" spans="1:16" x14ac:dyDescent="0.3">
      <c r="A92">
        <v>8</v>
      </c>
      <c r="B92">
        <v>9</v>
      </c>
      <c r="C92">
        <v>44.63</v>
      </c>
      <c r="D92" s="2">
        <v>2.9</v>
      </c>
      <c r="E92" s="2">
        <v>639.27</v>
      </c>
      <c r="F92" s="2">
        <v>107.91</v>
      </c>
      <c r="G92" s="2">
        <v>0.2</v>
      </c>
      <c r="H92" s="2">
        <f t="shared" si="16"/>
        <v>-43.379999999999995</v>
      </c>
      <c r="I92" s="2">
        <f t="shared" si="17"/>
        <v>89.25</v>
      </c>
      <c r="J92" s="2">
        <f t="shared" si="18"/>
        <v>3181.5</v>
      </c>
      <c r="K92" s="2"/>
      <c r="L92" s="2"/>
      <c r="M92" s="2">
        <f t="shared" si="22"/>
        <v>-3.5000000000000003E-2</v>
      </c>
      <c r="N92" s="2">
        <f t="shared" si="21"/>
        <v>-2.0063694267515926</v>
      </c>
      <c r="O92" s="2">
        <f t="shared" si="19"/>
        <v>9.149999999999995</v>
      </c>
      <c r="P92">
        <f t="shared" si="20"/>
        <v>-164.52229299363023</v>
      </c>
    </row>
    <row r="93" spans="1:16" x14ac:dyDescent="0.3">
      <c r="A93">
        <v>9</v>
      </c>
      <c r="B93">
        <v>8</v>
      </c>
      <c r="C93">
        <v>44.63</v>
      </c>
      <c r="D93" s="2">
        <v>2.94</v>
      </c>
      <c r="E93" s="2">
        <v>595.54</v>
      </c>
      <c r="F93" s="2">
        <v>116.8</v>
      </c>
      <c r="G93" s="2">
        <v>0.24</v>
      </c>
      <c r="H93" s="2">
        <f t="shared" si="16"/>
        <v>-43.730000000000018</v>
      </c>
      <c r="I93" s="2">
        <f t="shared" si="17"/>
        <v>89.25</v>
      </c>
      <c r="J93" s="2">
        <f t="shared" si="18"/>
        <v>3270.75</v>
      </c>
      <c r="K93" s="2"/>
      <c r="L93" s="2"/>
      <c r="M93" s="2">
        <f t="shared" si="22"/>
        <v>3.5000000000000003E-2</v>
      </c>
      <c r="N93" s="2">
        <f t="shared" si="21"/>
        <v>2.0063694267515926</v>
      </c>
      <c r="O93" s="2">
        <f t="shared" si="19"/>
        <v>9.1849999999999952</v>
      </c>
      <c r="P93">
        <f t="shared" si="20"/>
        <v>-166.52866242038181</v>
      </c>
    </row>
    <row r="94" spans="1:16" x14ac:dyDescent="0.3">
      <c r="A94">
        <v>9</v>
      </c>
      <c r="B94">
        <v>7</v>
      </c>
      <c r="C94">
        <v>42</v>
      </c>
      <c r="D94" s="2">
        <v>3.01</v>
      </c>
      <c r="E94" s="2">
        <v>553.89</v>
      </c>
      <c r="F94" s="2">
        <v>122.23</v>
      </c>
      <c r="G94" s="2">
        <v>0.2</v>
      </c>
      <c r="H94" s="2">
        <f t="shared" si="16"/>
        <v>-41.649999999999977</v>
      </c>
      <c r="I94" s="2">
        <f t="shared" si="17"/>
        <v>84</v>
      </c>
      <c r="J94" s="2">
        <f t="shared" si="18"/>
        <v>3354.75</v>
      </c>
      <c r="K94" s="2"/>
      <c r="L94" s="2"/>
      <c r="M94" s="2">
        <f t="shared" si="22"/>
        <v>7.0000000000000007E-2</v>
      </c>
      <c r="N94" s="2">
        <f t="shared" si="21"/>
        <v>4.0127388535031852</v>
      </c>
      <c r="O94" s="2">
        <f t="shared" si="19"/>
        <v>9.2549999999999955</v>
      </c>
      <c r="P94">
        <f t="shared" si="20"/>
        <v>-170.54140127388507</v>
      </c>
    </row>
    <row r="95" spans="1:16" x14ac:dyDescent="0.3">
      <c r="A95">
        <v>9</v>
      </c>
      <c r="B95">
        <v>8</v>
      </c>
      <c r="C95">
        <v>44.63</v>
      </c>
      <c r="D95" s="2">
        <v>3.05</v>
      </c>
      <c r="E95" s="2">
        <v>509.46</v>
      </c>
      <c r="F95" s="2">
        <v>126.4</v>
      </c>
      <c r="G95" s="2">
        <v>0.13</v>
      </c>
      <c r="H95" s="2">
        <f t="shared" si="16"/>
        <v>-44.430000000000007</v>
      </c>
      <c r="I95" s="2">
        <f t="shared" si="17"/>
        <v>89.25</v>
      </c>
      <c r="J95" s="2">
        <f t="shared" si="18"/>
        <v>3444</v>
      </c>
      <c r="K95" s="2"/>
      <c r="L95" s="2"/>
      <c r="M95" s="2">
        <f t="shared" si="22"/>
        <v>3.5000000000000003E-2</v>
      </c>
      <c r="N95" s="2">
        <f t="shared" si="21"/>
        <v>2.0063694267515926</v>
      </c>
      <c r="O95" s="2">
        <f t="shared" si="19"/>
        <v>9.2899999999999956</v>
      </c>
      <c r="P95">
        <f t="shared" si="20"/>
        <v>-172.54777070063665</v>
      </c>
    </row>
    <row r="96" spans="1:16" x14ac:dyDescent="0.3">
      <c r="A96">
        <v>10</v>
      </c>
      <c r="B96">
        <v>7</v>
      </c>
      <c r="C96">
        <v>44.63</v>
      </c>
      <c r="D96" s="2">
        <v>3.15</v>
      </c>
      <c r="E96" s="2">
        <v>464.84</v>
      </c>
      <c r="F96" s="2">
        <v>125.85</v>
      </c>
      <c r="G96" s="2">
        <v>0.09</v>
      </c>
      <c r="H96" s="2">
        <f t="shared" si="16"/>
        <v>-44.620000000000005</v>
      </c>
      <c r="I96" s="2">
        <f t="shared" si="17"/>
        <v>89.25</v>
      </c>
      <c r="J96" s="2">
        <f t="shared" si="18"/>
        <v>3533.25</v>
      </c>
      <c r="K96" s="2"/>
      <c r="L96" s="2"/>
      <c r="M96" s="2">
        <f t="shared" si="22"/>
        <v>0.105</v>
      </c>
      <c r="N96" s="2">
        <f t="shared" si="21"/>
        <v>6.019108280254776</v>
      </c>
      <c r="O96" s="2">
        <f t="shared" si="19"/>
        <v>9.394999999999996</v>
      </c>
      <c r="P96">
        <f t="shared" si="20"/>
        <v>-178.56687898089149</v>
      </c>
    </row>
    <row r="97" spans="1:16" x14ac:dyDescent="0.3">
      <c r="A97">
        <v>8</v>
      </c>
      <c r="B97">
        <v>7</v>
      </c>
      <c r="C97">
        <v>39.380000000000003</v>
      </c>
      <c r="D97" s="2">
        <v>3.19</v>
      </c>
      <c r="E97" s="2">
        <v>425.51</v>
      </c>
      <c r="F97" s="2">
        <v>123.95</v>
      </c>
      <c r="G97" s="2">
        <v>-0.01</v>
      </c>
      <c r="H97" s="2">
        <f t="shared" si="16"/>
        <v>-39.329999999999984</v>
      </c>
      <c r="I97" s="2">
        <f t="shared" si="17"/>
        <v>78.75</v>
      </c>
      <c r="J97" s="2">
        <f t="shared" si="18"/>
        <v>3612</v>
      </c>
      <c r="K97" s="2"/>
      <c r="L97" s="2"/>
      <c r="M97" s="2">
        <f t="shared" si="22"/>
        <v>3.5000000000000003E-2</v>
      </c>
      <c r="N97" s="2">
        <f t="shared" si="21"/>
        <v>2.0063694267515926</v>
      </c>
      <c r="O97" s="2">
        <f t="shared" si="19"/>
        <v>9.4299999999999962</v>
      </c>
      <c r="P97">
        <f t="shared" si="20"/>
        <v>-180.57324840764306</v>
      </c>
    </row>
    <row r="98" spans="1:16" x14ac:dyDescent="0.3">
      <c r="A98">
        <v>8</v>
      </c>
      <c r="B98">
        <v>8</v>
      </c>
      <c r="C98">
        <v>42</v>
      </c>
      <c r="D98" s="2">
        <v>3.19</v>
      </c>
      <c r="E98" s="2">
        <v>383.56</v>
      </c>
      <c r="F98" s="2">
        <v>121.88</v>
      </c>
      <c r="G98" s="2">
        <v>-0.05</v>
      </c>
      <c r="H98" s="2">
        <f t="shared" si="16"/>
        <v>-41.949999999999989</v>
      </c>
      <c r="I98" s="2">
        <f t="shared" si="17"/>
        <v>84</v>
      </c>
      <c r="J98" s="2">
        <f t="shared" si="18"/>
        <v>3696</v>
      </c>
      <c r="K98" s="2"/>
      <c r="L98" s="2"/>
      <c r="M98" s="2">
        <f t="shared" si="22"/>
        <v>0</v>
      </c>
      <c r="N98" s="2">
        <f t="shared" si="21"/>
        <v>0</v>
      </c>
      <c r="O98" s="2">
        <f t="shared" si="19"/>
        <v>9.4299999999999962</v>
      </c>
      <c r="P98">
        <f t="shared" si="20"/>
        <v>-180.57324840764306</v>
      </c>
    </row>
    <row r="99" spans="1:16" x14ac:dyDescent="0.3">
      <c r="A99">
        <v>7</v>
      </c>
      <c r="B99">
        <v>7</v>
      </c>
      <c r="C99">
        <v>36.75</v>
      </c>
      <c r="D99" s="2">
        <v>3.19</v>
      </c>
      <c r="E99" s="2">
        <v>346.85</v>
      </c>
      <c r="F99" s="2">
        <v>120.03</v>
      </c>
      <c r="G99" s="2">
        <v>-0.05</v>
      </c>
      <c r="H99" s="2">
        <f t="shared" si="16"/>
        <v>-36.70999999999998</v>
      </c>
      <c r="I99" s="2">
        <f t="shared" si="17"/>
        <v>73.5</v>
      </c>
      <c r="J99" s="2">
        <f t="shared" si="18"/>
        <v>3769.5</v>
      </c>
      <c r="K99" s="2"/>
      <c r="L99" s="2"/>
      <c r="M99" s="2">
        <f t="shared" si="22"/>
        <v>0</v>
      </c>
      <c r="N99" s="2">
        <f t="shared" si="21"/>
        <v>0</v>
      </c>
      <c r="O99" s="2">
        <f t="shared" si="19"/>
        <v>9.4299999999999962</v>
      </c>
      <c r="P99">
        <f t="shared" si="20"/>
        <v>-180.57324840764306</v>
      </c>
    </row>
    <row r="100" spans="1:16" x14ac:dyDescent="0.3">
      <c r="A100">
        <v>8</v>
      </c>
      <c r="B100">
        <v>7</v>
      </c>
      <c r="C100">
        <v>39.380000000000003</v>
      </c>
      <c r="D100" s="2">
        <v>3.23</v>
      </c>
      <c r="E100" s="2">
        <v>307.63</v>
      </c>
      <c r="F100" s="2">
        <v>116.64</v>
      </c>
      <c r="G100" s="2">
        <v>-0.05</v>
      </c>
      <c r="H100" s="2">
        <f t="shared" si="16"/>
        <v>-39.220000000000027</v>
      </c>
      <c r="I100" s="2">
        <f t="shared" si="17"/>
        <v>78.75</v>
      </c>
      <c r="J100" s="2">
        <f t="shared" si="18"/>
        <v>3848.25</v>
      </c>
      <c r="K100" s="2"/>
      <c r="L100" s="2"/>
      <c r="M100" s="2">
        <f t="shared" si="22"/>
        <v>3.5000000000000003E-2</v>
      </c>
      <c r="N100" s="2">
        <f t="shared" si="21"/>
        <v>2.0063694267515926</v>
      </c>
      <c r="O100" s="2">
        <f t="shared" si="19"/>
        <v>9.4649999999999963</v>
      </c>
      <c r="P100">
        <f t="shared" si="20"/>
        <v>-182.57961783439464</v>
      </c>
    </row>
    <row r="101" spans="1:16" x14ac:dyDescent="0.3">
      <c r="A101">
        <v>7</v>
      </c>
      <c r="B101">
        <v>8</v>
      </c>
      <c r="C101">
        <v>39.380000000000003</v>
      </c>
      <c r="D101" s="2">
        <v>3.19</v>
      </c>
      <c r="E101" s="2">
        <v>268.3</v>
      </c>
      <c r="F101" s="2">
        <v>114.58</v>
      </c>
      <c r="G101" s="2">
        <v>-0.09</v>
      </c>
      <c r="H101" s="2">
        <f t="shared" si="16"/>
        <v>-39.329999999999984</v>
      </c>
      <c r="I101" s="2">
        <f t="shared" si="17"/>
        <v>78.75</v>
      </c>
      <c r="J101" s="2">
        <f t="shared" si="18"/>
        <v>3927</v>
      </c>
      <c r="K101" s="2"/>
      <c r="L101" s="2"/>
      <c r="M101" s="2">
        <f t="shared" si="22"/>
        <v>-3.5000000000000003E-2</v>
      </c>
      <c r="N101" s="2">
        <f t="shared" si="21"/>
        <v>-2.0063694267515926</v>
      </c>
      <c r="O101" s="2">
        <f t="shared" si="19"/>
        <v>9.4299999999999962</v>
      </c>
      <c r="P101">
        <f t="shared" si="20"/>
        <v>-180.57324840764306</v>
      </c>
    </row>
    <row r="102" spans="1:16" x14ac:dyDescent="0.3">
      <c r="A102">
        <v>7</v>
      </c>
      <c r="B102">
        <v>8</v>
      </c>
      <c r="C102">
        <v>39.380000000000003</v>
      </c>
      <c r="D102" s="2">
        <v>3.16</v>
      </c>
      <c r="E102" s="2">
        <v>228.94</v>
      </c>
      <c r="F102" s="2">
        <v>113.86</v>
      </c>
      <c r="G102" s="2">
        <v>-0.05</v>
      </c>
      <c r="H102" s="2">
        <f t="shared" si="16"/>
        <v>-39.360000000000014</v>
      </c>
      <c r="I102" s="2">
        <f t="shared" si="17"/>
        <v>78.75</v>
      </c>
      <c r="J102" s="2">
        <f t="shared" si="18"/>
        <v>4005.75</v>
      </c>
      <c r="K102" s="2"/>
      <c r="L102" s="2"/>
      <c r="M102" s="2">
        <f t="shared" si="22"/>
        <v>-3.5000000000000003E-2</v>
      </c>
      <c r="N102" s="2">
        <f t="shared" si="21"/>
        <v>-2.0063694267515926</v>
      </c>
      <c r="O102" s="2">
        <f t="shared" si="19"/>
        <v>9.394999999999996</v>
      </c>
      <c r="P102">
        <f t="shared" si="20"/>
        <v>-178.56687898089149</v>
      </c>
    </row>
    <row r="103" spans="1:16" x14ac:dyDescent="0.3">
      <c r="A103">
        <v>0</v>
      </c>
      <c r="B103">
        <v>0</v>
      </c>
      <c r="C103">
        <v>0</v>
      </c>
      <c r="D103" s="2">
        <v>3.16</v>
      </c>
      <c r="E103" s="2">
        <v>228.94</v>
      </c>
      <c r="F103" s="2">
        <v>113.86</v>
      </c>
      <c r="G103" s="2">
        <v>0.5</v>
      </c>
      <c r="H103" s="2">
        <f t="shared" si="16"/>
        <v>0</v>
      </c>
      <c r="I103" s="2">
        <f t="shared" si="17"/>
        <v>0</v>
      </c>
      <c r="J103" s="2">
        <f t="shared" si="18"/>
        <v>4005.75</v>
      </c>
      <c r="K103" s="2"/>
      <c r="L103" s="2"/>
      <c r="M103" s="2">
        <f t="shared" si="22"/>
        <v>0</v>
      </c>
      <c r="N103" s="2">
        <f t="shared" si="21"/>
        <v>0</v>
      </c>
      <c r="O103" s="2">
        <f t="shared" si="19"/>
        <v>9.394999999999996</v>
      </c>
      <c r="P103">
        <f t="shared" si="20"/>
        <v>-178.56687898089149</v>
      </c>
    </row>
    <row r="104" spans="1:16" x14ac:dyDescent="0.3">
      <c r="A104">
        <v>0</v>
      </c>
      <c r="B104">
        <v>0</v>
      </c>
      <c r="C104">
        <v>0</v>
      </c>
      <c r="D104" s="2">
        <v>3.16</v>
      </c>
      <c r="E104" s="2">
        <v>228.94</v>
      </c>
      <c r="F104" s="2">
        <v>113.86</v>
      </c>
      <c r="G104" s="2">
        <v>0.5</v>
      </c>
      <c r="H104" s="2">
        <f t="shared" si="16"/>
        <v>0</v>
      </c>
      <c r="I104" s="2">
        <f t="shared" si="17"/>
        <v>0</v>
      </c>
      <c r="J104" s="2">
        <f t="shared" si="18"/>
        <v>4005.75</v>
      </c>
      <c r="K104" s="2"/>
      <c r="L104" s="2"/>
      <c r="M104" s="2">
        <f t="shared" si="22"/>
        <v>0</v>
      </c>
      <c r="N104" s="2">
        <f t="shared" si="21"/>
        <v>0</v>
      </c>
      <c r="O104" s="2">
        <f t="shared" si="19"/>
        <v>9.394999999999996</v>
      </c>
      <c r="P104">
        <f t="shared" si="20"/>
        <v>-178.56687898089149</v>
      </c>
    </row>
    <row r="105" spans="1:16" x14ac:dyDescent="0.3">
      <c r="A105">
        <v>0</v>
      </c>
      <c r="B105">
        <v>0</v>
      </c>
      <c r="C105">
        <v>0</v>
      </c>
      <c r="D105" s="2">
        <v>3.16</v>
      </c>
      <c r="E105" s="2">
        <v>228.94</v>
      </c>
      <c r="F105" s="2">
        <v>113.86</v>
      </c>
      <c r="G105" s="2">
        <v>0.5</v>
      </c>
      <c r="H105" s="2">
        <f t="shared" si="16"/>
        <v>0</v>
      </c>
      <c r="I105" s="2">
        <f t="shared" si="17"/>
        <v>0</v>
      </c>
      <c r="J105" s="2">
        <f t="shared" si="18"/>
        <v>4005.75</v>
      </c>
      <c r="K105" s="2"/>
      <c r="L105" s="2"/>
      <c r="M105" s="2">
        <f t="shared" si="22"/>
        <v>0</v>
      </c>
      <c r="N105" s="2">
        <f t="shared" si="21"/>
        <v>0</v>
      </c>
      <c r="O105" s="2">
        <f t="shared" si="19"/>
        <v>9.394999999999996</v>
      </c>
      <c r="P105">
        <f t="shared" si="20"/>
        <v>-178.56687898089149</v>
      </c>
    </row>
    <row r="106" spans="1:16" x14ac:dyDescent="0.3">
      <c r="A106">
        <v>0</v>
      </c>
      <c r="B106">
        <v>0</v>
      </c>
      <c r="C106">
        <v>0</v>
      </c>
      <c r="D106" s="2">
        <v>3.16</v>
      </c>
      <c r="E106" s="2">
        <v>228.94</v>
      </c>
      <c r="F106" s="2">
        <v>113.86</v>
      </c>
      <c r="G106" s="2">
        <v>0.5</v>
      </c>
      <c r="H106" s="2">
        <f t="shared" si="16"/>
        <v>0</v>
      </c>
      <c r="I106" s="2">
        <f t="shared" si="17"/>
        <v>0</v>
      </c>
      <c r="J106" s="2">
        <f t="shared" si="18"/>
        <v>4005.75</v>
      </c>
      <c r="K106" s="2"/>
      <c r="L106" s="2"/>
      <c r="M106" s="2">
        <f t="shared" si="22"/>
        <v>0</v>
      </c>
      <c r="N106" s="2">
        <f t="shared" si="21"/>
        <v>0</v>
      </c>
      <c r="O106" s="2">
        <f t="shared" si="19"/>
        <v>9.394999999999996</v>
      </c>
      <c r="P106">
        <f t="shared" si="20"/>
        <v>-178.56687898089149</v>
      </c>
    </row>
    <row r="107" spans="1:16" x14ac:dyDescent="0.3">
      <c r="A107">
        <v>0</v>
      </c>
      <c r="B107">
        <v>0</v>
      </c>
      <c r="C107">
        <v>0</v>
      </c>
      <c r="D107" s="2">
        <v>3.16</v>
      </c>
      <c r="E107" s="2">
        <v>228.94</v>
      </c>
      <c r="F107" s="2">
        <v>113.86</v>
      </c>
      <c r="G107" s="2">
        <v>-3.16</v>
      </c>
      <c r="H107" s="2">
        <f t="shared" si="16"/>
        <v>0</v>
      </c>
      <c r="I107" s="2">
        <f t="shared" si="17"/>
        <v>0</v>
      </c>
      <c r="J107" s="2">
        <f t="shared" si="18"/>
        <v>4005.75</v>
      </c>
      <c r="K107" s="2"/>
      <c r="L107" s="2"/>
      <c r="M107" s="2">
        <f t="shared" si="22"/>
        <v>0</v>
      </c>
      <c r="N107" s="2">
        <f t="shared" si="21"/>
        <v>0</v>
      </c>
      <c r="O107" s="2">
        <f t="shared" si="19"/>
        <v>9.394999999999996</v>
      </c>
      <c r="P107">
        <f t="shared" si="20"/>
        <v>-178.56687898089149</v>
      </c>
    </row>
    <row r="108" spans="1:16" x14ac:dyDescent="0.3">
      <c r="A108">
        <v>0</v>
      </c>
      <c r="B108">
        <v>0</v>
      </c>
      <c r="C108">
        <v>0</v>
      </c>
      <c r="D108" s="2">
        <v>3.16</v>
      </c>
      <c r="E108" s="2">
        <v>228.94</v>
      </c>
      <c r="F108" s="2">
        <v>113.86</v>
      </c>
      <c r="G108" s="2">
        <v>-3.16</v>
      </c>
      <c r="H108" s="2">
        <f t="shared" si="16"/>
        <v>0</v>
      </c>
      <c r="I108" s="2">
        <f t="shared" si="17"/>
        <v>0</v>
      </c>
      <c r="J108" s="2">
        <f t="shared" si="18"/>
        <v>4005.75</v>
      </c>
      <c r="K108" s="2"/>
      <c r="L108" s="2"/>
      <c r="M108" s="2">
        <f t="shared" si="22"/>
        <v>0</v>
      </c>
      <c r="N108" s="2">
        <f t="shared" si="21"/>
        <v>0</v>
      </c>
      <c r="O108" s="2">
        <f t="shared" si="19"/>
        <v>9.394999999999996</v>
      </c>
      <c r="P108">
        <f t="shared" si="20"/>
        <v>-178.56687898089149</v>
      </c>
    </row>
    <row r="109" spans="1:16" x14ac:dyDescent="0.3">
      <c r="A109">
        <v>0</v>
      </c>
      <c r="B109">
        <v>0</v>
      </c>
      <c r="C109">
        <v>0</v>
      </c>
      <c r="D109" s="2">
        <v>3.16</v>
      </c>
      <c r="E109" s="2">
        <v>228.94</v>
      </c>
      <c r="F109" s="2">
        <v>113.86</v>
      </c>
      <c r="G109" s="2">
        <v>-3.16</v>
      </c>
      <c r="H109" s="2">
        <f t="shared" si="16"/>
        <v>0</v>
      </c>
      <c r="I109" s="2">
        <f t="shared" si="17"/>
        <v>0</v>
      </c>
      <c r="J109" s="2">
        <f t="shared" si="18"/>
        <v>4005.75</v>
      </c>
      <c r="K109" s="2"/>
      <c r="L109" s="2"/>
      <c r="M109" s="2">
        <f t="shared" si="22"/>
        <v>0</v>
      </c>
      <c r="N109" s="2">
        <f t="shared" si="21"/>
        <v>0</v>
      </c>
      <c r="O109" s="2">
        <f t="shared" si="19"/>
        <v>9.394999999999996</v>
      </c>
      <c r="P109">
        <f t="shared" si="20"/>
        <v>-178.56687898089149</v>
      </c>
    </row>
    <row r="110" spans="1:16" x14ac:dyDescent="0.3">
      <c r="A110">
        <v>0</v>
      </c>
      <c r="B110">
        <v>3</v>
      </c>
      <c r="C110">
        <v>7.88</v>
      </c>
      <c r="D110" s="2">
        <v>3.06</v>
      </c>
      <c r="E110" s="2">
        <v>221.09</v>
      </c>
      <c r="F110" s="2">
        <v>114.54</v>
      </c>
      <c r="G110" s="2">
        <v>-3.16</v>
      </c>
      <c r="H110" s="2">
        <f t="shared" si="16"/>
        <v>-7.8499999999999943</v>
      </c>
      <c r="I110" s="2">
        <f t="shared" si="17"/>
        <v>15.75</v>
      </c>
      <c r="J110" s="2">
        <f t="shared" si="18"/>
        <v>4021.5</v>
      </c>
      <c r="K110" s="2"/>
      <c r="L110" s="2"/>
      <c r="M110" s="2">
        <f t="shared" si="22"/>
        <v>-0.105</v>
      </c>
      <c r="N110" s="2">
        <f t="shared" si="21"/>
        <v>-6.019108280254776</v>
      </c>
      <c r="O110" s="2">
        <f t="shared" si="19"/>
        <v>9.2899999999999956</v>
      </c>
      <c r="P110">
        <f t="shared" si="20"/>
        <v>-172.54777070063665</v>
      </c>
    </row>
    <row r="111" spans="1:16" x14ac:dyDescent="0.3">
      <c r="A111">
        <v>0</v>
      </c>
      <c r="B111">
        <v>4</v>
      </c>
      <c r="C111">
        <v>10.5</v>
      </c>
      <c r="D111" s="2">
        <v>2.92</v>
      </c>
      <c r="E111" s="2">
        <v>210.86</v>
      </c>
      <c r="F111" s="2">
        <v>116.89</v>
      </c>
      <c r="G111" s="2">
        <v>-3.06</v>
      </c>
      <c r="H111" s="2">
        <f t="shared" si="16"/>
        <v>-10.22999999999999</v>
      </c>
      <c r="I111" s="2">
        <f t="shared" si="17"/>
        <v>21</v>
      </c>
      <c r="J111" s="2">
        <f t="shared" si="18"/>
        <v>4042.5</v>
      </c>
      <c r="K111" s="2"/>
      <c r="L111" s="2"/>
      <c r="M111" s="2">
        <f t="shared" si="22"/>
        <v>-0.14000000000000001</v>
      </c>
      <c r="N111" s="2">
        <f t="shared" si="21"/>
        <v>-8.0254777070063703</v>
      </c>
      <c r="O111" s="2">
        <f t="shared" si="19"/>
        <v>9.149999999999995</v>
      </c>
      <c r="P111">
        <f t="shared" si="20"/>
        <v>-164.52229299363023</v>
      </c>
    </row>
    <row r="112" spans="1:16" x14ac:dyDescent="0.3">
      <c r="A112">
        <v>0</v>
      </c>
      <c r="B112">
        <v>6</v>
      </c>
      <c r="C112">
        <v>15.75</v>
      </c>
      <c r="D112" s="2">
        <v>2.71</v>
      </c>
      <c r="E112" s="2">
        <v>196.57</v>
      </c>
      <c r="F112" s="2">
        <v>123.52</v>
      </c>
      <c r="G112" s="2">
        <v>-2.92</v>
      </c>
      <c r="H112" s="2">
        <f t="shared" si="16"/>
        <v>-14.29000000000002</v>
      </c>
      <c r="I112" s="2">
        <f t="shared" si="17"/>
        <v>31.5</v>
      </c>
      <c r="J112" s="2">
        <f t="shared" si="18"/>
        <v>4074</v>
      </c>
      <c r="K112" s="2"/>
      <c r="L112" s="2"/>
      <c r="M112" s="2">
        <f t="shared" si="22"/>
        <v>-0.21</v>
      </c>
      <c r="N112" s="2">
        <f t="shared" si="21"/>
        <v>-12.038216560509552</v>
      </c>
      <c r="O112" s="2">
        <f t="shared" si="19"/>
        <v>8.9399999999999942</v>
      </c>
      <c r="P112">
        <f t="shared" si="20"/>
        <v>-152.48407643312066</v>
      </c>
    </row>
    <row r="113" spans="1:16" x14ac:dyDescent="0.3">
      <c r="A113">
        <v>0</v>
      </c>
      <c r="B113">
        <v>8</v>
      </c>
      <c r="C113">
        <v>21</v>
      </c>
      <c r="D113" s="2">
        <v>2.4300000000000002</v>
      </c>
      <c r="E113" s="2">
        <v>180.7</v>
      </c>
      <c r="F113" s="2">
        <v>137.27000000000001</v>
      </c>
      <c r="G113" s="2">
        <v>-2.71</v>
      </c>
      <c r="H113" s="2">
        <f t="shared" ref="H113:H176" si="23">E113-E112</f>
        <v>-15.870000000000005</v>
      </c>
      <c r="I113" s="2">
        <f t="shared" ref="I113:I176" si="24">(A113+B113)*$I$3</f>
        <v>42</v>
      </c>
      <c r="J113" s="2">
        <f t="shared" ref="J113:J176" si="25">J112+I113</f>
        <v>4116</v>
      </c>
      <c r="K113" s="2"/>
      <c r="L113" s="2"/>
      <c r="M113" s="2">
        <f t="shared" si="22"/>
        <v>-0.28000000000000003</v>
      </c>
      <c r="N113" s="2">
        <f t="shared" si="21"/>
        <v>-16.050955414012741</v>
      </c>
      <c r="O113" s="2">
        <f t="shared" ref="O113:O176" si="26">O112+M113</f>
        <v>8.6599999999999948</v>
      </c>
      <c r="P113">
        <f t="shared" ref="P113:P176" si="27">360-O113*360/6.28</f>
        <v>-136.43312101910794</v>
      </c>
    </row>
    <row r="114" spans="1:16" x14ac:dyDescent="0.3">
      <c r="A114">
        <v>0</v>
      </c>
      <c r="B114">
        <v>10</v>
      </c>
      <c r="C114">
        <v>26.25</v>
      </c>
      <c r="D114" s="2">
        <v>2.08</v>
      </c>
      <c r="E114" s="2">
        <v>167.93</v>
      </c>
      <c r="F114" s="2">
        <v>160.21</v>
      </c>
      <c r="G114" s="2">
        <v>-2.4300000000000002</v>
      </c>
      <c r="H114" s="2">
        <f t="shared" si="23"/>
        <v>-12.769999999999982</v>
      </c>
      <c r="I114" s="2">
        <f t="shared" si="24"/>
        <v>52.5</v>
      </c>
      <c r="J114" s="2">
        <f t="shared" si="25"/>
        <v>4168.5</v>
      </c>
      <c r="K114" s="2"/>
      <c r="L114" s="2"/>
      <c r="M114" s="2">
        <f t="shared" si="22"/>
        <v>-0.35</v>
      </c>
      <c r="N114" s="2">
        <f t="shared" si="21"/>
        <v>-20.06369426751592</v>
      </c>
      <c r="O114" s="2">
        <f t="shared" si="26"/>
        <v>8.3099999999999952</v>
      </c>
      <c r="P114">
        <f t="shared" si="27"/>
        <v>-116.36942675159202</v>
      </c>
    </row>
    <row r="115" spans="1:16" x14ac:dyDescent="0.3">
      <c r="A115">
        <v>0</v>
      </c>
      <c r="B115">
        <v>10</v>
      </c>
      <c r="C115">
        <v>26.25</v>
      </c>
      <c r="D115" s="2">
        <v>1.73</v>
      </c>
      <c r="E115" s="2">
        <v>163.75</v>
      </c>
      <c r="F115" s="2">
        <v>186.12</v>
      </c>
      <c r="G115" s="2">
        <v>-2.08</v>
      </c>
      <c r="H115" s="2">
        <f t="shared" si="23"/>
        <v>-4.1800000000000068</v>
      </c>
      <c r="I115" s="2">
        <f t="shared" si="24"/>
        <v>52.5</v>
      </c>
      <c r="J115" s="2">
        <f t="shared" si="25"/>
        <v>4221</v>
      </c>
      <c r="K115" s="2"/>
      <c r="L115" s="2"/>
      <c r="M115" s="2">
        <f t="shared" si="22"/>
        <v>-0.35</v>
      </c>
      <c r="N115" s="2">
        <f t="shared" si="21"/>
        <v>-20.06369426751592</v>
      </c>
      <c r="O115" s="2">
        <f t="shared" si="26"/>
        <v>7.9599999999999955</v>
      </c>
      <c r="P115">
        <f t="shared" si="27"/>
        <v>-96.305732484076202</v>
      </c>
    </row>
    <row r="116" spans="1:16" x14ac:dyDescent="0.3">
      <c r="A116">
        <v>0</v>
      </c>
      <c r="B116">
        <v>10</v>
      </c>
      <c r="C116">
        <v>26.25</v>
      </c>
      <c r="D116" s="2">
        <v>1.38</v>
      </c>
      <c r="E116" s="2">
        <v>168.69</v>
      </c>
      <c r="F116" s="2">
        <v>211.9</v>
      </c>
      <c r="G116" s="2">
        <v>-1.73</v>
      </c>
      <c r="H116" s="2">
        <f t="shared" si="23"/>
        <v>4.9399999999999977</v>
      </c>
      <c r="I116" s="2">
        <f t="shared" si="24"/>
        <v>52.5</v>
      </c>
      <c r="J116" s="2">
        <f t="shared" si="25"/>
        <v>4273.5</v>
      </c>
      <c r="K116" s="2"/>
      <c r="L116" s="2"/>
      <c r="M116" s="2">
        <f t="shared" si="22"/>
        <v>-0.35</v>
      </c>
      <c r="N116" s="2">
        <f t="shared" si="21"/>
        <v>-20.06369426751592</v>
      </c>
      <c r="O116" s="2">
        <f t="shared" si="26"/>
        <v>7.6099999999999959</v>
      </c>
      <c r="P116">
        <f t="shared" si="27"/>
        <v>-76.242038216560275</v>
      </c>
    </row>
    <row r="117" spans="1:16" x14ac:dyDescent="0.3">
      <c r="A117">
        <v>0</v>
      </c>
      <c r="B117">
        <v>10</v>
      </c>
      <c r="C117">
        <v>26.25</v>
      </c>
      <c r="D117" s="2">
        <v>1.03</v>
      </c>
      <c r="E117" s="2">
        <v>182.13</v>
      </c>
      <c r="F117" s="2">
        <v>234.45</v>
      </c>
      <c r="G117" s="2">
        <v>-1.38</v>
      </c>
      <c r="H117" s="2">
        <f t="shared" si="23"/>
        <v>13.439999999999998</v>
      </c>
      <c r="I117" s="2">
        <f t="shared" si="24"/>
        <v>52.5</v>
      </c>
      <c r="J117" s="2">
        <f t="shared" si="25"/>
        <v>4326</v>
      </c>
      <c r="K117" s="2"/>
      <c r="L117" s="2"/>
      <c r="M117" s="2">
        <f t="shared" si="22"/>
        <v>-0.35</v>
      </c>
      <c r="N117" s="2">
        <f t="shared" si="21"/>
        <v>-20.06369426751592</v>
      </c>
      <c r="O117" s="2">
        <f t="shared" si="26"/>
        <v>7.2599999999999962</v>
      </c>
      <c r="P117">
        <f t="shared" si="27"/>
        <v>-56.178343949044347</v>
      </c>
    </row>
    <row r="118" spans="1:16" x14ac:dyDescent="0.3">
      <c r="A118">
        <v>0</v>
      </c>
      <c r="B118">
        <v>11</v>
      </c>
      <c r="C118">
        <v>28.87</v>
      </c>
      <c r="D118" s="2">
        <v>0.65</v>
      </c>
      <c r="E118" s="2">
        <v>205.13</v>
      </c>
      <c r="F118" s="2">
        <v>251.91</v>
      </c>
      <c r="G118" s="2">
        <v>-1.03</v>
      </c>
      <c r="H118" s="2">
        <f t="shared" si="23"/>
        <v>23</v>
      </c>
      <c r="I118" s="2">
        <f t="shared" si="24"/>
        <v>57.75</v>
      </c>
      <c r="J118" s="2">
        <f t="shared" si="25"/>
        <v>4383.75</v>
      </c>
      <c r="K118" s="2"/>
      <c r="L118" s="2"/>
      <c r="M118" s="2">
        <f t="shared" si="22"/>
        <v>-0.38500000000000001</v>
      </c>
      <c r="N118" s="2">
        <f t="shared" si="21"/>
        <v>-22.070063694267514</v>
      </c>
      <c r="O118" s="2">
        <f t="shared" si="26"/>
        <v>6.8749999999999964</v>
      </c>
      <c r="P118">
        <f t="shared" si="27"/>
        <v>-34.108280254776844</v>
      </c>
    </row>
    <row r="119" spans="1:16" x14ac:dyDescent="0.3">
      <c r="A119">
        <v>0</v>
      </c>
      <c r="B119">
        <v>10</v>
      </c>
      <c r="C119">
        <v>26.25</v>
      </c>
      <c r="D119" s="2">
        <v>0.3</v>
      </c>
      <c r="E119" s="2">
        <v>230.2</v>
      </c>
      <c r="F119" s="2">
        <v>259.69</v>
      </c>
      <c r="G119" s="2">
        <v>-0.65</v>
      </c>
      <c r="H119" s="2">
        <f t="shared" si="23"/>
        <v>25.069999999999993</v>
      </c>
      <c r="I119" s="2">
        <f t="shared" si="24"/>
        <v>52.5</v>
      </c>
      <c r="J119" s="2">
        <f t="shared" si="25"/>
        <v>4436.25</v>
      </c>
      <c r="K119" s="2"/>
      <c r="L119" s="2"/>
      <c r="M119" s="2">
        <f t="shared" si="22"/>
        <v>-0.35</v>
      </c>
      <c r="N119" s="2">
        <f t="shared" si="21"/>
        <v>-20.06369426751592</v>
      </c>
      <c r="O119" s="2">
        <f t="shared" si="26"/>
        <v>6.5249999999999968</v>
      </c>
      <c r="P119">
        <f t="shared" si="27"/>
        <v>-14.044585987260916</v>
      </c>
    </row>
    <row r="120" spans="1:16" x14ac:dyDescent="0.3">
      <c r="A120">
        <v>0</v>
      </c>
      <c r="B120">
        <v>10</v>
      </c>
      <c r="C120">
        <v>26.25</v>
      </c>
      <c r="D120" s="2">
        <v>-0.05</v>
      </c>
      <c r="E120" s="2">
        <v>256.42</v>
      </c>
      <c r="F120" s="2">
        <v>258.44</v>
      </c>
      <c r="G120" s="2">
        <v>-0.3</v>
      </c>
      <c r="H120" s="2">
        <f t="shared" si="23"/>
        <v>26.220000000000027</v>
      </c>
      <c r="I120" s="2">
        <f t="shared" si="24"/>
        <v>52.5</v>
      </c>
      <c r="J120" s="2">
        <f t="shared" si="25"/>
        <v>4488.75</v>
      </c>
      <c r="K120" s="2"/>
      <c r="L120" s="2"/>
      <c r="M120" s="2">
        <f t="shared" si="22"/>
        <v>-0.35</v>
      </c>
      <c r="N120" s="2">
        <f t="shared" si="21"/>
        <v>-20.06369426751592</v>
      </c>
      <c r="O120" s="2">
        <f t="shared" si="26"/>
        <v>6.1749999999999972</v>
      </c>
      <c r="P120">
        <f t="shared" si="27"/>
        <v>6.0191082802549545</v>
      </c>
    </row>
    <row r="121" spans="1:16" x14ac:dyDescent="0.3">
      <c r="A121">
        <v>1</v>
      </c>
      <c r="B121">
        <v>11</v>
      </c>
      <c r="C121">
        <v>31.5</v>
      </c>
      <c r="D121" s="2">
        <v>-0.4</v>
      </c>
      <c r="E121" s="2">
        <v>285.48</v>
      </c>
      <c r="F121" s="2">
        <v>246.28</v>
      </c>
      <c r="G121" s="2">
        <v>0.05</v>
      </c>
      <c r="H121" s="2">
        <f t="shared" si="23"/>
        <v>29.060000000000002</v>
      </c>
      <c r="I121" s="2">
        <f t="shared" si="24"/>
        <v>63</v>
      </c>
      <c r="J121" s="2">
        <f t="shared" si="25"/>
        <v>4551.75</v>
      </c>
      <c r="K121" s="2"/>
      <c r="L121" s="2"/>
      <c r="M121" s="2">
        <f t="shared" si="22"/>
        <v>-0.35</v>
      </c>
      <c r="N121" s="2">
        <f t="shared" si="21"/>
        <v>-20.06369426751592</v>
      </c>
      <c r="O121" s="2">
        <f t="shared" si="26"/>
        <v>5.8249999999999975</v>
      </c>
      <c r="P121">
        <f t="shared" si="27"/>
        <v>26.082802547770882</v>
      </c>
    </row>
    <row r="122" spans="1:16" x14ac:dyDescent="0.3">
      <c r="A122">
        <v>5</v>
      </c>
      <c r="B122">
        <v>9</v>
      </c>
      <c r="C122">
        <v>36.75</v>
      </c>
      <c r="D122" s="2">
        <v>-0.54</v>
      </c>
      <c r="E122" s="2">
        <v>317.08999999999997</v>
      </c>
      <c r="F122" s="2">
        <v>227.54</v>
      </c>
      <c r="G122" s="2">
        <v>0.4</v>
      </c>
      <c r="H122" s="2">
        <f t="shared" si="23"/>
        <v>31.609999999999957</v>
      </c>
      <c r="I122" s="2">
        <f t="shared" si="24"/>
        <v>73.5</v>
      </c>
      <c r="J122" s="2">
        <f t="shared" si="25"/>
        <v>4625.25</v>
      </c>
      <c r="K122" s="2"/>
      <c r="L122" s="2"/>
      <c r="M122" s="2">
        <f t="shared" si="22"/>
        <v>-0.14000000000000001</v>
      </c>
      <c r="N122" s="2">
        <f t="shared" si="21"/>
        <v>-8.0254777070063703</v>
      </c>
      <c r="O122" s="2">
        <f t="shared" si="26"/>
        <v>5.6849999999999978</v>
      </c>
      <c r="P122">
        <f t="shared" si="27"/>
        <v>34.108280254777185</v>
      </c>
    </row>
    <row r="123" spans="1:16" x14ac:dyDescent="0.3">
      <c r="A123">
        <v>7</v>
      </c>
      <c r="B123">
        <v>9</v>
      </c>
      <c r="C123">
        <v>42</v>
      </c>
      <c r="D123" s="2">
        <v>-0.6</v>
      </c>
      <c r="E123" s="2">
        <v>351.66</v>
      </c>
      <c r="F123" s="2">
        <v>203.69</v>
      </c>
      <c r="G123" s="2">
        <v>0.54</v>
      </c>
      <c r="H123" s="2">
        <f t="shared" si="23"/>
        <v>34.57000000000005</v>
      </c>
      <c r="I123" s="2">
        <f t="shared" si="24"/>
        <v>84</v>
      </c>
      <c r="J123" s="2">
        <f t="shared" si="25"/>
        <v>4709.25</v>
      </c>
      <c r="K123" s="2"/>
      <c r="L123" s="2"/>
      <c r="M123" s="2">
        <f t="shared" si="22"/>
        <v>-7.0000000000000007E-2</v>
      </c>
      <c r="N123" s="2">
        <f t="shared" si="21"/>
        <v>-4.0127388535031852</v>
      </c>
      <c r="O123" s="2">
        <f t="shared" si="26"/>
        <v>5.6149999999999975</v>
      </c>
      <c r="P123">
        <f t="shared" si="27"/>
        <v>38.121019108280393</v>
      </c>
    </row>
    <row r="124" spans="1:16" x14ac:dyDescent="0.3">
      <c r="A124">
        <v>8</v>
      </c>
      <c r="B124">
        <v>6</v>
      </c>
      <c r="C124">
        <v>36.75</v>
      </c>
      <c r="D124" s="2">
        <v>-0.53</v>
      </c>
      <c r="E124" s="2">
        <v>383.31</v>
      </c>
      <c r="F124" s="2">
        <v>185.01</v>
      </c>
      <c r="G124" s="2">
        <v>0.6</v>
      </c>
      <c r="H124" s="2">
        <f t="shared" si="23"/>
        <v>31.649999999999977</v>
      </c>
      <c r="I124" s="2">
        <f t="shared" si="24"/>
        <v>73.5</v>
      </c>
      <c r="J124" s="2">
        <f t="shared" si="25"/>
        <v>4782.75</v>
      </c>
      <c r="K124" s="2"/>
      <c r="L124" s="2"/>
      <c r="M124" s="2">
        <f t="shared" si="22"/>
        <v>7.0000000000000007E-2</v>
      </c>
      <c r="N124" s="2">
        <f t="shared" si="21"/>
        <v>4.0127388535031852</v>
      </c>
      <c r="O124" s="2">
        <f t="shared" si="26"/>
        <v>5.6849999999999978</v>
      </c>
      <c r="P124">
        <f t="shared" si="27"/>
        <v>34.108280254777185</v>
      </c>
    </row>
    <row r="125" spans="1:16" x14ac:dyDescent="0.3">
      <c r="A125">
        <v>8</v>
      </c>
      <c r="B125">
        <v>5</v>
      </c>
      <c r="C125">
        <v>34.130000000000003</v>
      </c>
      <c r="D125" s="2">
        <v>-0.43</v>
      </c>
      <c r="E125" s="2">
        <v>414.36</v>
      </c>
      <c r="F125" s="2">
        <v>170.86</v>
      </c>
      <c r="G125" s="2">
        <v>0.53</v>
      </c>
      <c r="H125" s="2">
        <f t="shared" si="23"/>
        <v>31.050000000000011</v>
      </c>
      <c r="I125" s="2">
        <f t="shared" si="24"/>
        <v>68.25</v>
      </c>
      <c r="J125" s="2">
        <f t="shared" si="25"/>
        <v>4851</v>
      </c>
      <c r="K125" s="2"/>
      <c r="L125" s="2"/>
      <c r="M125" s="2">
        <f t="shared" si="22"/>
        <v>0.105</v>
      </c>
      <c r="N125" s="2">
        <f t="shared" si="21"/>
        <v>6.019108280254776</v>
      </c>
      <c r="O125" s="2">
        <f t="shared" si="26"/>
        <v>5.7899999999999983</v>
      </c>
      <c r="P125">
        <f t="shared" si="27"/>
        <v>28.089171974522458</v>
      </c>
    </row>
    <row r="126" spans="1:16" x14ac:dyDescent="0.3">
      <c r="A126">
        <v>7</v>
      </c>
      <c r="B126">
        <v>5</v>
      </c>
      <c r="C126">
        <v>31.5</v>
      </c>
      <c r="D126" s="2">
        <v>-0.36</v>
      </c>
      <c r="E126" s="2">
        <v>443.88</v>
      </c>
      <c r="F126" s="2">
        <v>159.86000000000001</v>
      </c>
      <c r="G126" s="2">
        <v>0.43</v>
      </c>
      <c r="H126" s="2">
        <f t="shared" si="23"/>
        <v>29.519999999999982</v>
      </c>
      <c r="I126" s="2">
        <f t="shared" si="24"/>
        <v>63</v>
      </c>
      <c r="J126" s="2">
        <f t="shared" si="25"/>
        <v>4914</v>
      </c>
      <c r="K126" s="2"/>
      <c r="L126" s="2"/>
      <c r="M126" s="2">
        <f t="shared" si="22"/>
        <v>7.0000000000000007E-2</v>
      </c>
      <c r="N126" s="2">
        <f t="shared" si="21"/>
        <v>4.0127388535031852</v>
      </c>
      <c r="O126" s="2">
        <f t="shared" si="26"/>
        <v>5.8599999999999985</v>
      </c>
      <c r="P126">
        <f t="shared" si="27"/>
        <v>24.076433121019193</v>
      </c>
    </row>
    <row r="127" spans="1:16" x14ac:dyDescent="0.3">
      <c r="A127">
        <v>8</v>
      </c>
      <c r="B127">
        <v>3</v>
      </c>
      <c r="C127">
        <v>28.87</v>
      </c>
      <c r="D127" s="2">
        <v>-0.18</v>
      </c>
      <c r="E127" s="2">
        <v>472.28</v>
      </c>
      <c r="F127" s="2">
        <v>154.65</v>
      </c>
      <c r="G127" s="2">
        <v>0.36</v>
      </c>
      <c r="H127" s="2">
        <f t="shared" si="23"/>
        <v>28.399999999999977</v>
      </c>
      <c r="I127" s="2">
        <f t="shared" si="24"/>
        <v>57.75</v>
      </c>
      <c r="J127" s="2">
        <f t="shared" si="25"/>
        <v>4971.75</v>
      </c>
      <c r="K127" s="2"/>
      <c r="L127" s="2"/>
      <c r="M127" s="2">
        <f t="shared" si="22"/>
        <v>0.17499999999999999</v>
      </c>
      <c r="N127" s="2">
        <f t="shared" si="21"/>
        <v>10.03184713375796</v>
      </c>
      <c r="O127" s="2">
        <f t="shared" si="26"/>
        <v>6.0349999999999984</v>
      </c>
      <c r="P127">
        <f t="shared" si="27"/>
        <v>14.044585987261257</v>
      </c>
    </row>
    <row r="128" spans="1:16" x14ac:dyDescent="0.3">
      <c r="A128">
        <v>9</v>
      </c>
      <c r="B128">
        <v>5</v>
      </c>
      <c r="C128">
        <v>36.75</v>
      </c>
      <c r="D128" s="2">
        <v>-0.04</v>
      </c>
      <c r="E128" s="2">
        <v>509</v>
      </c>
      <c r="F128" s="2">
        <v>153.15</v>
      </c>
      <c r="G128" s="2">
        <v>0.18</v>
      </c>
      <c r="H128" s="2">
        <f t="shared" si="23"/>
        <v>36.720000000000027</v>
      </c>
      <c r="I128" s="2">
        <f t="shared" si="24"/>
        <v>73.5</v>
      </c>
      <c r="J128" s="2">
        <f t="shared" si="25"/>
        <v>5045.25</v>
      </c>
      <c r="K128" s="2"/>
      <c r="L128" s="2"/>
      <c r="M128" s="2">
        <f t="shared" si="22"/>
        <v>0.14000000000000001</v>
      </c>
      <c r="N128" s="2">
        <f t="shared" si="21"/>
        <v>8.0254777070063703</v>
      </c>
      <c r="O128" s="2">
        <f t="shared" si="26"/>
        <v>6.174999999999998</v>
      </c>
      <c r="P128">
        <f t="shared" si="27"/>
        <v>6.0191082802549545</v>
      </c>
    </row>
    <row r="129" spans="1:16" x14ac:dyDescent="0.3">
      <c r="A129">
        <v>9</v>
      </c>
      <c r="B129">
        <v>5</v>
      </c>
      <c r="C129">
        <v>36.75</v>
      </c>
      <c r="D129" s="2">
        <v>0.1</v>
      </c>
      <c r="E129" s="2">
        <v>545.57000000000005</v>
      </c>
      <c r="F129" s="2">
        <v>156.82</v>
      </c>
      <c r="G129" s="2">
        <v>0.04</v>
      </c>
      <c r="H129" s="2">
        <f t="shared" si="23"/>
        <v>36.57000000000005</v>
      </c>
      <c r="I129" s="2">
        <f t="shared" si="24"/>
        <v>73.5</v>
      </c>
      <c r="J129" s="2">
        <f t="shared" si="25"/>
        <v>5118.75</v>
      </c>
      <c r="K129" s="2"/>
      <c r="L129" s="2"/>
      <c r="M129" s="2">
        <f t="shared" si="22"/>
        <v>0.14000000000000001</v>
      </c>
      <c r="N129" s="2">
        <f t="shared" si="21"/>
        <v>8.0254777070063703</v>
      </c>
      <c r="O129" s="2">
        <f t="shared" si="26"/>
        <v>6.3149999999999977</v>
      </c>
      <c r="P129">
        <f t="shared" si="27"/>
        <v>-2.006369426751462</v>
      </c>
    </row>
    <row r="130" spans="1:16" x14ac:dyDescent="0.3">
      <c r="A130">
        <v>9</v>
      </c>
      <c r="B130">
        <v>6</v>
      </c>
      <c r="C130">
        <v>39.380000000000003</v>
      </c>
      <c r="D130" s="2">
        <v>0.21</v>
      </c>
      <c r="E130" s="2">
        <v>584.11</v>
      </c>
      <c r="F130" s="2">
        <v>164.86</v>
      </c>
      <c r="G130" s="2">
        <v>-0.1</v>
      </c>
      <c r="H130" s="2">
        <f t="shared" si="23"/>
        <v>38.539999999999964</v>
      </c>
      <c r="I130" s="2">
        <f t="shared" si="24"/>
        <v>78.75</v>
      </c>
      <c r="J130" s="2">
        <f t="shared" si="25"/>
        <v>5197.5</v>
      </c>
      <c r="K130" s="2"/>
      <c r="L130" s="2"/>
      <c r="M130" s="2">
        <f t="shared" si="22"/>
        <v>0.105</v>
      </c>
      <c r="N130" s="2">
        <f t="shared" si="21"/>
        <v>6.019108280254776</v>
      </c>
      <c r="O130" s="2">
        <f t="shared" si="26"/>
        <v>6.4199999999999982</v>
      </c>
      <c r="P130">
        <f t="shared" si="27"/>
        <v>-8.025477707006246</v>
      </c>
    </row>
    <row r="131" spans="1:16" x14ac:dyDescent="0.3">
      <c r="A131">
        <v>9</v>
      </c>
      <c r="B131">
        <v>8</v>
      </c>
      <c r="C131">
        <v>44.63</v>
      </c>
      <c r="D131" s="2">
        <v>0.24</v>
      </c>
      <c r="E131" s="2">
        <v>627.44000000000005</v>
      </c>
      <c r="F131" s="2">
        <v>175.55</v>
      </c>
      <c r="G131" s="2">
        <v>-0.21</v>
      </c>
      <c r="H131" s="2">
        <f t="shared" si="23"/>
        <v>43.330000000000041</v>
      </c>
      <c r="I131" s="2">
        <f t="shared" si="24"/>
        <v>89.25</v>
      </c>
      <c r="J131" s="2">
        <f t="shared" si="25"/>
        <v>5286.75</v>
      </c>
      <c r="K131" s="2"/>
      <c r="L131" s="2"/>
      <c r="M131" s="2">
        <f t="shared" si="22"/>
        <v>3.5000000000000003E-2</v>
      </c>
      <c r="N131" s="2">
        <f t="shared" si="21"/>
        <v>2.0063694267515926</v>
      </c>
      <c r="O131" s="2">
        <f t="shared" si="26"/>
        <v>6.4549999999999983</v>
      </c>
      <c r="P131">
        <f t="shared" si="27"/>
        <v>-10.031847133757822</v>
      </c>
    </row>
    <row r="132" spans="1:16" x14ac:dyDescent="0.3">
      <c r="A132">
        <v>7</v>
      </c>
      <c r="B132">
        <v>8</v>
      </c>
      <c r="C132">
        <v>39.380000000000003</v>
      </c>
      <c r="D132" s="2">
        <v>0.21</v>
      </c>
      <c r="E132" s="2">
        <v>665.97</v>
      </c>
      <c r="F132" s="2">
        <v>183.67</v>
      </c>
      <c r="G132" s="2">
        <v>-0.24</v>
      </c>
      <c r="H132" s="2">
        <f t="shared" si="23"/>
        <v>38.529999999999973</v>
      </c>
      <c r="I132" s="2">
        <f t="shared" si="24"/>
        <v>78.75</v>
      </c>
      <c r="J132" s="2">
        <f t="shared" si="25"/>
        <v>5365.5</v>
      </c>
      <c r="K132" s="2"/>
      <c r="L132" s="2"/>
      <c r="M132" s="2">
        <f t="shared" si="22"/>
        <v>-3.5000000000000003E-2</v>
      </c>
      <c r="N132" s="2">
        <f t="shared" si="21"/>
        <v>-2.0063694267515926</v>
      </c>
      <c r="O132" s="2">
        <f t="shared" si="26"/>
        <v>6.4199999999999982</v>
      </c>
      <c r="P132">
        <f t="shared" si="27"/>
        <v>-8.025477707006246</v>
      </c>
    </row>
    <row r="133" spans="1:16" x14ac:dyDescent="0.3">
      <c r="A133">
        <v>7</v>
      </c>
      <c r="B133">
        <v>10</v>
      </c>
      <c r="C133">
        <v>44.63</v>
      </c>
      <c r="D133" s="2">
        <v>0.1</v>
      </c>
      <c r="E133" s="2">
        <v>710.35</v>
      </c>
      <c r="F133" s="2">
        <v>188.32</v>
      </c>
      <c r="G133" s="2">
        <v>-0.21</v>
      </c>
      <c r="H133" s="2">
        <f t="shared" si="23"/>
        <v>44.379999999999995</v>
      </c>
      <c r="I133" s="2">
        <f t="shared" si="24"/>
        <v>89.25</v>
      </c>
      <c r="J133" s="2">
        <f t="shared" si="25"/>
        <v>5454.75</v>
      </c>
      <c r="K133" s="2"/>
      <c r="L133" s="2"/>
      <c r="M133" s="2">
        <f t="shared" si="22"/>
        <v>-0.105</v>
      </c>
      <c r="N133" s="2">
        <f t="shared" si="21"/>
        <v>-6.019108280254776</v>
      </c>
      <c r="O133" s="2">
        <f t="shared" si="26"/>
        <v>6.3149999999999977</v>
      </c>
      <c r="P133">
        <f t="shared" si="27"/>
        <v>-2.006369426751462</v>
      </c>
    </row>
    <row r="134" spans="1:16" x14ac:dyDescent="0.3">
      <c r="A134">
        <v>7</v>
      </c>
      <c r="B134">
        <v>10</v>
      </c>
      <c r="C134">
        <v>44.63</v>
      </c>
      <c r="D134" s="2">
        <v>0</v>
      </c>
      <c r="E134" s="2">
        <v>754.97</v>
      </c>
      <c r="F134" s="2">
        <v>188.34</v>
      </c>
      <c r="G134" s="2">
        <v>-0.1</v>
      </c>
      <c r="H134" s="2">
        <f t="shared" si="23"/>
        <v>44.620000000000005</v>
      </c>
      <c r="I134" s="2">
        <f t="shared" si="24"/>
        <v>89.25</v>
      </c>
      <c r="J134" s="2">
        <f t="shared" si="25"/>
        <v>5544</v>
      </c>
      <c r="K134" s="2"/>
      <c r="L134" s="2"/>
      <c r="M134" s="2">
        <f t="shared" si="22"/>
        <v>-0.105</v>
      </c>
      <c r="N134" s="2">
        <f t="shared" si="21"/>
        <v>-6.019108280254776</v>
      </c>
      <c r="O134" s="2">
        <f t="shared" si="26"/>
        <v>6.2099999999999973</v>
      </c>
      <c r="P134">
        <f t="shared" si="27"/>
        <v>4.0127388535033788</v>
      </c>
    </row>
    <row r="135" spans="1:16" x14ac:dyDescent="0.3">
      <c r="A135">
        <v>7</v>
      </c>
      <c r="B135">
        <v>9</v>
      </c>
      <c r="C135">
        <v>42</v>
      </c>
      <c r="D135" s="2">
        <v>-7.0000000000000007E-2</v>
      </c>
      <c r="E135" s="2">
        <v>796.88</v>
      </c>
      <c r="F135" s="2">
        <v>185.48</v>
      </c>
      <c r="G135" s="2">
        <v>0</v>
      </c>
      <c r="H135" s="2">
        <f t="shared" si="23"/>
        <v>41.909999999999968</v>
      </c>
      <c r="I135" s="2">
        <f t="shared" si="24"/>
        <v>84</v>
      </c>
      <c r="J135" s="2">
        <f t="shared" si="25"/>
        <v>5628</v>
      </c>
      <c r="K135" s="2"/>
      <c r="L135" s="2"/>
      <c r="M135" s="2">
        <f t="shared" si="22"/>
        <v>-7.0000000000000007E-2</v>
      </c>
      <c r="N135" s="2">
        <f t="shared" si="21"/>
        <v>-4.0127388535031852</v>
      </c>
      <c r="O135" s="2">
        <f t="shared" si="26"/>
        <v>6.139999999999997</v>
      </c>
      <c r="P135">
        <f t="shared" si="27"/>
        <v>8.025477707006587</v>
      </c>
    </row>
    <row r="136" spans="1:16" x14ac:dyDescent="0.3">
      <c r="A136">
        <v>8</v>
      </c>
      <c r="B136">
        <v>10</v>
      </c>
      <c r="C136">
        <v>47.25</v>
      </c>
      <c r="D136" s="2">
        <v>-0.14000000000000001</v>
      </c>
      <c r="E136" s="2">
        <v>843.68</v>
      </c>
      <c r="F136" s="2">
        <v>179.03</v>
      </c>
      <c r="G136" s="2">
        <v>7.0000000000000007E-2</v>
      </c>
      <c r="H136" s="2">
        <f t="shared" si="23"/>
        <v>46.799999999999955</v>
      </c>
      <c r="I136" s="2">
        <f t="shared" si="24"/>
        <v>94.5</v>
      </c>
      <c r="J136" s="2">
        <f t="shared" si="25"/>
        <v>5722.5</v>
      </c>
      <c r="K136" s="2"/>
      <c r="L136" s="2"/>
      <c r="M136" s="2">
        <f t="shared" si="22"/>
        <v>-7.0000000000000007E-2</v>
      </c>
      <c r="N136" s="2">
        <f t="shared" si="21"/>
        <v>-4.0127388535031852</v>
      </c>
      <c r="O136" s="2">
        <f t="shared" si="26"/>
        <v>6.0699999999999967</v>
      </c>
      <c r="P136">
        <f t="shared" si="27"/>
        <v>12.038216560509738</v>
      </c>
    </row>
    <row r="137" spans="1:16" x14ac:dyDescent="0.3">
      <c r="A137">
        <v>8</v>
      </c>
      <c r="B137">
        <v>9</v>
      </c>
      <c r="C137">
        <v>44.63</v>
      </c>
      <c r="D137" s="2">
        <v>-0.17</v>
      </c>
      <c r="E137" s="2">
        <v>887.66</v>
      </c>
      <c r="F137" s="2">
        <v>171.44</v>
      </c>
      <c r="G137" s="2">
        <v>0.14000000000000001</v>
      </c>
      <c r="H137" s="2">
        <f t="shared" si="23"/>
        <v>43.980000000000018</v>
      </c>
      <c r="I137" s="2">
        <f t="shared" si="24"/>
        <v>89.25</v>
      </c>
      <c r="J137" s="2">
        <f t="shared" si="25"/>
        <v>5811.75</v>
      </c>
      <c r="K137" s="2"/>
      <c r="L137" s="2"/>
      <c r="M137" s="2">
        <f t="shared" si="22"/>
        <v>-3.5000000000000003E-2</v>
      </c>
      <c r="N137" s="2">
        <f t="shared" ref="N137:N200" si="28">M137*180/3.14</f>
        <v>-2.0063694267515926</v>
      </c>
      <c r="O137" s="2">
        <f t="shared" si="26"/>
        <v>6.0349999999999966</v>
      </c>
      <c r="P137">
        <f t="shared" si="27"/>
        <v>14.044585987261371</v>
      </c>
    </row>
    <row r="138" spans="1:16" x14ac:dyDescent="0.3">
      <c r="A138">
        <v>8</v>
      </c>
      <c r="B138">
        <v>9</v>
      </c>
      <c r="C138">
        <v>44.63</v>
      </c>
      <c r="D138" s="2">
        <v>-0.2</v>
      </c>
      <c r="E138" s="2">
        <v>931.35</v>
      </c>
      <c r="F138" s="2">
        <v>162.38</v>
      </c>
      <c r="G138" s="2">
        <v>0.17</v>
      </c>
      <c r="H138" s="2">
        <f t="shared" si="23"/>
        <v>43.690000000000055</v>
      </c>
      <c r="I138" s="2">
        <f t="shared" si="24"/>
        <v>89.25</v>
      </c>
      <c r="J138" s="2">
        <f t="shared" si="25"/>
        <v>5901</v>
      </c>
      <c r="K138" s="2"/>
      <c r="L138" s="2"/>
      <c r="M138" s="2">
        <f t="shared" ref="M138:M201" si="29">(A138-B138)*$I$3/$I$4</f>
        <v>-3.5000000000000003E-2</v>
      </c>
      <c r="N138" s="2">
        <f t="shared" si="28"/>
        <v>-2.0063694267515926</v>
      </c>
      <c r="O138" s="2">
        <f t="shared" si="26"/>
        <v>5.9999999999999964</v>
      </c>
      <c r="P138">
        <f t="shared" si="27"/>
        <v>16.050955414012947</v>
      </c>
    </row>
    <row r="139" spans="1:16" x14ac:dyDescent="0.3">
      <c r="A139">
        <v>9</v>
      </c>
      <c r="B139">
        <v>8</v>
      </c>
      <c r="C139">
        <v>44.63</v>
      </c>
      <c r="D139" s="2">
        <v>-0.17</v>
      </c>
      <c r="E139" s="2">
        <v>975.35</v>
      </c>
      <c r="F139" s="2">
        <v>154.9</v>
      </c>
      <c r="G139" s="2">
        <v>0.2</v>
      </c>
      <c r="H139" s="2">
        <f t="shared" si="23"/>
        <v>44</v>
      </c>
      <c r="I139" s="2">
        <f t="shared" si="24"/>
        <v>89.25</v>
      </c>
      <c r="J139" s="2">
        <f t="shared" si="25"/>
        <v>5990.25</v>
      </c>
      <c r="K139" s="2"/>
      <c r="L139" s="2"/>
      <c r="M139" s="2">
        <f t="shared" si="29"/>
        <v>3.5000000000000003E-2</v>
      </c>
      <c r="N139" s="2">
        <f t="shared" si="28"/>
        <v>2.0063694267515926</v>
      </c>
      <c r="O139" s="2">
        <f t="shared" si="26"/>
        <v>6.0349999999999966</v>
      </c>
      <c r="P139">
        <f t="shared" si="27"/>
        <v>14.044585987261371</v>
      </c>
    </row>
    <row r="140" spans="1:16" x14ac:dyDescent="0.3">
      <c r="A140">
        <v>10</v>
      </c>
      <c r="B140">
        <v>8</v>
      </c>
      <c r="C140">
        <v>47.25</v>
      </c>
      <c r="D140" s="2">
        <v>-0.1</v>
      </c>
      <c r="E140" s="2">
        <v>1022.37</v>
      </c>
      <c r="F140" s="2">
        <v>150.30000000000001</v>
      </c>
      <c r="G140" s="2">
        <v>0.17</v>
      </c>
      <c r="H140" s="2">
        <f t="shared" si="23"/>
        <v>47.019999999999982</v>
      </c>
      <c r="I140" s="2">
        <f t="shared" si="24"/>
        <v>94.5</v>
      </c>
      <c r="J140" s="2">
        <f t="shared" si="25"/>
        <v>6084.75</v>
      </c>
      <c r="K140" s="2"/>
      <c r="L140" s="2"/>
      <c r="M140" s="2">
        <f t="shared" si="29"/>
        <v>7.0000000000000007E-2</v>
      </c>
      <c r="N140" s="2">
        <f t="shared" si="28"/>
        <v>4.0127388535031852</v>
      </c>
      <c r="O140" s="2">
        <f t="shared" si="26"/>
        <v>6.1049999999999969</v>
      </c>
      <c r="P140">
        <f t="shared" si="27"/>
        <v>10.031847133758163</v>
      </c>
    </row>
    <row r="141" spans="1:16" x14ac:dyDescent="0.3">
      <c r="A141">
        <v>9</v>
      </c>
      <c r="B141">
        <v>8</v>
      </c>
      <c r="C141">
        <v>44.63</v>
      </c>
      <c r="D141" s="2">
        <v>-0.06</v>
      </c>
      <c r="E141" s="2">
        <v>1066.92</v>
      </c>
      <c r="F141" s="2">
        <v>147.57</v>
      </c>
      <c r="G141" s="2">
        <v>0.1</v>
      </c>
      <c r="H141" s="2">
        <f t="shared" si="23"/>
        <v>44.550000000000068</v>
      </c>
      <c r="I141" s="2">
        <f t="shared" si="24"/>
        <v>89.25</v>
      </c>
      <c r="J141" s="2">
        <f t="shared" si="25"/>
        <v>6174</v>
      </c>
      <c r="K141" s="2"/>
      <c r="L141" s="2"/>
      <c r="M141" s="2">
        <f t="shared" si="29"/>
        <v>3.5000000000000003E-2</v>
      </c>
      <c r="N141" s="2">
        <f t="shared" si="28"/>
        <v>2.0063694267515926</v>
      </c>
      <c r="O141" s="2">
        <f t="shared" si="26"/>
        <v>6.139999999999997</v>
      </c>
      <c r="P141">
        <f t="shared" si="27"/>
        <v>8.025477707006587</v>
      </c>
    </row>
    <row r="142" spans="1:16" x14ac:dyDescent="0.3">
      <c r="A142">
        <v>9</v>
      </c>
      <c r="B142">
        <v>8</v>
      </c>
      <c r="C142">
        <v>44.63</v>
      </c>
      <c r="D142" s="2">
        <v>-0.03</v>
      </c>
      <c r="E142" s="2">
        <v>1111.53</v>
      </c>
      <c r="F142" s="2">
        <v>146.44</v>
      </c>
      <c r="G142" s="2">
        <v>0.06</v>
      </c>
      <c r="H142" s="2">
        <f t="shared" si="23"/>
        <v>44.6099999999999</v>
      </c>
      <c r="I142" s="2">
        <f t="shared" si="24"/>
        <v>89.25</v>
      </c>
      <c r="J142" s="2">
        <f t="shared" si="25"/>
        <v>6263.25</v>
      </c>
      <c r="K142" s="2"/>
      <c r="L142" s="2"/>
      <c r="M142" s="2">
        <f t="shared" si="29"/>
        <v>3.5000000000000003E-2</v>
      </c>
      <c r="N142" s="2">
        <f t="shared" si="28"/>
        <v>2.0063694267515926</v>
      </c>
      <c r="O142" s="2">
        <f t="shared" si="26"/>
        <v>6.1749999999999972</v>
      </c>
      <c r="P142">
        <f t="shared" si="27"/>
        <v>6.0191082802549545</v>
      </c>
    </row>
    <row r="143" spans="1:16" x14ac:dyDescent="0.3">
      <c r="A143">
        <v>9</v>
      </c>
      <c r="B143">
        <v>8</v>
      </c>
      <c r="C143">
        <v>44.63</v>
      </c>
      <c r="D143" s="2">
        <v>0.01</v>
      </c>
      <c r="E143" s="2">
        <v>1156.1500000000001</v>
      </c>
      <c r="F143" s="2">
        <v>146.91999999999999</v>
      </c>
      <c r="G143" s="2">
        <v>0.03</v>
      </c>
      <c r="H143" s="2">
        <f t="shared" si="23"/>
        <v>44.620000000000118</v>
      </c>
      <c r="I143" s="2">
        <f t="shared" si="24"/>
        <v>89.25</v>
      </c>
      <c r="J143" s="2">
        <f t="shared" si="25"/>
        <v>6352.5</v>
      </c>
      <c r="K143" s="2"/>
      <c r="L143" s="2"/>
      <c r="M143" s="2">
        <f t="shared" si="29"/>
        <v>3.5000000000000003E-2</v>
      </c>
      <c r="N143" s="2">
        <f t="shared" si="28"/>
        <v>2.0063694267515926</v>
      </c>
      <c r="O143" s="2">
        <f t="shared" si="26"/>
        <v>6.2099999999999973</v>
      </c>
      <c r="P143">
        <f t="shared" si="27"/>
        <v>4.0127388535033788</v>
      </c>
    </row>
    <row r="144" spans="1:16" x14ac:dyDescent="0.3">
      <c r="A144">
        <v>9</v>
      </c>
      <c r="B144">
        <v>8</v>
      </c>
      <c r="C144">
        <v>44.63</v>
      </c>
      <c r="D144" s="2">
        <v>0.05</v>
      </c>
      <c r="E144" s="2">
        <v>1200.72</v>
      </c>
      <c r="F144" s="2">
        <v>149.01</v>
      </c>
      <c r="G144" s="2">
        <v>-0.01</v>
      </c>
      <c r="H144" s="2">
        <f t="shared" si="23"/>
        <v>44.569999999999936</v>
      </c>
      <c r="I144" s="2">
        <f t="shared" si="24"/>
        <v>89.25</v>
      </c>
      <c r="J144" s="2">
        <f t="shared" si="25"/>
        <v>6441.75</v>
      </c>
      <c r="K144" s="2"/>
      <c r="L144" s="2"/>
      <c r="M144" s="2">
        <f t="shared" si="29"/>
        <v>3.5000000000000003E-2</v>
      </c>
      <c r="N144" s="2">
        <f t="shared" si="28"/>
        <v>2.0063694267515926</v>
      </c>
      <c r="O144" s="2">
        <f t="shared" si="26"/>
        <v>6.2449999999999974</v>
      </c>
      <c r="P144">
        <f t="shared" si="27"/>
        <v>2.0063694267518031</v>
      </c>
    </row>
    <row r="145" spans="1:16" x14ac:dyDescent="0.3">
      <c r="A145">
        <v>8</v>
      </c>
      <c r="B145">
        <v>8</v>
      </c>
      <c r="C145">
        <v>42</v>
      </c>
      <c r="D145" s="2">
        <v>0.05</v>
      </c>
      <c r="E145" s="2">
        <v>1242.68</v>
      </c>
      <c r="F145" s="2">
        <v>151.02000000000001</v>
      </c>
      <c r="G145" s="2">
        <v>-0.05</v>
      </c>
      <c r="H145" s="2">
        <f t="shared" si="23"/>
        <v>41.960000000000036</v>
      </c>
      <c r="I145" s="2">
        <f t="shared" si="24"/>
        <v>84</v>
      </c>
      <c r="J145" s="2">
        <f t="shared" si="25"/>
        <v>6525.75</v>
      </c>
      <c r="K145" s="2"/>
      <c r="L145" s="2"/>
      <c r="M145" s="2">
        <f t="shared" si="29"/>
        <v>0</v>
      </c>
      <c r="N145" s="2">
        <f t="shared" si="28"/>
        <v>0</v>
      </c>
      <c r="O145" s="2">
        <f t="shared" si="26"/>
        <v>6.2449999999999974</v>
      </c>
      <c r="P145">
        <f t="shared" si="27"/>
        <v>2.0063694267518031</v>
      </c>
    </row>
    <row r="146" spans="1:16" x14ac:dyDescent="0.3">
      <c r="A146">
        <v>8</v>
      </c>
      <c r="B146">
        <v>8</v>
      </c>
      <c r="C146">
        <v>42</v>
      </c>
      <c r="D146" s="2">
        <v>0.05</v>
      </c>
      <c r="E146" s="2">
        <v>1284.6300000000001</v>
      </c>
      <c r="F146" s="2">
        <v>153.08000000000001</v>
      </c>
      <c r="G146" s="2">
        <v>-0.05</v>
      </c>
      <c r="H146" s="2">
        <f t="shared" si="23"/>
        <v>41.950000000000045</v>
      </c>
      <c r="I146" s="2">
        <f t="shared" si="24"/>
        <v>84</v>
      </c>
      <c r="J146" s="2">
        <f t="shared" si="25"/>
        <v>6609.75</v>
      </c>
      <c r="K146" s="2"/>
      <c r="L146" s="2"/>
      <c r="M146" s="2">
        <f t="shared" si="29"/>
        <v>0</v>
      </c>
      <c r="N146" s="2">
        <f t="shared" si="28"/>
        <v>0</v>
      </c>
      <c r="O146" s="2">
        <f t="shared" si="26"/>
        <v>6.2449999999999974</v>
      </c>
      <c r="P146">
        <f t="shared" si="27"/>
        <v>2.0063694267518031</v>
      </c>
    </row>
    <row r="147" spans="1:16" x14ac:dyDescent="0.3">
      <c r="A147">
        <v>7</v>
      </c>
      <c r="B147">
        <v>8</v>
      </c>
      <c r="C147">
        <v>39.380000000000003</v>
      </c>
      <c r="D147" s="2">
        <v>0.02</v>
      </c>
      <c r="E147" s="2">
        <v>1324</v>
      </c>
      <c r="F147" s="2">
        <v>153.68</v>
      </c>
      <c r="G147" s="2">
        <v>-0.05</v>
      </c>
      <c r="H147" s="2">
        <f t="shared" si="23"/>
        <v>39.369999999999891</v>
      </c>
      <c r="I147" s="2">
        <f t="shared" si="24"/>
        <v>78.75</v>
      </c>
      <c r="J147" s="2">
        <f t="shared" si="25"/>
        <v>6688.5</v>
      </c>
      <c r="K147" s="2"/>
      <c r="L147" s="2"/>
      <c r="M147" s="2">
        <f t="shared" si="29"/>
        <v>-3.5000000000000003E-2</v>
      </c>
      <c r="N147" s="2">
        <f t="shared" si="28"/>
        <v>-2.0063694267515926</v>
      </c>
      <c r="O147" s="2">
        <f t="shared" si="26"/>
        <v>6.2099999999999973</v>
      </c>
      <c r="P147">
        <f t="shared" si="27"/>
        <v>4.0127388535033788</v>
      </c>
    </row>
    <row r="148" spans="1:16" x14ac:dyDescent="0.3">
      <c r="A148">
        <v>7</v>
      </c>
      <c r="B148">
        <v>8</v>
      </c>
      <c r="C148">
        <v>39.380000000000003</v>
      </c>
      <c r="D148" s="2">
        <v>-0.02</v>
      </c>
      <c r="E148" s="2">
        <v>1363.36</v>
      </c>
      <c r="F148" s="2">
        <v>152.93</v>
      </c>
      <c r="G148" s="2">
        <v>-0.02</v>
      </c>
      <c r="H148" s="2">
        <f t="shared" si="23"/>
        <v>39.3599999999999</v>
      </c>
      <c r="I148" s="2">
        <f t="shared" si="24"/>
        <v>78.75</v>
      </c>
      <c r="J148" s="2">
        <f t="shared" si="25"/>
        <v>6767.25</v>
      </c>
      <c r="K148" s="2"/>
      <c r="L148" s="2"/>
      <c r="M148" s="2">
        <f t="shared" si="29"/>
        <v>-3.5000000000000003E-2</v>
      </c>
      <c r="N148" s="2">
        <f t="shared" si="28"/>
        <v>-2.0063694267515926</v>
      </c>
      <c r="O148" s="2">
        <f t="shared" si="26"/>
        <v>6.1749999999999972</v>
      </c>
      <c r="P148">
        <f t="shared" si="27"/>
        <v>6.0191082802549545</v>
      </c>
    </row>
    <row r="149" spans="1:16" x14ac:dyDescent="0.3">
      <c r="A149">
        <v>7</v>
      </c>
      <c r="B149">
        <v>7</v>
      </c>
      <c r="C149">
        <v>36.75</v>
      </c>
      <c r="D149" s="2">
        <v>-0.02</v>
      </c>
      <c r="E149" s="2">
        <v>1400.11</v>
      </c>
      <c r="F149" s="2">
        <v>152.27000000000001</v>
      </c>
      <c r="G149" s="2">
        <v>0.02</v>
      </c>
      <c r="H149" s="2">
        <f t="shared" si="23"/>
        <v>36.75</v>
      </c>
      <c r="I149" s="2">
        <f t="shared" si="24"/>
        <v>73.5</v>
      </c>
      <c r="J149" s="2">
        <f t="shared" si="25"/>
        <v>6840.75</v>
      </c>
      <c r="K149" s="2"/>
      <c r="L149" s="2"/>
      <c r="M149" s="2">
        <f t="shared" si="29"/>
        <v>0</v>
      </c>
      <c r="N149" s="2">
        <f t="shared" si="28"/>
        <v>0</v>
      </c>
      <c r="O149" s="2">
        <f t="shared" si="26"/>
        <v>6.1749999999999972</v>
      </c>
      <c r="P149">
        <f t="shared" si="27"/>
        <v>6.0191082802549545</v>
      </c>
    </row>
    <row r="150" spans="1:16" x14ac:dyDescent="0.3">
      <c r="A150">
        <v>7</v>
      </c>
      <c r="B150">
        <v>8</v>
      </c>
      <c r="C150">
        <v>39.380000000000003</v>
      </c>
      <c r="D150" s="2">
        <v>-0.05</v>
      </c>
      <c r="E150" s="2">
        <v>1439.43</v>
      </c>
      <c r="F150" s="2">
        <v>150.22999999999999</v>
      </c>
      <c r="G150" s="2">
        <v>0.02</v>
      </c>
      <c r="H150" s="2">
        <f t="shared" si="23"/>
        <v>39.320000000000164</v>
      </c>
      <c r="I150" s="2">
        <f t="shared" si="24"/>
        <v>78.75</v>
      </c>
      <c r="J150" s="2">
        <f t="shared" si="25"/>
        <v>6919.5</v>
      </c>
      <c r="K150" s="2"/>
      <c r="L150" s="2"/>
      <c r="M150" s="2">
        <f t="shared" si="29"/>
        <v>-3.5000000000000003E-2</v>
      </c>
      <c r="N150" s="2">
        <f t="shared" si="28"/>
        <v>-2.0063694267515926</v>
      </c>
      <c r="O150" s="2">
        <f t="shared" si="26"/>
        <v>6.139999999999997</v>
      </c>
      <c r="P150">
        <f t="shared" si="27"/>
        <v>8.025477707006587</v>
      </c>
    </row>
    <row r="151" spans="1:16" x14ac:dyDescent="0.3">
      <c r="A151">
        <v>7</v>
      </c>
      <c r="B151">
        <v>7</v>
      </c>
      <c r="C151">
        <v>36.75</v>
      </c>
      <c r="D151" s="2">
        <v>-0.05</v>
      </c>
      <c r="E151" s="2">
        <v>1476.13</v>
      </c>
      <c r="F151" s="2">
        <v>148.36000000000001</v>
      </c>
      <c r="G151" s="2">
        <v>0.05</v>
      </c>
      <c r="H151" s="2">
        <f t="shared" si="23"/>
        <v>36.700000000000045</v>
      </c>
      <c r="I151" s="2">
        <f t="shared" si="24"/>
        <v>73.5</v>
      </c>
      <c r="J151" s="2">
        <f t="shared" si="25"/>
        <v>6993</v>
      </c>
      <c r="K151" s="2"/>
      <c r="L151" s="2"/>
      <c r="M151" s="2">
        <f t="shared" si="29"/>
        <v>0</v>
      </c>
      <c r="N151" s="2">
        <f t="shared" si="28"/>
        <v>0</v>
      </c>
      <c r="O151" s="2">
        <f t="shared" si="26"/>
        <v>6.139999999999997</v>
      </c>
      <c r="P151">
        <f t="shared" si="27"/>
        <v>8.025477707006587</v>
      </c>
    </row>
    <row r="152" spans="1:16" x14ac:dyDescent="0.3">
      <c r="A152">
        <v>1</v>
      </c>
      <c r="B152">
        <v>0</v>
      </c>
      <c r="C152">
        <v>2.63</v>
      </c>
      <c r="D152" s="2">
        <v>-0.02</v>
      </c>
      <c r="E152" s="2">
        <v>1478.76</v>
      </c>
      <c r="F152" s="2">
        <v>148.32</v>
      </c>
      <c r="G152" s="2">
        <v>0.5</v>
      </c>
      <c r="H152" s="2">
        <f t="shared" si="23"/>
        <v>2.6299999999998818</v>
      </c>
      <c r="I152" s="2">
        <f t="shared" si="24"/>
        <v>5.25</v>
      </c>
      <c r="J152" s="2">
        <f t="shared" si="25"/>
        <v>6998.25</v>
      </c>
      <c r="K152" s="2"/>
      <c r="L152" s="2"/>
      <c r="M152" s="2">
        <f t="shared" si="29"/>
        <v>3.5000000000000003E-2</v>
      </c>
      <c r="N152" s="2">
        <f t="shared" si="28"/>
        <v>2.0063694267515926</v>
      </c>
      <c r="O152" s="2">
        <f t="shared" si="26"/>
        <v>6.1749999999999972</v>
      </c>
      <c r="P152">
        <f t="shared" si="27"/>
        <v>6.0191082802549545</v>
      </c>
    </row>
    <row r="153" spans="1:16" x14ac:dyDescent="0.3">
      <c r="A153">
        <v>0</v>
      </c>
      <c r="B153">
        <v>0</v>
      </c>
      <c r="C153">
        <v>0</v>
      </c>
      <c r="D153" s="2">
        <v>-0.02</v>
      </c>
      <c r="E153" s="2">
        <v>1478.76</v>
      </c>
      <c r="F153" s="2">
        <v>148.32</v>
      </c>
      <c r="G153" s="2">
        <v>0.5</v>
      </c>
      <c r="H153" s="2">
        <f t="shared" si="23"/>
        <v>0</v>
      </c>
      <c r="I153" s="2">
        <f t="shared" si="24"/>
        <v>0</v>
      </c>
      <c r="J153" s="2">
        <f t="shared" si="25"/>
        <v>6998.25</v>
      </c>
      <c r="K153" s="2"/>
      <c r="L153" s="2"/>
      <c r="M153" s="2">
        <f t="shared" si="29"/>
        <v>0</v>
      </c>
      <c r="N153" s="2">
        <f t="shared" si="28"/>
        <v>0</v>
      </c>
      <c r="O153" s="2">
        <f t="shared" si="26"/>
        <v>6.1749999999999972</v>
      </c>
      <c r="P153">
        <f t="shared" si="27"/>
        <v>6.0191082802549545</v>
      </c>
    </row>
    <row r="154" spans="1:16" x14ac:dyDescent="0.3">
      <c r="A154">
        <v>0</v>
      </c>
      <c r="B154">
        <v>0</v>
      </c>
      <c r="C154">
        <v>0</v>
      </c>
      <c r="D154" s="2">
        <v>-0.02</v>
      </c>
      <c r="E154" s="2">
        <v>1478.76</v>
      </c>
      <c r="F154" s="2">
        <v>148.32</v>
      </c>
      <c r="G154" s="2">
        <v>-1.55</v>
      </c>
      <c r="H154" s="2">
        <f t="shared" si="23"/>
        <v>0</v>
      </c>
      <c r="I154" s="2">
        <f t="shared" si="24"/>
        <v>0</v>
      </c>
      <c r="J154" s="2">
        <f t="shared" si="25"/>
        <v>6998.25</v>
      </c>
      <c r="K154" s="2"/>
      <c r="L154" s="2"/>
      <c r="M154" s="2">
        <f t="shared" si="29"/>
        <v>0</v>
      </c>
      <c r="N154" s="2">
        <f t="shared" si="28"/>
        <v>0</v>
      </c>
      <c r="O154" s="2">
        <f t="shared" si="26"/>
        <v>6.1749999999999972</v>
      </c>
      <c r="P154">
        <f t="shared" si="27"/>
        <v>6.0191082802549545</v>
      </c>
    </row>
    <row r="155" spans="1:16" x14ac:dyDescent="0.3">
      <c r="A155">
        <v>0</v>
      </c>
      <c r="B155">
        <v>0</v>
      </c>
      <c r="C155">
        <v>0</v>
      </c>
      <c r="D155" s="2">
        <v>-0.02</v>
      </c>
      <c r="E155" s="2">
        <v>1478.76</v>
      </c>
      <c r="F155" s="2">
        <v>148.32</v>
      </c>
      <c r="G155" s="2">
        <v>-1.55</v>
      </c>
      <c r="H155" s="2">
        <f t="shared" si="23"/>
        <v>0</v>
      </c>
      <c r="I155" s="2">
        <f t="shared" si="24"/>
        <v>0</v>
      </c>
      <c r="J155" s="2">
        <f t="shared" si="25"/>
        <v>6998.25</v>
      </c>
      <c r="K155" s="2"/>
      <c r="L155" s="2"/>
      <c r="M155" s="2">
        <f t="shared" si="29"/>
        <v>0</v>
      </c>
      <c r="N155" s="2">
        <f t="shared" si="28"/>
        <v>0</v>
      </c>
      <c r="O155" s="2">
        <f t="shared" si="26"/>
        <v>6.1749999999999972</v>
      </c>
      <c r="P155">
        <f t="shared" si="27"/>
        <v>6.0191082802549545</v>
      </c>
    </row>
    <row r="156" spans="1:16" x14ac:dyDescent="0.3">
      <c r="A156">
        <v>0</v>
      </c>
      <c r="B156">
        <v>1</v>
      </c>
      <c r="C156">
        <v>2.63</v>
      </c>
      <c r="D156" s="2">
        <v>-0.05</v>
      </c>
      <c r="E156" s="2">
        <v>1481.38</v>
      </c>
      <c r="F156" s="2">
        <v>148.19</v>
      </c>
      <c r="G156" s="2">
        <v>-1.55</v>
      </c>
      <c r="H156" s="2">
        <f t="shared" si="23"/>
        <v>2.6200000000001182</v>
      </c>
      <c r="I156" s="2">
        <f t="shared" si="24"/>
        <v>5.25</v>
      </c>
      <c r="J156" s="2">
        <f t="shared" si="25"/>
        <v>7003.5</v>
      </c>
      <c r="K156" s="2"/>
      <c r="L156" s="2"/>
      <c r="M156" s="2">
        <f t="shared" si="29"/>
        <v>-3.5000000000000003E-2</v>
      </c>
      <c r="N156" s="2">
        <f t="shared" si="28"/>
        <v>-2.0063694267515926</v>
      </c>
      <c r="O156" s="2">
        <f t="shared" si="26"/>
        <v>6.139999999999997</v>
      </c>
      <c r="P156">
        <f t="shared" si="27"/>
        <v>8.025477707006587</v>
      </c>
    </row>
    <row r="157" spans="1:16" x14ac:dyDescent="0.3">
      <c r="A157">
        <v>0</v>
      </c>
      <c r="B157">
        <v>2</v>
      </c>
      <c r="C157">
        <v>5.25</v>
      </c>
      <c r="D157" s="2">
        <v>-0.12</v>
      </c>
      <c r="E157" s="2">
        <v>1486.59</v>
      </c>
      <c r="F157" s="2">
        <v>147.55000000000001</v>
      </c>
      <c r="G157" s="2">
        <v>-1.52</v>
      </c>
      <c r="H157" s="2">
        <f t="shared" si="23"/>
        <v>5.209999999999809</v>
      </c>
      <c r="I157" s="2">
        <f t="shared" si="24"/>
        <v>10.5</v>
      </c>
      <c r="J157" s="2">
        <f t="shared" si="25"/>
        <v>7014</v>
      </c>
      <c r="K157" s="2"/>
      <c r="L157" s="2"/>
      <c r="M157" s="2">
        <f t="shared" si="29"/>
        <v>-7.0000000000000007E-2</v>
      </c>
      <c r="N157" s="2">
        <f t="shared" si="28"/>
        <v>-4.0127388535031852</v>
      </c>
      <c r="O157" s="2">
        <f t="shared" si="26"/>
        <v>6.0699999999999967</v>
      </c>
      <c r="P157">
        <f t="shared" si="27"/>
        <v>12.038216560509738</v>
      </c>
    </row>
    <row r="158" spans="1:16" x14ac:dyDescent="0.3">
      <c r="A158">
        <v>0</v>
      </c>
      <c r="B158">
        <v>4</v>
      </c>
      <c r="C158">
        <v>10.5</v>
      </c>
      <c r="D158" s="2">
        <v>-0.26</v>
      </c>
      <c r="E158" s="2">
        <v>1496.74</v>
      </c>
      <c r="F158" s="2">
        <v>144.86000000000001</v>
      </c>
      <c r="G158" s="2">
        <v>-1.45</v>
      </c>
      <c r="H158" s="2">
        <f t="shared" si="23"/>
        <v>10.150000000000091</v>
      </c>
      <c r="I158" s="2">
        <f t="shared" si="24"/>
        <v>21</v>
      </c>
      <c r="J158" s="2">
        <f t="shared" si="25"/>
        <v>7035</v>
      </c>
      <c r="K158" s="2"/>
      <c r="L158" s="2"/>
      <c r="M158" s="2">
        <f t="shared" si="29"/>
        <v>-0.14000000000000001</v>
      </c>
      <c r="N158" s="2">
        <f t="shared" si="28"/>
        <v>-8.0254777070063703</v>
      </c>
      <c r="O158" s="2">
        <f t="shared" si="26"/>
        <v>5.9299999999999971</v>
      </c>
      <c r="P158">
        <f t="shared" si="27"/>
        <v>20.063694267516098</v>
      </c>
    </row>
    <row r="159" spans="1:16" x14ac:dyDescent="0.3">
      <c r="A159">
        <v>0</v>
      </c>
      <c r="B159">
        <v>7</v>
      </c>
      <c r="C159">
        <v>18.37</v>
      </c>
      <c r="D159" s="2">
        <v>-0.5</v>
      </c>
      <c r="E159" s="2">
        <v>1512.83</v>
      </c>
      <c r="F159" s="2">
        <v>135.97999999999999</v>
      </c>
      <c r="G159" s="2">
        <v>-1.31</v>
      </c>
      <c r="H159" s="2">
        <f t="shared" si="23"/>
        <v>16.089999999999918</v>
      </c>
      <c r="I159" s="2">
        <f t="shared" si="24"/>
        <v>36.75</v>
      </c>
      <c r="J159" s="2">
        <f t="shared" si="25"/>
        <v>7071.75</v>
      </c>
      <c r="K159" s="2"/>
      <c r="L159" s="2"/>
      <c r="M159" s="2">
        <f t="shared" si="29"/>
        <v>-0.245</v>
      </c>
      <c r="N159" s="2">
        <f t="shared" si="28"/>
        <v>-14.044585987261147</v>
      </c>
      <c r="O159" s="2">
        <f t="shared" si="26"/>
        <v>5.6849999999999969</v>
      </c>
      <c r="P159">
        <f t="shared" si="27"/>
        <v>34.108280254777242</v>
      </c>
    </row>
    <row r="160" spans="1:16" x14ac:dyDescent="0.3">
      <c r="A160">
        <v>0</v>
      </c>
      <c r="B160">
        <v>8</v>
      </c>
      <c r="C160">
        <v>21</v>
      </c>
      <c r="D160" s="2">
        <v>-0.78</v>
      </c>
      <c r="E160" s="2">
        <v>1527.71</v>
      </c>
      <c r="F160" s="2">
        <v>121.17</v>
      </c>
      <c r="G160" s="2">
        <v>-1.07</v>
      </c>
      <c r="H160" s="2">
        <f t="shared" si="23"/>
        <v>14.880000000000109</v>
      </c>
      <c r="I160" s="2">
        <f t="shared" si="24"/>
        <v>42</v>
      </c>
      <c r="J160" s="2">
        <f t="shared" si="25"/>
        <v>7113.75</v>
      </c>
      <c r="K160" s="2"/>
      <c r="L160" s="2"/>
      <c r="M160" s="2">
        <f t="shared" si="29"/>
        <v>-0.28000000000000003</v>
      </c>
      <c r="N160" s="2">
        <f t="shared" si="28"/>
        <v>-16.050955414012741</v>
      </c>
      <c r="O160" s="2">
        <f t="shared" si="26"/>
        <v>5.4049999999999967</v>
      </c>
      <c r="P160">
        <f t="shared" si="27"/>
        <v>50.159235668790018</v>
      </c>
    </row>
    <row r="161" spans="1:16" x14ac:dyDescent="0.3">
      <c r="A161">
        <v>0</v>
      </c>
      <c r="B161">
        <v>9</v>
      </c>
      <c r="C161">
        <v>23.62</v>
      </c>
      <c r="D161" s="2">
        <v>-1.1000000000000001</v>
      </c>
      <c r="E161" s="2">
        <v>1538.5</v>
      </c>
      <c r="F161" s="2">
        <v>100.15</v>
      </c>
      <c r="G161" s="2">
        <v>-0.79</v>
      </c>
      <c r="H161" s="2">
        <f t="shared" si="23"/>
        <v>10.789999999999964</v>
      </c>
      <c r="I161" s="2">
        <f t="shared" si="24"/>
        <v>47.25</v>
      </c>
      <c r="J161" s="2">
        <f t="shared" si="25"/>
        <v>7161</v>
      </c>
      <c r="K161" s="2"/>
      <c r="L161" s="2"/>
      <c r="M161" s="2">
        <f t="shared" si="29"/>
        <v>-0.315</v>
      </c>
      <c r="N161" s="2">
        <f t="shared" si="28"/>
        <v>-18.057324840764331</v>
      </c>
      <c r="O161" s="2">
        <f t="shared" si="26"/>
        <v>5.0899999999999963</v>
      </c>
      <c r="P161">
        <f t="shared" si="27"/>
        <v>68.21656050955437</v>
      </c>
    </row>
    <row r="162" spans="1:16" x14ac:dyDescent="0.3">
      <c r="A162">
        <v>0</v>
      </c>
      <c r="B162">
        <v>10</v>
      </c>
      <c r="C162">
        <v>26.25</v>
      </c>
      <c r="D162" s="2">
        <v>-1.45</v>
      </c>
      <c r="E162" s="2">
        <v>1541.78</v>
      </c>
      <c r="F162" s="2">
        <v>74.099999999999994</v>
      </c>
      <c r="G162" s="2">
        <v>-0.47</v>
      </c>
      <c r="H162" s="2">
        <f t="shared" si="23"/>
        <v>3.2799999999999727</v>
      </c>
      <c r="I162" s="2">
        <f t="shared" si="24"/>
        <v>52.5</v>
      </c>
      <c r="J162" s="2">
        <f t="shared" si="25"/>
        <v>7213.5</v>
      </c>
      <c r="K162" s="2"/>
      <c r="L162" s="2"/>
      <c r="M162" s="2">
        <f t="shared" si="29"/>
        <v>-0.35</v>
      </c>
      <c r="N162" s="2">
        <f t="shared" si="28"/>
        <v>-20.06369426751592</v>
      </c>
      <c r="O162" s="2">
        <f t="shared" si="26"/>
        <v>4.7399999999999967</v>
      </c>
      <c r="P162">
        <f t="shared" si="27"/>
        <v>88.280254777070297</v>
      </c>
    </row>
    <row r="163" spans="1:16" x14ac:dyDescent="0.3">
      <c r="A163">
        <v>0</v>
      </c>
      <c r="B163">
        <v>10</v>
      </c>
      <c r="C163">
        <v>26.25</v>
      </c>
      <c r="D163" s="2">
        <v>-1.79</v>
      </c>
      <c r="E163" s="2">
        <v>1535.96</v>
      </c>
      <c r="F163" s="2">
        <v>48.5</v>
      </c>
      <c r="G163" s="2">
        <v>-0.12</v>
      </c>
      <c r="H163" s="2">
        <f t="shared" si="23"/>
        <v>-5.8199999999999363</v>
      </c>
      <c r="I163" s="2">
        <f t="shared" si="24"/>
        <v>52.5</v>
      </c>
      <c r="J163" s="2">
        <f t="shared" si="25"/>
        <v>7266</v>
      </c>
      <c r="K163" s="2"/>
      <c r="L163" s="2"/>
      <c r="M163" s="2">
        <f t="shared" si="29"/>
        <v>-0.35</v>
      </c>
      <c r="N163" s="2">
        <f t="shared" si="28"/>
        <v>-20.06369426751592</v>
      </c>
      <c r="O163" s="2">
        <f t="shared" si="26"/>
        <v>4.389999999999997</v>
      </c>
      <c r="P163">
        <f t="shared" si="27"/>
        <v>108.34394904458617</v>
      </c>
    </row>
    <row r="164" spans="1:16" x14ac:dyDescent="0.3">
      <c r="A164">
        <v>2</v>
      </c>
      <c r="B164">
        <v>10</v>
      </c>
      <c r="C164">
        <v>31.5</v>
      </c>
      <c r="D164" s="2">
        <v>-2.0699999999999998</v>
      </c>
      <c r="E164" s="2">
        <v>1520.81</v>
      </c>
      <c r="F164" s="2">
        <v>20.89</v>
      </c>
      <c r="G164" s="2">
        <v>0.22</v>
      </c>
      <c r="H164" s="2">
        <f t="shared" si="23"/>
        <v>-15.150000000000091</v>
      </c>
      <c r="I164" s="2">
        <f t="shared" si="24"/>
        <v>63</v>
      </c>
      <c r="J164" s="2">
        <f t="shared" si="25"/>
        <v>7329</v>
      </c>
      <c r="K164" s="2"/>
      <c r="L164" s="2"/>
      <c r="M164" s="2">
        <f t="shared" si="29"/>
        <v>-0.28000000000000003</v>
      </c>
      <c r="N164" s="2">
        <f t="shared" si="28"/>
        <v>-16.050955414012741</v>
      </c>
      <c r="O164" s="2">
        <f t="shared" si="26"/>
        <v>4.1099999999999968</v>
      </c>
      <c r="P164">
        <f t="shared" si="27"/>
        <v>124.39490445859894</v>
      </c>
    </row>
    <row r="165" spans="1:16" x14ac:dyDescent="0.3">
      <c r="A165">
        <v>7</v>
      </c>
      <c r="B165">
        <v>9</v>
      </c>
      <c r="C165">
        <v>42</v>
      </c>
      <c r="D165" s="2">
        <v>-2.14</v>
      </c>
      <c r="E165" s="2">
        <v>1498.11</v>
      </c>
      <c r="F165" s="2">
        <v>-14.45</v>
      </c>
      <c r="G165" s="2">
        <v>0.5</v>
      </c>
      <c r="H165" s="2">
        <f t="shared" si="23"/>
        <v>-22.700000000000045</v>
      </c>
      <c r="I165" s="2">
        <f t="shared" si="24"/>
        <v>84</v>
      </c>
      <c r="J165" s="2">
        <f t="shared" si="25"/>
        <v>7413</v>
      </c>
      <c r="K165" s="2"/>
      <c r="L165" s="2"/>
      <c r="M165" s="2">
        <f t="shared" si="29"/>
        <v>-7.0000000000000007E-2</v>
      </c>
      <c r="N165" s="2">
        <f t="shared" si="28"/>
        <v>-4.0127388535031852</v>
      </c>
      <c r="O165" s="2">
        <f t="shared" si="26"/>
        <v>4.0399999999999965</v>
      </c>
      <c r="P165">
        <f t="shared" si="27"/>
        <v>128.40764331210212</v>
      </c>
    </row>
    <row r="166" spans="1:16" x14ac:dyDescent="0.3">
      <c r="A166">
        <v>8</v>
      </c>
      <c r="B166">
        <v>7</v>
      </c>
      <c r="C166">
        <v>39.380000000000003</v>
      </c>
      <c r="D166" s="2">
        <v>-2.11</v>
      </c>
      <c r="E166" s="2">
        <v>1478.04</v>
      </c>
      <c r="F166" s="2">
        <v>-48.33</v>
      </c>
      <c r="G166" s="2">
        <v>0.56999999999999995</v>
      </c>
      <c r="H166" s="2">
        <f t="shared" si="23"/>
        <v>-20.069999999999936</v>
      </c>
      <c r="I166" s="2">
        <f t="shared" si="24"/>
        <v>78.75</v>
      </c>
      <c r="J166" s="2">
        <f t="shared" si="25"/>
        <v>7491.75</v>
      </c>
      <c r="K166" s="2"/>
      <c r="L166" s="2"/>
      <c r="M166" s="2">
        <f t="shared" si="29"/>
        <v>3.5000000000000003E-2</v>
      </c>
      <c r="N166" s="2">
        <f t="shared" si="28"/>
        <v>2.0063694267515926</v>
      </c>
      <c r="O166" s="2">
        <f t="shared" si="26"/>
        <v>4.0749999999999966</v>
      </c>
      <c r="P166">
        <f t="shared" si="27"/>
        <v>126.40127388535052</v>
      </c>
    </row>
    <row r="167" spans="1:16" x14ac:dyDescent="0.3">
      <c r="A167">
        <v>6</v>
      </c>
      <c r="B167">
        <v>6</v>
      </c>
      <c r="C167">
        <v>31.5</v>
      </c>
      <c r="D167" s="2">
        <v>-2.1</v>
      </c>
      <c r="E167" s="2">
        <v>1462.01</v>
      </c>
      <c r="F167" s="2">
        <v>-75.44</v>
      </c>
      <c r="G167" s="2">
        <v>0.54</v>
      </c>
      <c r="H167" s="2">
        <f t="shared" si="23"/>
        <v>-16.029999999999973</v>
      </c>
      <c r="I167" s="2">
        <f t="shared" si="24"/>
        <v>63</v>
      </c>
      <c r="J167" s="2">
        <f t="shared" si="25"/>
        <v>7554.75</v>
      </c>
      <c r="K167" s="2"/>
      <c r="L167" s="2"/>
      <c r="M167" s="2">
        <f t="shared" si="29"/>
        <v>0</v>
      </c>
      <c r="N167" s="2">
        <f t="shared" si="28"/>
        <v>0</v>
      </c>
      <c r="O167" s="2">
        <f t="shared" si="26"/>
        <v>4.0749999999999966</v>
      </c>
      <c r="P167">
        <f t="shared" si="27"/>
        <v>126.40127388535052</v>
      </c>
    </row>
    <row r="168" spans="1:16" x14ac:dyDescent="0.3">
      <c r="A168">
        <v>7</v>
      </c>
      <c r="B168">
        <v>4</v>
      </c>
      <c r="C168">
        <v>28.87</v>
      </c>
      <c r="D168" s="2">
        <v>-2</v>
      </c>
      <c r="E168" s="2">
        <v>1450.01</v>
      </c>
      <c r="F168" s="2">
        <v>-101.7</v>
      </c>
      <c r="G168" s="2">
        <v>0.53</v>
      </c>
      <c r="H168" s="2">
        <f t="shared" si="23"/>
        <v>-12</v>
      </c>
      <c r="I168" s="2">
        <f t="shared" si="24"/>
        <v>57.75</v>
      </c>
      <c r="J168" s="2">
        <f t="shared" si="25"/>
        <v>7612.5</v>
      </c>
      <c r="K168" s="2"/>
      <c r="L168" s="2"/>
      <c r="M168" s="2">
        <f t="shared" si="29"/>
        <v>0.105</v>
      </c>
      <c r="N168" s="2">
        <f t="shared" si="28"/>
        <v>6.019108280254776</v>
      </c>
      <c r="O168" s="2">
        <f t="shared" si="26"/>
        <v>4.1799999999999971</v>
      </c>
      <c r="P168">
        <f t="shared" si="27"/>
        <v>120.38216560509571</v>
      </c>
    </row>
    <row r="169" spans="1:16" x14ac:dyDescent="0.3">
      <c r="A169">
        <v>6</v>
      </c>
      <c r="B169">
        <v>3</v>
      </c>
      <c r="C169">
        <v>23.62</v>
      </c>
      <c r="D169" s="2">
        <v>-1.89</v>
      </c>
      <c r="E169" s="2">
        <v>1442.51</v>
      </c>
      <c r="F169" s="2">
        <v>-124.11</v>
      </c>
      <c r="G169" s="2">
        <v>0.43</v>
      </c>
      <c r="H169" s="2">
        <f t="shared" si="23"/>
        <v>-7.5</v>
      </c>
      <c r="I169" s="2">
        <f t="shared" si="24"/>
        <v>47.25</v>
      </c>
      <c r="J169" s="2">
        <f t="shared" si="25"/>
        <v>7659.75</v>
      </c>
      <c r="K169" s="2"/>
      <c r="L169" s="2"/>
      <c r="M169" s="2">
        <f t="shared" si="29"/>
        <v>0.105</v>
      </c>
      <c r="N169" s="2">
        <f t="shared" si="28"/>
        <v>6.019108280254776</v>
      </c>
      <c r="O169" s="2">
        <f t="shared" si="26"/>
        <v>4.2849999999999975</v>
      </c>
      <c r="P169">
        <f t="shared" si="27"/>
        <v>114.36305732484092</v>
      </c>
    </row>
    <row r="170" spans="1:16" x14ac:dyDescent="0.3">
      <c r="A170">
        <v>8</v>
      </c>
      <c r="B170">
        <v>4</v>
      </c>
      <c r="C170">
        <v>31.5</v>
      </c>
      <c r="D170" s="2">
        <v>-1.75</v>
      </c>
      <c r="E170" s="2">
        <v>1436.79</v>
      </c>
      <c r="F170" s="2">
        <v>-155.08000000000001</v>
      </c>
      <c r="G170" s="2">
        <v>0.32</v>
      </c>
      <c r="H170" s="2">
        <f t="shared" si="23"/>
        <v>-5.7200000000000273</v>
      </c>
      <c r="I170" s="2">
        <f t="shared" si="24"/>
        <v>63</v>
      </c>
      <c r="J170" s="2">
        <f t="shared" si="25"/>
        <v>7722.75</v>
      </c>
      <c r="K170" s="2"/>
      <c r="L170" s="2"/>
      <c r="M170" s="2">
        <f t="shared" si="29"/>
        <v>0.14000000000000001</v>
      </c>
      <c r="N170" s="2">
        <f t="shared" si="28"/>
        <v>8.0254777070063703</v>
      </c>
      <c r="O170" s="2">
        <f t="shared" si="26"/>
        <v>4.4249999999999972</v>
      </c>
      <c r="P170">
        <f t="shared" si="27"/>
        <v>106.33757961783456</v>
      </c>
    </row>
    <row r="171" spans="1:16" x14ac:dyDescent="0.3">
      <c r="A171">
        <v>9</v>
      </c>
      <c r="B171">
        <v>3</v>
      </c>
      <c r="C171">
        <v>31.5</v>
      </c>
      <c r="D171" s="2">
        <v>-1.54</v>
      </c>
      <c r="E171" s="2">
        <v>1437.66</v>
      </c>
      <c r="F171" s="2">
        <v>-186.57</v>
      </c>
      <c r="G171" s="2">
        <v>0.18</v>
      </c>
      <c r="H171" s="2">
        <f t="shared" si="23"/>
        <v>0.87000000000011823</v>
      </c>
      <c r="I171" s="2">
        <f t="shared" si="24"/>
        <v>63</v>
      </c>
      <c r="J171" s="2">
        <f t="shared" si="25"/>
        <v>7785.75</v>
      </c>
      <c r="K171" s="2"/>
      <c r="L171" s="2"/>
      <c r="M171" s="2">
        <f t="shared" si="29"/>
        <v>0.21</v>
      </c>
      <c r="N171" s="2">
        <f t="shared" si="28"/>
        <v>12.038216560509552</v>
      </c>
      <c r="O171" s="2">
        <f t="shared" si="26"/>
        <v>4.6349999999999971</v>
      </c>
      <c r="P171">
        <f t="shared" si="27"/>
        <v>94.299363057325024</v>
      </c>
    </row>
    <row r="172" spans="1:16" x14ac:dyDescent="0.3">
      <c r="A172">
        <v>9</v>
      </c>
      <c r="B172">
        <v>5</v>
      </c>
      <c r="C172">
        <v>36.75</v>
      </c>
      <c r="D172" s="2">
        <v>-1.4</v>
      </c>
      <c r="E172" s="2">
        <v>1443.82</v>
      </c>
      <c r="F172" s="2">
        <v>-222.8</v>
      </c>
      <c r="G172" s="2">
        <v>-0.03</v>
      </c>
      <c r="H172" s="2">
        <f t="shared" si="23"/>
        <v>6.1599999999998545</v>
      </c>
      <c r="I172" s="2">
        <f t="shared" si="24"/>
        <v>73.5</v>
      </c>
      <c r="J172" s="2">
        <f t="shared" si="25"/>
        <v>7859.25</v>
      </c>
      <c r="K172" s="2"/>
      <c r="L172" s="2"/>
      <c r="M172" s="2">
        <f t="shared" si="29"/>
        <v>0.14000000000000001</v>
      </c>
      <c r="N172" s="2">
        <f t="shared" si="28"/>
        <v>8.0254777070063703</v>
      </c>
      <c r="O172" s="2">
        <f t="shared" si="26"/>
        <v>4.7749999999999968</v>
      </c>
      <c r="P172">
        <f t="shared" si="27"/>
        <v>86.273885350318665</v>
      </c>
    </row>
    <row r="173" spans="1:16" x14ac:dyDescent="0.3">
      <c r="A173">
        <v>8</v>
      </c>
      <c r="B173">
        <v>5</v>
      </c>
      <c r="C173">
        <v>34.130000000000003</v>
      </c>
      <c r="D173" s="2">
        <v>-1.3</v>
      </c>
      <c r="E173" s="2">
        <v>1453.06</v>
      </c>
      <c r="F173" s="2">
        <v>-255.65</v>
      </c>
      <c r="G173" s="2">
        <v>-0.17</v>
      </c>
      <c r="H173" s="2">
        <f t="shared" si="23"/>
        <v>9.2400000000000091</v>
      </c>
      <c r="I173" s="2">
        <f t="shared" si="24"/>
        <v>68.25</v>
      </c>
      <c r="J173" s="2">
        <f t="shared" si="25"/>
        <v>7927.5</v>
      </c>
      <c r="K173" s="2"/>
      <c r="L173" s="2"/>
      <c r="M173" s="2">
        <f t="shared" si="29"/>
        <v>0.105</v>
      </c>
      <c r="N173" s="2">
        <f t="shared" si="28"/>
        <v>6.019108280254776</v>
      </c>
      <c r="O173" s="2">
        <f t="shared" si="26"/>
        <v>4.8799999999999972</v>
      </c>
      <c r="P173">
        <f t="shared" si="27"/>
        <v>80.254777070063881</v>
      </c>
    </row>
    <row r="174" spans="1:16" x14ac:dyDescent="0.3">
      <c r="A174">
        <v>7</v>
      </c>
      <c r="B174">
        <v>7</v>
      </c>
      <c r="C174">
        <v>36.75</v>
      </c>
      <c r="D174" s="2">
        <v>-1.3</v>
      </c>
      <c r="E174" s="2">
        <v>1463.04</v>
      </c>
      <c r="F174" s="2">
        <v>-291.02</v>
      </c>
      <c r="G174" s="2">
        <v>-0.27</v>
      </c>
      <c r="H174" s="2">
        <f t="shared" si="23"/>
        <v>9.9800000000000182</v>
      </c>
      <c r="I174" s="2">
        <f t="shared" si="24"/>
        <v>73.5</v>
      </c>
      <c r="J174" s="2">
        <f t="shared" si="25"/>
        <v>8001</v>
      </c>
      <c r="K174" s="2"/>
      <c r="L174" s="2"/>
      <c r="M174" s="2">
        <f t="shared" si="29"/>
        <v>0</v>
      </c>
      <c r="N174" s="2">
        <f t="shared" si="28"/>
        <v>0</v>
      </c>
      <c r="O174" s="2">
        <f t="shared" si="26"/>
        <v>4.8799999999999972</v>
      </c>
      <c r="P174">
        <f t="shared" si="27"/>
        <v>80.254777070063881</v>
      </c>
    </row>
    <row r="175" spans="1:16" x14ac:dyDescent="0.3">
      <c r="A175">
        <v>1</v>
      </c>
      <c r="B175">
        <v>0</v>
      </c>
      <c r="C175">
        <v>2.63</v>
      </c>
      <c r="D175" s="2">
        <v>-1.26</v>
      </c>
      <c r="E175" s="2">
        <v>1463.84</v>
      </c>
      <c r="F175" s="2">
        <v>-293.52</v>
      </c>
      <c r="G175" s="2">
        <v>0.5</v>
      </c>
      <c r="H175" s="2">
        <f t="shared" si="23"/>
        <v>0.79999999999995453</v>
      </c>
      <c r="I175" s="2">
        <f t="shared" si="24"/>
        <v>5.25</v>
      </c>
      <c r="J175" s="2">
        <f t="shared" si="25"/>
        <v>8006.25</v>
      </c>
      <c r="K175" s="2"/>
      <c r="L175" s="2"/>
      <c r="M175" s="2">
        <f t="shared" si="29"/>
        <v>3.5000000000000003E-2</v>
      </c>
      <c r="N175" s="2">
        <f t="shared" si="28"/>
        <v>2.0063694267515926</v>
      </c>
      <c r="O175" s="2">
        <f t="shared" si="26"/>
        <v>4.9149999999999974</v>
      </c>
      <c r="P175">
        <f t="shared" si="27"/>
        <v>78.248407643312305</v>
      </c>
    </row>
    <row r="176" spans="1:16" x14ac:dyDescent="0.3">
      <c r="A176">
        <v>0</v>
      </c>
      <c r="B176">
        <v>0</v>
      </c>
      <c r="C176">
        <v>0</v>
      </c>
      <c r="D176" s="2">
        <v>-1.26</v>
      </c>
      <c r="E176" s="2">
        <v>1463.84</v>
      </c>
      <c r="F176" s="2">
        <v>-293.52</v>
      </c>
      <c r="G176" s="2">
        <v>0.5</v>
      </c>
      <c r="H176" s="2">
        <f t="shared" si="23"/>
        <v>0</v>
      </c>
      <c r="I176" s="2">
        <f t="shared" si="24"/>
        <v>0</v>
      </c>
      <c r="J176" s="2">
        <f t="shared" si="25"/>
        <v>8006.25</v>
      </c>
      <c r="K176" s="2"/>
      <c r="L176" s="2"/>
      <c r="M176" s="2">
        <f t="shared" si="29"/>
        <v>0</v>
      </c>
      <c r="N176" s="2">
        <f t="shared" si="28"/>
        <v>0</v>
      </c>
      <c r="O176" s="2">
        <f t="shared" si="26"/>
        <v>4.9149999999999974</v>
      </c>
      <c r="P176">
        <f t="shared" si="27"/>
        <v>78.248407643312305</v>
      </c>
    </row>
    <row r="177" spans="1:16" x14ac:dyDescent="0.3">
      <c r="A177">
        <v>0</v>
      </c>
      <c r="B177">
        <v>0</v>
      </c>
      <c r="C177">
        <v>0</v>
      </c>
      <c r="D177" s="2">
        <v>-1.26</v>
      </c>
      <c r="E177" s="2">
        <v>1463.84</v>
      </c>
      <c r="F177" s="2">
        <v>-293.52</v>
      </c>
      <c r="G177" s="2">
        <v>4.4000000000000004</v>
      </c>
      <c r="H177" s="2">
        <f t="shared" ref="H177:H216" si="30">E177-E176</f>
        <v>0</v>
      </c>
      <c r="I177" s="2">
        <f t="shared" ref="I177:I216" si="31">(A177+B177)*$I$3</f>
        <v>0</v>
      </c>
      <c r="J177" s="2">
        <f t="shared" ref="J177:J240" si="32">J176+I177</f>
        <v>8006.25</v>
      </c>
      <c r="K177" s="2"/>
      <c r="L177" s="2"/>
      <c r="M177" s="2">
        <f t="shared" si="29"/>
        <v>0</v>
      </c>
      <c r="N177" s="2">
        <f t="shared" si="28"/>
        <v>0</v>
      </c>
      <c r="O177" s="2">
        <f t="shared" ref="O177:O240" si="33">O176+M177</f>
        <v>4.9149999999999974</v>
      </c>
      <c r="P177">
        <f t="shared" ref="P177:P240" si="34">360-O177*360/6.28</f>
        <v>78.248407643312305</v>
      </c>
    </row>
    <row r="178" spans="1:16" x14ac:dyDescent="0.3">
      <c r="A178">
        <v>0</v>
      </c>
      <c r="B178">
        <v>0</v>
      </c>
      <c r="C178">
        <v>0</v>
      </c>
      <c r="D178" s="2">
        <v>-1.26</v>
      </c>
      <c r="E178" s="2">
        <v>1463.84</v>
      </c>
      <c r="F178" s="2">
        <v>-293.52</v>
      </c>
      <c r="G178" s="2">
        <v>4.4000000000000004</v>
      </c>
      <c r="H178" s="2">
        <f t="shared" si="30"/>
        <v>0</v>
      </c>
      <c r="I178" s="2">
        <f t="shared" si="31"/>
        <v>0</v>
      </c>
      <c r="J178" s="2">
        <f t="shared" si="32"/>
        <v>8006.25</v>
      </c>
      <c r="K178" s="2"/>
      <c r="L178" s="2"/>
      <c r="M178" s="2">
        <f t="shared" si="29"/>
        <v>0</v>
      </c>
      <c r="N178" s="2">
        <f t="shared" si="28"/>
        <v>0</v>
      </c>
      <c r="O178" s="2">
        <f t="shared" si="33"/>
        <v>4.9149999999999974</v>
      </c>
      <c r="P178">
        <f t="shared" si="34"/>
        <v>78.248407643312305</v>
      </c>
    </row>
    <row r="179" spans="1:16" x14ac:dyDescent="0.3">
      <c r="A179">
        <v>2</v>
      </c>
      <c r="B179">
        <v>1</v>
      </c>
      <c r="C179">
        <v>7.88</v>
      </c>
      <c r="D179" s="2">
        <v>-1.23</v>
      </c>
      <c r="E179" s="2">
        <v>1466.51</v>
      </c>
      <c r="F179" s="2">
        <v>-300.93</v>
      </c>
      <c r="G179" s="2">
        <v>4.4000000000000004</v>
      </c>
      <c r="H179" s="2">
        <f t="shared" si="30"/>
        <v>2.6700000000000728</v>
      </c>
      <c r="I179" s="2">
        <f t="shared" si="31"/>
        <v>15.75</v>
      </c>
      <c r="J179" s="2">
        <f t="shared" si="32"/>
        <v>8022</v>
      </c>
      <c r="K179" s="2"/>
      <c r="L179" s="2"/>
      <c r="M179" s="2">
        <f t="shared" si="29"/>
        <v>3.5000000000000003E-2</v>
      </c>
      <c r="N179" s="2">
        <f t="shared" si="28"/>
        <v>2.0063694267515926</v>
      </c>
      <c r="O179" s="2">
        <f t="shared" si="33"/>
        <v>4.9499999999999975</v>
      </c>
      <c r="P179">
        <f t="shared" si="34"/>
        <v>76.242038216560672</v>
      </c>
    </row>
    <row r="180" spans="1:16" x14ac:dyDescent="0.3">
      <c r="A180">
        <v>3</v>
      </c>
      <c r="B180">
        <v>0</v>
      </c>
      <c r="C180">
        <v>7.88</v>
      </c>
      <c r="D180" s="2">
        <v>-1.1200000000000001</v>
      </c>
      <c r="E180" s="2">
        <v>1469.94</v>
      </c>
      <c r="F180" s="2">
        <v>-308.02</v>
      </c>
      <c r="G180" s="2">
        <v>4.37</v>
      </c>
      <c r="H180" s="2">
        <f t="shared" si="30"/>
        <v>3.4300000000000637</v>
      </c>
      <c r="I180" s="2">
        <f t="shared" si="31"/>
        <v>15.75</v>
      </c>
      <c r="J180" s="2">
        <f t="shared" si="32"/>
        <v>8037.75</v>
      </c>
      <c r="K180" s="2"/>
      <c r="L180" s="2"/>
      <c r="M180" s="2">
        <f t="shared" si="29"/>
        <v>0.105</v>
      </c>
      <c r="N180" s="2">
        <f t="shared" si="28"/>
        <v>6.019108280254776</v>
      </c>
      <c r="O180" s="2">
        <f t="shared" si="33"/>
        <v>5.0549999999999979</v>
      </c>
      <c r="P180">
        <f t="shared" si="34"/>
        <v>70.222929936305832</v>
      </c>
    </row>
    <row r="181" spans="1:16" x14ac:dyDescent="0.3">
      <c r="A181">
        <v>4</v>
      </c>
      <c r="B181">
        <v>0</v>
      </c>
      <c r="C181">
        <v>10.5</v>
      </c>
      <c r="D181" s="2">
        <v>-0.98</v>
      </c>
      <c r="E181" s="2">
        <v>1475.78</v>
      </c>
      <c r="F181" s="2">
        <v>-316.74</v>
      </c>
      <c r="G181" s="2">
        <v>4.26</v>
      </c>
      <c r="H181" s="2">
        <f t="shared" si="30"/>
        <v>5.8399999999999181</v>
      </c>
      <c r="I181" s="2">
        <f t="shared" si="31"/>
        <v>21</v>
      </c>
      <c r="J181" s="2">
        <f t="shared" si="32"/>
        <v>8058.75</v>
      </c>
      <c r="K181" s="2"/>
      <c r="L181" s="2"/>
      <c r="M181" s="2">
        <f t="shared" si="29"/>
        <v>0.14000000000000001</v>
      </c>
      <c r="N181" s="2">
        <f t="shared" si="28"/>
        <v>8.0254777070063703</v>
      </c>
      <c r="O181" s="2">
        <f t="shared" si="33"/>
        <v>5.1949999999999976</v>
      </c>
      <c r="P181">
        <f t="shared" si="34"/>
        <v>62.197452229299529</v>
      </c>
    </row>
    <row r="182" spans="1:16" x14ac:dyDescent="0.3">
      <c r="A182">
        <v>5</v>
      </c>
      <c r="B182">
        <v>0</v>
      </c>
      <c r="C182">
        <v>13.13</v>
      </c>
      <c r="D182" s="2">
        <v>-0.81</v>
      </c>
      <c r="E182" s="2">
        <v>1484.87</v>
      </c>
      <c r="F182" s="2">
        <v>-326.20999999999998</v>
      </c>
      <c r="G182" s="2">
        <v>4.12</v>
      </c>
      <c r="H182" s="2">
        <f t="shared" si="30"/>
        <v>9.0899999999999181</v>
      </c>
      <c r="I182" s="2">
        <f t="shared" si="31"/>
        <v>26.25</v>
      </c>
      <c r="J182" s="2">
        <f t="shared" si="32"/>
        <v>8085</v>
      </c>
      <c r="K182" s="2"/>
      <c r="L182" s="2"/>
      <c r="M182" s="2">
        <f t="shared" si="29"/>
        <v>0.17499999999999999</v>
      </c>
      <c r="N182" s="2">
        <f t="shared" si="28"/>
        <v>10.03184713375796</v>
      </c>
      <c r="O182" s="2">
        <f t="shared" si="33"/>
        <v>5.3699999999999974</v>
      </c>
      <c r="P182">
        <f t="shared" si="34"/>
        <v>52.165605095541537</v>
      </c>
    </row>
    <row r="183" spans="1:16" x14ac:dyDescent="0.3">
      <c r="A183">
        <v>6</v>
      </c>
      <c r="B183">
        <v>0</v>
      </c>
      <c r="C183">
        <v>15.75</v>
      </c>
      <c r="D183" s="2">
        <v>-0.6</v>
      </c>
      <c r="E183" s="2">
        <v>1497.91</v>
      </c>
      <c r="F183" s="2">
        <v>-335.05</v>
      </c>
      <c r="G183" s="2">
        <v>3.95</v>
      </c>
      <c r="H183" s="2">
        <f t="shared" si="30"/>
        <v>13.040000000000191</v>
      </c>
      <c r="I183" s="2">
        <f t="shared" si="31"/>
        <v>31.5</v>
      </c>
      <c r="J183" s="2">
        <f t="shared" si="32"/>
        <v>8116.5</v>
      </c>
      <c r="K183" s="2"/>
      <c r="L183" s="2"/>
      <c r="M183" s="2">
        <f t="shared" si="29"/>
        <v>0.21</v>
      </c>
      <c r="N183" s="2">
        <f t="shared" si="28"/>
        <v>12.038216560509552</v>
      </c>
      <c r="O183" s="2">
        <f t="shared" si="33"/>
        <v>5.5799999999999974</v>
      </c>
      <c r="P183">
        <f t="shared" si="34"/>
        <v>40.127388535032026</v>
      </c>
    </row>
    <row r="184" spans="1:16" x14ac:dyDescent="0.3">
      <c r="A184">
        <v>8</v>
      </c>
      <c r="B184">
        <v>0</v>
      </c>
      <c r="C184">
        <v>21</v>
      </c>
      <c r="D184" s="2">
        <v>-0.32</v>
      </c>
      <c r="E184" s="2">
        <v>1517.87</v>
      </c>
      <c r="F184" s="2">
        <v>-341.56</v>
      </c>
      <c r="G184" s="2">
        <v>3.74</v>
      </c>
      <c r="H184" s="2">
        <f t="shared" si="30"/>
        <v>19.959999999999809</v>
      </c>
      <c r="I184" s="2">
        <f t="shared" si="31"/>
        <v>42</v>
      </c>
      <c r="J184" s="2">
        <f t="shared" si="32"/>
        <v>8158.5</v>
      </c>
      <c r="K184" s="2"/>
      <c r="L184" s="2"/>
      <c r="M184" s="2">
        <f t="shared" si="29"/>
        <v>0.28000000000000003</v>
      </c>
      <c r="N184" s="2">
        <f t="shared" si="28"/>
        <v>16.050955414012741</v>
      </c>
      <c r="O184" s="2">
        <f t="shared" si="33"/>
        <v>5.8599999999999977</v>
      </c>
      <c r="P184">
        <f t="shared" si="34"/>
        <v>24.076433121019306</v>
      </c>
    </row>
    <row r="185" spans="1:16" x14ac:dyDescent="0.3">
      <c r="A185">
        <v>8</v>
      </c>
      <c r="B185">
        <v>0</v>
      </c>
      <c r="C185">
        <v>21</v>
      </c>
      <c r="D185" s="2">
        <v>-0.04</v>
      </c>
      <c r="E185" s="2">
        <v>1538.86</v>
      </c>
      <c r="F185" s="2">
        <v>-342.31</v>
      </c>
      <c r="G185" s="2">
        <v>3.46</v>
      </c>
      <c r="H185" s="2">
        <f t="shared" si="30"/>
        <v>20.990000000000009</v>
      </c>
      <c r="I185" s="2">
        <f t="shared" si="31"/>
        <v>42</v>
      </c>
      <c r="J185" s="2">
        <f t="shared" si="32"/>
        <v>8200.5</v>
      </c>
      <c r="K185" s="2"/>
      <c r="L185" s="2"/>
      <c r="M185" s="2">
        <f t="shared" si="29"/>
        <v>0.28000000000000003</v>
      </c>
      <c r="N185" s="2">
        <f t="shared" si="28"/>
        <v>16.050955414012741</v>
      </c>
      <c r="O185" s="2">
        <f t="shared" si="33"/>
        <v>6.1399999999999979</v>
      </c>
      <c r="P185">
        <f t="shared" si="34"/>
        <v>8.0254777070065302</v>
      </c>
    </row>
    <row r="186" spans="1:16" x14ac:dyDescent="0.3">
      <c r="A186">
        <v>7</v>
      </c>
      <c r="B186">
        <v>0</v>
      </c>
      <c r="C186">
        <v>18.37</v>
      </c>
      <c r="D186" s="2">
        <v>0.21</v>
      </c>
      <c r="E186" s="2">
        <v>1556.83</v>
      </c>
      <c r="F186" s="2">
        <v>-338.49</v>
      </c>
      <c r="G186" s="2">
        <v>3.18</v>
      </c>
      <c r="H186" s="2">
        <f t="shared" si="30"/>
        <v>17.970000000000027</v>
      </c>
      <c r="I186" s="2">
        <f t="shared" si="31"/>
        <v>36.75</v>
      </c>
      <c r="J186" s="2">
        <f t="shared" si="32"/>
        <v>8237.25</v>
      </c>
      <c r="K186" s="2"/>
      <c r="L186" s="2"/>
      <c r="M186" s="2">
        <f t="shared" si="29"/>
        <v>0.245</v>
      </c>
      <c r="N186" s="2">
        <f t="shared" si="28"/>
        <v>14.044585987261147</v>
      </c>
      <c r="O186" s="2">
        <f t="shared" si="33"/>
        <v>6.384999999999998</v>
      </c>
      <c r="P186">
        <f t="shared" si="34"/>
        <v>-6.0191082802546703</v>
      </c>
    </row>
    <row r="187" spans="1:16" x14ac:dyDescent="0.3">
      <c r="A187">
        <v>8</v>
      </c>
      <c r="B187">
        <v>0</v>
      </c>
      <c r="C187">
        <v>21</v>
      </c>
      <c r="D187" s="2">
        <v>0.49</v>
      </c>
      <c r="E187" s="2">
        <v>1575.37</v>
      </c>
      <c r="F187" s="2">
        <v>-328.62</v>
      </c>
      <c r="G187" s="2">
        <v>2.93</v>
      </c>
      <c r="H187" s="2">
        <f t="shared" si="30"/>
        <v>18.539999999999964</v>
      </c>
      <c r="I187" s="2">
        <f t="shared" si="31"/>
        <v>42</v>
      </c>
      <c r="J187" s="2">
        <f t="shared" si="32"/>
        <v>8279.25</v>
      </c>
      <c r="K187" s="2"/>
      <c r="L187" s="2"/>
      <c r="M187" s="2">
        <f t="shared" si="29"/>
        <v>0.28000000000000003</v>
      </c>
      <c r="N187" s="2">
        <f t="shared" si="28"/>
        <v>16.050955414012741</v>
      </c>
      <c r="O187" s="2">
        <f t="shared" si="33"/>
        <v>6.6649999999999983</v>
      </c>
      <c r="P187">
        <f t="shared" si="34"/>
        <v>-22.07006369426739</v>
      </c>
    </row>
    <row r="188" spans="1:16" x14ac:dyDescent="0.3">
      <c r="A188">
        <v>9</v>
      </c>
      <c r="B188">
        <v>0</v>
      </c>
      <c r="C188">
        <v>23.62</v>
      </c>
      <c r="D188" s="2">
        <v>0.8</v>
      </c>
      <c r="E188" s="2">
        <v>1591.75</v>
      </c>
      <c r="F188" s="2">
        <v>-311.60000000000002</v>
      </c>
      <c r="G188" s="2">
        <v>2.65</v>
      </c>
      <c r="H188" s="2">
        <f t="shared" si="30"/>
        <v>16.380000000000109</v>
      </c>
      <c r="I188" s="2">
        <f t="shared" si="31"/>
        <v>47.25</v>
      </c>
      <c r="J188" s="2">
        <f t="shared" si="32"/>
        <v>8326.5</v>
      </c>
      <c r="K188" s="2"/>
      <c r="L188" s="2"/>
      <c r="M188" s="2">
        <f t="shared" si="29"/>
        <v>0.315</v>
      </c>
      <c r="N188" s="2">
        <f t="shared" si="28"/>
        <v>18.057324840764331</v>
      </c>
      <c r="O188" s="2">
        <f t="shared" si="33"/>
        <v>6.9799999999999986</v>
      </c>
      <c r="P188">
        <f t="shared" si="34"/>
        <v>-40.127388535031798</v>
      </c>
    </row>
    <row r="189" spans="1:16" x14ac:dyDescent="0.3">
      <c r="A189">
        <v>8</v>
      </c>
      <c r="B189">
        <v>0</v>
      </c>
      <c r="C189">
        <v>21</v>
      </c>
      <c r="D189" s="2">
        <v>1.08</v>
      </c>
      <c r="E189" s="2">
        <v>1601.57</v>
      </c>
      <c r="F189" s="2">
        <v>-293.04000000000002</v>
      </c>
      <c r="G189" s="2">
        <v>2.34</v>
      </c>
      <c r="H189" s="2">
        <f t="shared" si="30"/>
        <v>9.8199999999999363</v>
      </c>
      <c r="I189" s="2">
        <f t="shared" si="31"/>
        <v>42</v>
      </c>
      <c r="J189" s="2">
        <f t="shared" si="32"/>
        <v>8368.5</v>
      </c>
      <c r="K189" s="2"/>
      <c r="L189" s="2"/>
      <c r="M189" s="2">
        <f t="shared" si="29"/>
        <v>0.28000000000000003</v>
      </c>
      <c r="N189" s="2">
        <f t="shared" si="28"/>
        <v>16.050955414012741</v>
      </c>
      <c r="O189" s="2">
        <f t="shared" si="33"/>
        <v>7.2599999999999989</v>
      </c>
      <c r="P189">
        <f t="shared" si="34"/>
        <v>-56.178343949044461</v>
      </c>
    </row>
    <row r="190" spans="1:16" x14ac:dyDescent="0.3">
      <c r="A190">
        <v>8</v>
      </c>
      <c r="B190">
        <v>0</v>
      </c>
      <c r="C190">
        <v>21</v>
      </c>
      <c r="D190" s="2">
        <v>1.36</v>
      </c>
      <c r="E190" s="2">
        <v>1605.87</v>
      </c>
      <c r="F190" s="2">
        <v>-272.48</v>
      </c>
      <c r="G190" s="2">
        <v>2.06</v>
      </c>
      <c r="H190" s="2">
        <f t="shared" si="30"/>
        <v>4.2999999999999545</v>
      </c>
      <c r="I190" s="2">
        <f t="shared" si="31"/>
        <v>42</v>
      </c>
      <c r="J190" s="2">
        <f t="shared" si="32"/>
        <v>8410.5</v>
      </c>
      <c r="K190" s="2"/>
      <c r="L190" s="2"/>
      <c r="M190" s="2">
        <f t="shared" si="29"/>
        <v>0.28000000000000003</v>
      </c>
      <c r="N190" s="2">
        <f t="shared" si="28"/>
        <v>16.050955414012741</v>
      </c>
      <c r="O190" s="2">
        <f t="shared" si="33"/>
        <v>7.5399999999999991</v>
      </c>
      <c r="P190">
        <f t="shared" si="34"/>
        <v>-72.229299363057237</v>
      </c>
    </row>
    <row r="191" spans="1:16" x14ac:dyDescent="0.3">
      <c r="A191">
        <v>8</v>
      </c>
      <c r="B191">
        <v>0</v>
      </c>
      <c r="C191">
        <v>21</v>
      </c>
      <c r="D191" s="2">
        <v>1.64</v>
      </c>
      <c r="E191" s="2">
        <v>1604.33</v>
      </c>
      <c r="F191" s="2">
        <v>-251.54</v>
      </c>
      <c r="G191" s="2">
        <v>1.78</v>
      </c>
      <c r="H191" s="2">
        <f t="shared" si="30"/>
        <v>-1.5399999999999636</v>
      </c>
      <c r="I191" s="2">
        <f t="shared" si="31"/>
        <v>42</v>
      </c>
      <c r="J191" s="2">
        <f t="shared" si="32"/>
        <v>8452.5</v>
      </c>
      <c r="K191" s="2"/>
      <c r="L191" s="2"/>
      <c r="M191" s="2">
        <f t="shared" si="29"/>
        <v>0.28000000000000003</v>
      </c>
      <c r="N191" s="2">
        <f t="shared" si="28"/>
        <v>16.050955414012741</v>
      </c>
      <c r="O191" s="2">
        <f t="shared" si="33"/>
        <v>7.8199999999999994</v>
      </c>
      <c r="P191">
        <f t="shared" si="34"/>
        <v>-88.280254777070013</v>
      </c>
    </row>
    <row r="192" spans="1:16" x14ac:dyDescent="0.3">
      <c r="A192">
        <v>8</v>
      </c>
      <c r="B192">
        <v>0</v>
      </c>
      <c r="C192">
        <v>21</v>
      </c>
      <c r="D192" s="2">
        <v>1.92</v>
      </c>
      <c r="E192" s="2">
        <v>1597.06</v>
      </c>
      <c r="F192" s="2">
        <v>-231.84</v>
      </c>
      <c r="G192" s="2">
        <v>1.5</v>
      </c>
      <c r="H192" s="2">
        <f t="shared" si="30"/>
        <v>-7.2699999999999818</v>
      </c>
      <c r="I192" s="2">
        <f t="shared" si="31"/>
        <v>42</v>
      </c>
      <c r="J192" s="2">
        <f t="shared" si="32"/>
        <v>8494.5</v>
      </c>
      <c r="K192" s="2"/>
      <c r="L192" s="2"/>
      <c r="M192" s="2">
        <f t="shared" si="29"/>
        <v>0.28000000000000003</v>
      </c>
      <c r="N192" s="2">
        <f t="shared" si="28"/>
        <v>16.050955414012741</v>
      </c>
      <c r="O192" s="2">
        <f t="shared" si="33"/>
        <v>8.1</v>
      </c>
      <c r="P192">
        <f t="shared" si="34"/>
        <v>-104.33121019108279</v>
      </c>
    </row>
    <row r="193" spans="1:16" x14ac:dyDescent="0.3">
      <c r="A193">
        <v>8</v>
      </c>
      <c r="B193">
        <v>0</v>
      </c>
      <c r="C193">
        <v>21</v>
      </c>
      <c r="D193" s="2">
        <v>2.2000000000000002</v>
      </c>
      <c r="E193" s="2">
        <v>1584.62</v>
      </c>
      <c r="F193" s="2">
        <v>-214.91</v>
      </c>
      <c r="G193" s="2">
        <v>1.22</v>
      </c>
      <c r="H193" s="2">
        <f t="shared" si="30"/>
        <v>-12.440000000000055</v>
      </c>
      <c r="I193" s="2">
        <f t="shared" si="31"/>
        <v>42</v>
      </c>
      <c r="J193" s="2">
        <f t="shared" si="32"/>
        <v>8536.5</v>
      </c>
      <c r="K193" s="2"/>
      <c r="L193" s="2"/>
      <c r="M193" s="2">
        <f t="shared" si="29"/>
        <v>0.28000000000000003</v>
      </c>
      <c r="N193" s="2">
        <f t="shared" si="28"/>
        <v>16.050955414012741</v>
      </c>
      <c r="O193" s="2">
        <f t="shared" si="33"/>
        <v>8.379999999999999</v>
      </c>
      <c r="P193">
        <f t="shared" si="34"/>
        <v>-120.38216560509545</v>
      </c>
    </row>
    <row r="194" spans="1:16" x14ac:dyDescent="0.3">
      <c r="A194">
        <v>8</v>
      </c>
      <c r="B194">
        <v>0</v>
      </c>
      <c r="C194">
        <v>21</v>
      </c>
      <c r="D194" s="2">
        <v>2.48</v>
      </c>
      <c r="E194" s="2">
        <v>1568</v>
      </c>
      <c r="F194" s="2">
        <v>-202.08</v>
      </c>
      <c r="G194" s="2">
        <v>0.94</v>
      </c>
      <c r="H194" s="2">
        <f t="shared" si="30"/>
        <v>-16.619999999999891</v>
      </c>
      <c r="I194" s="2">
        <f t="shared" si="31"/>
        <v>42</v>
      </c>
      <c r="J194" s="2">
        <f t="shared" si="32"/>
        <v>8578.5</v>
      </c>
      <c r="K194" s="2"/>
      <c r="L194" s="2"/>
      <c r="M194" s="2">
        <f t="shared" si="29"/>
        <v>0.28000000000000003</v>
      </c>
      <c r="N194" s="2">
        <f t="shared" si="28"/>
        <v>16.050955414012741</v>
      </c>
      <c r="O194" s="2">
        <f t="shared" si="33"/>
        <v>8.6599999999999984</v>
      </c>
      <c r="P194">
        <f t="shared" si="34"/>
        <v>-136.43312101910817</v>
      </c>
    </row>
    <row r="195" spans="1:16" x14ac:dyDescent="0.3">
      <c r="A195">
        <v>8</v>
      </c>
      <c r="B195">
        <v>0</v>
      </c>
      <c r="C195">
        <v>21</v>
      </c>
      <c r="D195" s="2">
        <v>2.76</v>
      </c>
      <c r="E195" s="2">
        <v>1548.47</v>
      </c>
      <c r="F195" s="2">
        <v>-194.35</v>
      </c>
      <c r="G195" s="2">
        <v>0.66</v>
      </c>
      <c r="H195" s="2">
        <f t="shared" si="30"/>
        <v>-19.529999999999973</v>
      </c>
      <c r="I195" s="2">
        <f t="shared" si="31"/>
        <v>42</v>
      </c>
      <c r="J195" s="2">
        <f t="shared" si="32"/>
        <v>8620.5</v>
      </c>
      <c r="K195" s="2"/>
      <c r="L195" s="2"/>
      <c r="M195" s="2">
        <f t="shared" si="29"/>
        <v>0.28000000000000003</v>
      </c>
      <c r="N195" s="2">
        <f t="shared" si="28"/>
        <v>16.050955414012741</v>
      </c>
      <c r="O195" s="2">
        <f t="shared" si="33"/>
        <v>8.9399999999999977</v>
      </c>
      <c r="P195">
        <f t="shared" si="34"/>
        <v>-152.48407643312089</v>
      </c>
    </row>
    <row r="196" spans="1:16" x14ac:dyDescent="0.3">
      <c r="A196">
        <v>8</v>
      </c>
      <c r="B196">
        <v>0</v>
      </c>
      <c r="C196">
        <v>21</v>
      </c>
      <c r="D196" s="2">
        <v>3.04</v>
      </c>
      <c r="E196" s="2">
        <v>1527.57</v>
      </c>
      <c r="F196" s="2">
        <v>-192.31</v>
      </c>
      <c r="G196" s="2">
        <v>0.38</v>
      </c>
      <c r="H196" s="2">
        <f t="shared" si="30"/>
        <v>-20.900000000000091</v>
      </c>
      <c r="I196" s="2">
        <f t="shared" si="31"/>
        <v>42</v>
      </c>
      <c r="J196" s="2">
        <f t="shared" si="32"/>
        <v>8662.5</v>
      </c>
      <c r="K196" s="2"/>
      <c r="L196" s="2"/>
      <c r="M196" s="2">
        <f t="shared" si="29"/>
        <v>0.28000000000000003</v>
      </c>
      <c r="N196" s="2">
        <f t="shared" si="28"/>
        <v>16.050955414012741</v>
      </c>
      <c r="O196" s="2">
        <f t="shared" si="33"/>
        <v>9.2199999999999971</v>
      </c>
      <c r="P196">
        <f t="shared" si="34"/>
        <v>-168.53503184713361</v>
      </c>
    </row>
    <row r="197" spans="1:16" x14ac:dyDescent="0.3">
      <c r="A197">
        <v>9</v>
      </c>
      <c r="B197">
        <v>0</v>
      </c>
      <c r="C197">
        <v>23.62</v>
      </c>
      <c r="D197" s="2">
        <v>3.36</v>
      </c>
      <c r="E197" s="2">
        <v>1504.51</v>
      </c>
      <c r="F197" s="2">
        <v>-197.42</v>
      </c>
      <c r="G197" s="2">
        <v>0.1</v>
      </c>
      <c r="H197" s="2">
        <f t="shared" si="30"/>
        <v>-23.059999999999945</v>
      </c>
      <c r="I197" s="2">
        <f t="shared" si="31"/>
        <v>47.25</v>
      </c>
      <c r="J197" s="2">
        <f t="shared" si="32"/>
        <v>8709.75</v>
      </c>
      <c r="K197" s="2"/>
      <c r="L197" s="2"/>
      <c r="M197" s="2">
        <f t="shared" si="29"/>
        <v>0.315</v>
      </c>
      <c r="N197" s="2">
        <f t="shared" si="28"/>
        <v>18.057324840764331</v>
      </c>
      <c r="O197" s="2">
        <f t="shared" si="33"/>
        <v>9.5349999999999966</v>
      </c>
      <c r="P197">
        <f t="shared" si="34"/>
        <v>-186.59235668789779</v>
      </c>
    </row>
    <row r="198" spans="1:16" x14ac:dyDescent="0.3">
      <c r="A198">
        <v>9</v>
      </c>
      <c r="B198">
        <v>2</v>
      </c>
      <c r="C198">
        <v>28.87</v>
      </c>
      <c r="D198" s="2">
        <v>3.6</v>
      </c>
      <c r="E198" s="2">
        <v>1478.67</v>
      </c>
      <c r="F198" s="2">
        <v>-210.32</v>
      </c>
      <c r="G198" s="2">
        <v>-0.22</v>
      </c>
      <c r="H198" s="2">
        <f t="shared" si="30"/>
        <v>-25.839999999999918</v>
      </c>
      <c r="I198" s="2">
        <f t="shared" si="31"/>
        <v>57.75</v>
      </c>
      <c r="J198" s="2">
        <f t="shared" si="32"/>
        <v>8767.5</v>
      </c>
      <c r="K198" s="2"/>
      <c r="L198" s="2"/>
      <c r="M198" s="2">
        <f t="shared" si="29"/>
        <v>0.245</v>
      </c>
      <c r="N198" s="2">
        <f t="shared" si="28"/>
        <v>14.044585987261147</v>
      </c>
      <c r="O198" s="2">
        <f t="shared" si="33"/>
        <v>9.7799999999999958</v>
      </c>
      <c r="P198">
        <f t="shared" si="34"/>
        <v>-200.63694267515893</v>
      </c>
    </row>
    <row r="199" spans="1:16" x14ac:dyDescent="0.3">
      <c r="A199">
        <v>8</v>
      </c>
      <c r="B199">
        <v>7</v>
      </c>
      <c r="C199">
        <v>39.380000000000003</v>
      </c>
      <c r="D199" s="2">
        <v>3.64</v>
      </c>
      <c r="E199" s="2">
        <v>1444.1</v>
      </c>
      <c r="F199" s="2">
        <v>-229.16</v>
      </c>
      <c r="G199" s="2">
        <v>-0.46</v>
      </c>
      <c r="H199" s="2">
        <f t="shared" si="30"/>
        <v>-34.570000000000164</v>
      </c>
      <c r="I199" s="2">
        <f t="shared" si="31"/>
        <v>78.75</v>
      </c>
      <c r="J199" s="2">
        <f t="shared" si="32"/>
        <v>8846.25</v>
      </c>
      <c r="K199" s="2"/>
      <c r="L199" s="2"/>
      <c r="M199" s="2">
        <f t="shared" si="29"/>
        <v>3.5000000000000003E-2</v>
      </c>
      <c r="N199" s="2">
        <f t="shared" si="28"/>
        <v>2.0063694267515926</v>
      </c>
      <c r="O199" s="2">
        <f t="shared" si="33"/>
        <v>9.8149999999999959</v>
      </c>
      <c r="P199">
        <f t="shared" si="34"/>
        <v>-202.64331210191062</v>
      </c>
    </row>
    <row r="200" spans="1:16" x14ac:dyDescent="0.3">
      <c r="A200">
        <v>7</v>
      </c>
      <c r="B200">
        <v>9</v>
      </c>
      <c r="C200">
        <v>42</v>
      </c>
      <c r="D200" s="2">
        <v>3.57</v>
      </c>
      <c r="E200" s="2">
        <v>1405.92</v>
      </c>
      <c r="F200" s="2">
        <v>-246.68</v>
      </c>
      <c r="G200" s="2">
        <v>-0.5</v>
      </c>
      <c r="H200" s="2">
        <f t="shared" si="30"/>
        <v>-38.179999999999836</v>
      </c>
      <c r="I200" s="2">
        <f t="shared" si="31"/>
        <v>84</v>
      </c>
      <c r="J200" s="2">
        <f t="shared" si="32"/>
        <v>8930.25</v>
      </c>
      <c r="K200" s="2"/>
      <c r="L200" s="2"/>
      <c r="M200" s="2">
        <f t="shared" si="29"/>
        <v>-7.0000000000000007E-2</v>
      </c>
      <c r="N200" s="2">
        <f t="shared" si="28"/>
        <v>-4.0127388535031852</v>
      </c>
      <c r="O200" s="2">
        <f t="shared" si="33"/>
        <v>9.7449999999999957</v>
      </c>
      <c r="P200">
        <f t="shared" si="34"/>
        <v>-198.63057324840736</v>
      </c>
    </row>
    <row r="201" spans="1:16" x14ac:dyDescent="0.3">
      <c r="A201">
        <v>5</v>
      </c>
      <c r="B201">
        <v>9</v>
      </c>
      <c r="C201">
        <v>36.75</v>
      </c>
      <c r="D201" s="2">
        <v>3.43</v>
      </c>
      <c r="E201" s="2">
        <v>1370.72</v>
      </c>
      <c r="F201" s="2">
        <v>-257.23</v>
      </c>
      <c r="G201" s="2">
        <v>-0.43</v>
      </c>
      <c r="H201" s="2">
        <f t="shared" si="30"/>
        <v>-35.200000000000045</v>
      </c>
      <c r="I201" s="2">
        <f t="shared" si="31"/>
        <v>73.5</v>
      </c>
      <c r="J201" s="2">
        <f t="shared" si="32"/>
        <v>9003.75</v>
      </c>
      <c r="K201" s="2"/>
      <c r="L201" s="2"/>
      <c r="M201" s="2">
        <f t="shared" si="29"/>
        <v>-0.14000000000000001</v>
      </c>
      <c r="N201" s="2">
        <f t="shared" ref="N201:N264" si="35">M201*180/3.14</f>
        <v>-8.0254777070063703</v>
      </c>
      <c r="O201" s="2">
        <f t="shared" si="33"/>
        <v>9.6049999999999951</v>
      </c>
      <c r="P201">
        <f t="shared" si="34"/>
        <v>-190.60509554140094</v>
      </c>
    </row>
    <row r="202" spans="1:16" x14ac:dyDescent="0.3">
      <c r="A202">
        <v>5</v>
      </c>
      <c r="B202">
        <v>10</v>
      </c>
      <c r="C202">
        <v>39.380000000000003</v>
      </c>
      <c r="D202" s="2">
        <v>3.26</v>
      </c>
      <c r="E202" s="2">
        <v>1331.62</v>
      </c>
      <c r="F202" s="2">
        <v>-261.86</v>
      </c>
      <c r="G202" s="2">
        <v>-0.28999999999999998</v>
      </c>
      <c r="H202" s="2">
        <f t="shared" si="30"/>
        <v>-39.100000000000136</v>
      </c>
      <c r="I202" s="2">
        <f t="shared" si="31"/>
        <v>78.75</v>
      </c>
      <c r="J202" s="2">
        <f t="shared" si="32"/>
        <v>9082.5</v>
      </c>
      <c r="K202" s="2"/>
      <c r="L202" s="2"/>
      <c r="M202" s="2">
        <f t="shared" ref="M202:M216" si="36">(A202-B202)*$I$3/$I$4</f>
        <v>-0.17499999999999999</v>
      </c>
      <c r="N202" s="2">
        <f t="shared" si="35"/>
        <v>-10.03184713375796</v>
      </c>
      <c r="O202" s="2">
        <f t="shared" si="33"/>
        <v>9.4299999999999944</v>
      </c>
      <c r="P202">
        <f t="shared" si="34"/>
        <v>-180.57324840764295</v>
      </c>
    </row>
    <row r="203" spans="1:16" x14ac:dyDescent="0.3">
      <c r="A203">
        <v>5</v>
      </c>
      <c r="B203">
        <v>10</v>
      </c>
      <c r="C203">
        <v>39.380000000000003</v>
      </c>
      <c r="D203" s="2">
        <v>3.09</v>
      </c>
      <c r="E203" s="2">
        <v>1292.31</v>
      </c>
      <c r="F203" s="2">
        <v>-259.66000000000003</v>
      </c>
      <c r="G203" s="2">
        <v>-0.12</v>
      </c>
      <c r="H203" s="2">
        <f t="shared" si="30"/>
        <v>-39.309999999999945</v>
      </c>
      <c r="I203" s="2">
        <f t="shared" si="31"/>
        <v>78.75</v>
      </c>
      <c r="J203" s="2">
        <f t="shared" si="32"/>
        <v>9161.25</v>
      </c>
      <c r="K203" s="2"/>
      <c r="L203" s="2"/>
      <c r="M203" s="2">
        <f t="shared" si="36"/>
        <v>-0.17499999999999999</v>
      </c>
      <c r="N203" s="2">
        <f t="shared" si="35"/>
        <v>-10.03184713375796</v>
      </c>
      <c r="O203" s="2">
        <f t="shared" si="33"/>
        <v>9.2549999999999937</v>
      </c>
      <c r="P203">
        <f t="shared" si="34"/>
        <v>-170.54140127388496</v>
      </c>
    </row>
    <row r="204" spans="1:16" x14ac:dyDescent="0.3">
      <c r="A204">
        <v>6</v>
      </c>
      <c r="B204">
        <v>10</v>
      </c>
      <c r="C204">
        <v>42</v>
      </c>
      <c r="D204" s="2">
        <v>2.95</v>
      </c>
      <c r="E204" s="2">
        <v>1251.0999999999999</v>
      </c>
      <c r="F204" s="2">
        <v>-251.54</v>
      </c>
      <c r="G204" s="2">
        <v>0.05</v>
      </c>
      <c r="H204" s="2">
        <f t="shared" si="30"/>
        <v>-41.210000000000036</v>
      </c>
      <c r="I204" s="2">
        <f t="shared" si="31"/>
        <v>84</v>
      </c>
      <c r="J204" s="2">
        <f t="shared" si="32"/>
        <v>9245.25</v>
      </c>
      <c r="K204" s="2"/>
      <c r="L204" s="2"/>
      <c r="M204" s="2">
        <f t="shared" si="36"/>
        <v>-0.14000000000000001</v>
      </c>
      <c r="N204" s="2">
        <f t="shared" si="35"/>
        <v>-8.0254777070063703</v>
      </c>
      <c r="O204" s="2">
        <f t="shared" si="33"/>
        <v>9.1149999999999931</v>
      </c>
      <c r="P204">
        <f t="shared" si="34"/>
        <v>-162.51592356687854</v>
      </c>
    </row>
    <row r="205" spans="1:16" x14ac:dyDescent="0.3">
      <c r="A205">
        <v>7</v>
      </c>
      <c r="B205">
        <v>9</v>
      </c>
      <c r="C205">
        <v>42</v>
      </c>
      <c r="D205" s="2">
        <v>2.88</v>
      </c>
      <c r="E205" s="2">
        <v>1210.55</v>
      </c>
      <c r="F205" s="2">
        <v>-240.6</v>
      </c>
      <c r="G205" s="2">
        <v>0.19</v>
      </c>
      <c r="H205" s="2">
        <f t="shared" si="30"/>
        <v>-40.549999999999955</v>
      </c>
      <c r="I205" s="2">
        <f t="shared" si="31"/>
        <v>84</v>
      </c>
      <c r="J205" s="2">
        <f t="shared" si="32"/>
        <v>9329.25</v>
      </c>
      <c r="K205" s="2"/>
      <c r="L205" s="2"/>
      <c r="M205" s="2">
        <f t="shared" si="36"/>
        <v>-7.0000000000000007E-2</v>
      </c>
      <c r="N205" s="2">
        <f t="shared" si="35"/>
        <v>-4.0127388535031852</v>
      </c>
      <c r="O205" s="2">
        <f t="shared" si="33"/>
        <v>9.0449999999999928</v>
      </c>
      <c r="P205">
        <f t="shared" si="34"/>
        <v>-158.50318471337539</v>
      </c>
    </row>
    <row r="206" spans="1:16" x14ac:dyDescent="0.3">
      <c r="A206">
        <v>8</v>
      </c>
      <c r="B206">
        <v>8</v>
      </c>
      <c r="C206">
        <v>42</v>
      </c>
      <c r="D206" s="2">
        <v>2.88</v>
      </c>
      <c r="E206" s="2">
        <v>1169.99</v>
      </c>
      <c r="F206" s="2">
        <v>-229.71</v>
      </c>
      <c r="G206" s="2">
        <v>0.26</v>
      </c>
      <c r="H206" s="2">
        <f t="shared" si="30"/>
        <v>-40.559999999999945</v>
      </c>
      <c r="I206" s="2">
        <f t="shared" si="31"/>
        <v>84</v>
      </c>
      <c r="J206" s="2">
        <f t="shared" si="32"/>
        <v>9413.25</v>
      </c>
      <c r="K206" s="2"/>
      <c r="L206" s="2"/>
      <c r="M206" s="2">
        <f t="shared" si="36"/>
        <v>0</v>
      </c>
      <c r="N206" s="2">
        <f t="shared" si="35"/>
        <v>0</v>
      </c>
      <c r="O206" s="2">
        <f t="shared" si="33"/>
        <v>9.0449999999999928</v>
      </c>
      <c r="P206">
        <f t="shared" si="34"/>
        <v>-158.50318471337539</v>
      </c>
    </row>
    <row r="207" spans="1:16" x14ac:dyDescent="0.3">
      <c r="A207">
        <v>9</v>
      </c>
      <c r="B207">
        <v>8</v>
      </c>
      <c r="C207">
        <v>44.63</v>
      </c>
      <c r="D207" s="2">
        <v>2.92</v>
      </c>
      <c r="E207" s="2">
        <v>1126.5</v>
      </c>
      <c r="F207" s="2">
        <v>-219.7</v>
      </c>
      <c r="G207" s="2">
        <v>0.26</v>
      </c>
      <c r="H207" s="2">
        <f t="shared" si="30"/>
        <v>-43.490000000000009</v>
      </c>
      <c r="I207" s="2">
        <f t="shared" si="31"/>
        <v>89.25</v>
      </c>
      <c r="J207" s="2">
        <f t="shared" si="32"/>
        <v>9502.5</v>
      </c>
      <c r="K207" s="2"/>
      <c r="L207" s="2"/>
      <c r="M207" s="2">
        <f t="shared" si="36"/>
        <v>3.5000000000000003E-2</v>
      </c>
      <c r="N207" s="2">
        <f t="shared" si="35"/>
        <v>2.0063694267515926</v>
      </c>
      <c r="O207" s="2">
        <f t="shared" si="33"/>
        <v>9.079999999999993</v>
      </c>
      <c r="P207">
        <f t="shared" si="34"/>
        <v>-160.50955414012697</v>
      </c>
    </row>
    <row r="208" spans="1:16" x14ac:dyDescent="0.3">
      <c r="A208">
        <v>8</v>
      </c>
      <c r="B208">
        <v>6</v>
      </c>
      <c r="C208">
        <v>36.75</v>
      </c>
      <c r="D208" s="2">
        <v>2.99</v>
      </c>
      <c r="E208" s="2">
        <v>1090.19</v>
      </c>
      <c r="F208" s="2">
        <v>-214.01</v>
      </c>
      <c r="G208" s="2">
        <v>0.22</v>
      </c>
      <c r="H208" s="2">
        <f t="shared" si="30"/>
        <v>-36.309999999999945</v>
      </c>
      <c r="I208" s="2">
        <f t="shared" si="31"/>
        <v>73.5</v>
      </c>
      <c r="J208" s="2">
        <f t="shared" si="32"/>
        <v>9576</v>
      </c>
      <c r="K208" s="2"/>
      <c r="L208" s="2"/>
      <c r="M208" s="2">
        <f t="shared" si="36"/>
        <v>7.0000000000000007E-2</v>
      </c>
      <c r="N208" s="2">
        <f t="shared" si="35"/>
        <v>4.0127388535031852</v>
      </c>
      <c r="O208" s="2">
        <f t="shared" si="33"/>
        <v>9.1499999999999932</v>
      </c>
      <c r="P208">
        <f t="shared" si="34"/>
        <v>-164.52229299363023</v>
      </c>
    </row>
    <row r="209" spans="1:16" x14ac:dyDescent="0.3">
      <c r="A209">
        <v>9</v>
      </c>
      <c r="B209">
        <v>7</v>
      </c>
      <c r="C209">
        <v>42</v>
      </c>
      <c r="D209" s="2">
        <v>3.06</v>
      </c>
      <c r="E209" s="2">
        <v>1048.3399999999999</v>
      </c>
      <c r="F209" s="2">
        <v>-210.46</v>
      </c>
      <c r="G209" s="2">
        <v>0.15</v>
      </c>
      <c r="H209" s="2">
        <f t="shared" si="30"/>
        <v>-41.850000000000136</v>
      </c>
      <c r="I209" s="2">
        <f t="shared" si="31"/>
        <v>84</v>
      </c>
      <c r="J209" s="2">
        <f t="shared" si="32"/>
        <v>9660</v>
      </c>
      <c r="K209" s="2"/>
      <c r="L209" s="2"/>
      <c r="M209" s="2">
        <f t="shared" si="36"/>
        <v>7.0000000000000007E-2</v>
      </c>
      <c r="N209" s="2">
        <f t="shared" si="35"/>
        <v>4.0127388535031852</v>
      </c>
      <c r="O209" s="2">
        <f t="shared" si="33"/>
        <v>9.2199999999999935</v>
      </c>
      <c r="P209">
        <f t="shared" si="34"/>
        <v>-168.53503184713338</v>
      </c>
    </row>
    <row r="210" spans="1:16" x14ac:dyDescent="0.3">
      <c r="A210">
        <v>8</v>
      </c>
      <c r="B210">
        <v>6</v>
      </c>
      <c r="C210">
        <v>36.75</v>
      </c>
      <c r="D210" s="2">
        <v>3.13</v>
      </c>
      <c r="E210" s="2">
        <v>1011.6</v>
      </c>
      <c r="F210" s="2">
        <v>-209.96</v>
      </c>
      <c r="G210" s="2">
        <v>0.08</v>
      </c>
      <c r="H210" s="2">
        <f t="shared" si="30"/>
        <v>-36.739999999999895</v>
      </c>
      <c r="I210" s="2">
        <f t="shared" si="31"/>
        <v>73.5</v>
      </c>
      <c r="J210" s="2">
        <f t="shared" si="32"/>
        <v>9733.5</v>
      </c>
      <c r="K210" s="2"/>
      <c r="L210" s="2"/>
      <c r="M210" s="2">
        <f t="shared" si="36"/>
        <v>7.0000000000000007E-2</v>
      </c>
      <c r="N210" s="2">
        <f t="shared" si="35"/>
        <v>4.0127388535031852</v>
      </c>
      <c r="O210" s="2">
        <f t="shared" si="33"/>
        <v>9.2899999999999938</v>
      </c>
      <c r="P210">
        <f t="shared" si="34"/>
        <v>-172.54777070063653</v>
      </c>
    </row>
    <row r="211" spans="1:16" x14ac:dyDescent="0.3">
      <c r="A211">
        <v>8</v>
      </c>
      <c r="B211">
        <v>6</v>
      </c>
      <c r="C211">
        <v>36.75</v>
      </c>
      <c r="D211" s="2">
        <v>3.2</v>
      </c>
      <c r="E211" s="2">
        <v>974.91</v>
      </c>
      <c r="F211" s="2">
        <v>-212.05</v>
      </c>
      <c r="G211" s="2">
        <v>0.01</v>
      </c>
      <c r="H211" s="2">
        <f t="shared" si="30"/>
        <v>-36.690000000000055</v>
      </c>
      <c r="I211" s="2">
        <f t="shared" si="31"/>
        <v>73.5</v>
      </c>
      <c r="J211" s="2">
        <f t="shared" si="32"/>
        <v>9807</v>
      </c>
      <c r="K211" s="2"/>
      <c r="L211" s="2"/>
      <c r="M211" s="2">
        <f t="shared" si="36"/>
        <v>7.0000000000000007E-2</v>
      </c>
      <c r="N211" s="2">
        <f t="shared" si="35"/>
        <v>4.0127388535031852</v>
      </c>
      <c r="O211" s="2">
        <f t="shared" si="33"/>
        <v>9.3599999999999941</v>
      </c>
      <c r="P211">
        <f t="shared" si="34"/>
        <v>-176.5605095541398</v>
      </c>
    </row>
    <row r="212" spans="1:16" x14ac:dyDescent="0.3">
      <c r="A212">
        <v>8</v>
      </c>
      <c r="B212">
        <v>6</v>
      </c>
      <c r="C212">
        <v>36.75</v>
      </c>
      <c r="D212" s="2">
        <v>3.27</v>
      </c>
      <c r="E212" s="2">
        <v>938.46</v>
      </c>
      <c r="F212" s="2">
        <v>-216.74</v>
      </c>
      <c r="G212" s="2">
        <v>-0.06</v>
      </c>
      <c r="H212" s="2">
        <f t="shared" si="30"/>
        <v>-36.449999999999932</v>
      </c>
      <c r="I212" s="2">
        <f t="shared" si="31"/>
        <v>73.5</v>
      </c>
      <c r="J212" s="2">
        <f t="shared" si="32"/>
        <v>9880.5</v>
      </c>
      <c r="K212" s="2"/>
      <c r="L212" s="2"/>
      <c r="M212" s="2">
        <f t="shared" si="36"/>
        <v>7.0000000000000007E-2</v>
      </c>
      <c r="N212" s="2">
        <f t="shared" si="35"/>
        <v>4.0127388535031852</v>
      </c>
      <c r="O212" s="2">
        <f t="shared" si="33"/>
        <v>9.4299999999999944</v>
      </c>
      <c r="P212">
        <f t="shared" si="34"/>
        <v>-180.57324840764295</v>
      </c>
    </row>
    <row r="213" spans="1:16" x14ac:dyDescent="0.3">
      <c r="A213">
        <v>7</v>
      </c>
      <c r="B213">
        <v>8</v>
      </c>
      <c r="C213">
        <v>39.380000000000003</v>
      </c>
      <c r="D213" s="2">
        <v>3.24</v>
      </c>
      <c r="E213" s="2">
        <v>899.25</v>
      </c>
      <c r="F213" s="2">
        <v>-220.43</v>
      </c>
      <c r="G213" s="2">
        <v>-0.13</v>
      </c>
      <c r="H213" s="2">
        <f t="shared" si="30"/>
        <v>-39.210000000000036</v>
      </c>
      <c r="I213" s="2">
        <f t="shared" si="31"/>
        <v>78.75</v>
      </c>
      <c r="J213" s="2">
        <f t="shared" si="32"/>
        <v>9959.25</v>
      </c>
      <c r="K213" s="2"/>
      <c r="L213" s="2"/>
      <c r="M213" s="2">
        <f t="shared" si="36"/>
        <v>-3.5000000000000003E-2</v>
      </c>
      <c r="N213" s="2">
        <f t="shared" si="35"/>
        <v>-2.0063694267515926</v>
      </c>
      <c r="O213" s="2">
        <f t="shared" si="33"/>
        <v>9.3949999999999942</v>
      </c>
      <c r="P213">
        <f t="shared" si="34"/>
        <v>-178.56687898089137</v>
      </c>
    </row>
    <row r="214" spans="1:16" x14ac:dyDescent="0.3">
      <c r="A214">
        <v>7</v>
      </c>
      <c r="B214">
        <v>8</v>
      </c>
      <c r="C214">
        <v>39.380000000000003</v>
      </c>
      <c r="D214" s="2">
        <v>3.2</v>
      </c>
      <c r="E214" s="2">
        <v>859.95</v>
      </c>
      <c r="F214" s="2">
        <v>-222.8</v>
      </c>
      <c r="G214" s="2">
        <v>-0.1</v>
      </c>
      <c r="H214" s="2">
        <f t="shared" si="30"/>
        <v>-39.299999999999955</v>
      </c>
      <c r="I214" s="2">
        <f t="shared" si="31"/>
        <v>78.75</v>
      </c>
      <c r="J214" s="2">
        <f t="shared" si="32"/>
        <v>10038</v>
      </c>
      <c r="K214" s="2"/>
      <c r="L214" s="2"/>
      <c r="M214" s="2">
        <f t="shared" si="36"/>
        <v>-3.5000000000000003E-2</v>
      </c>
      <c r="N214" s="2">
        <f t="shared" si="35"/>
        <v>-2.0063694267515926</v>
      </c>
      <c r="O214" s="2">
        <f t="shared" si="33"/>
        <v>9.3599999999999941</v>
      </c>
      <c r="P214">
        <f t="shared" si="34"/>
        <v>-176.5605095541398</v>
      </c>
    </row>
    <row r="215" spans="1:16" x14ac:dyDescent="0.3">
      <c r="A215">
        <v>0</v>
      </c>
      <c r="B215">
        <v>-4</v>
      </c>
      <c r="C215">
        <v>-10.5</v>
      </c>
      <c r="D215" s="2">
        <v>3.34</v>
      </c>
      <c r="E215" s="2">
        <v>870.24</v>
      </c>
      <c r="F215" s="2">
        <v>-220.72</v>
      </c>
      <c r="G215" s="2">
        <v>-0.06</v>
      </c>
      <c r="H215" s="2">
        <f t="shared" si="30"/>
        <v>10.289999999999964</v>
      </c>
      <c r="I215" s="2">
        <f t="shared" si="31"/>
        <v>-21</v>
      </c>
      <c r="J215" s="2">
        <f t="shared" si="32"/>
        <v>10017</v>
      </c>
      <c r="K215" s="2"/>
      <c r="L215" s="2"/>
      <c r="M215" s="2">
        <f t="shared" si="36"/>
        <v>0.14000000000000001</v>
      </c>
      <c r="N215" s="2">
        <f t="shared" si="35"/>
        <v>8.0254777070063703</v>
      </c>
      <c r="O215" s="2">
        <f t="shared" si="33"/>
        <v>9.4999999999999947</v>
      </c>
      <c r="P215">
        <f t="shared" si="34"/>
        <v>-184.58598726114622</v>
      </c>
    </row>
    <row r="216" spans="1:16" x14ac:dyDescent="0.3">
      <c r="A216">
        <v>0</v>
      </c>
      <c r="B216">
        <v>0</v>
      </c>
      <c r="C216">
        <v>0</v>
      </c>
      <c r="D216" s="2">
        <v>3.34</v>
      </c>
      <c r="E216" s="2">
        <v>870.24</v>
      </c>
      <c r="F216" s="2">
        <v>-220.72</v>
      </c>
      <c r="G216" s="2">
        <v>0.5</v>
      </c>
      <c r="H216" s="2">
        <f t="shared" si="30"/>
        <v>0</v>
      </c>
      <c r="I216" s="2">
        <f t="shared" si="31"/>
        <v>0</v>
      </c>
      <c r="J216" s="2">
        <f t="shared" si="32"/>
        <v>10017</v>
      </c>
      <c r="K216" s="2"/>
      <c r="L216" s="2"/>
      <c r="M216" s="2">
        <f t="shared" si="36"/>
        <v>0</v>
      </c>
      <c r="N216" s="2">
        <f t="shared" si="35"/>
        <v>0</v>
      </c>
      <c r="O216" s="2">
        <f t="shared" si="33"/>
        <v>9.4999999999999947</v>
      </c>
      <c r="P216">
        <f t="shared" si="34"/>
        <v>-184.58598726114622</v>
      </c>
    </row>
    <row r="217" spans="1:16" x14ac:dyDescent="0.3">
      <c r="A217">
        <v>0</v>
      </c>
      <c r="B217">
        <v>0</v>
      </c>
      <c r="C217">
        <v>0</v>
      </c>
      <c r="D217" s="2">
        <v>3.34</v>
      </c>
      <c r="E217" s="2">
        <v>870.24</v>
      </c>
      <c r="F217" s="2">
        <v>-220.72</v>
      </c>
      <c r="G217" s="2">
        <v>0.5</v>
      </c>
      <c r="H217" s="2" t="e">
        <f>#REF!-E216</f>
        <v>#REF!</v>
      </c>
      <c r="I217" s="2" t="e">
        <f>(#REF!+#REF!)*$I$3</f>
        <v>#REF!</v>
      </c>
      <c r="J217" s="2" t="e">
        <f t="shared" si="32"/>
        <v>#REF!</v>
      </c>
      <c r="K217" s="2"/>
      <c r="L217" s="2"/>
      <c r="M217" s="2" t="e">
        <f>(#REF!-#REF!)*$I$3/$I$4</f>
        <v>#REF!</v>
      </c>
      <c r="N217" s="2" t="e">
        <f t="shared" si="35"/>
        <v>#REF!</v>
      </c>
      <c r="O217" s="2" t="e">
        <f t="shared" si="33"/>
        <v>#REF!</v>
      </c>
      <c r="P217" t="e">
        <f t="shared" si="34"/>
        <v>#REF!</v>
      </c>
    </row>
    <row r="218" spans="1:16" x14ac:dyDescent="0.3">
      <c r="D218" s="2"/>
      <c r="E218" s="2"/>
      <c r="F218" s="2"/>
      <c r="G218" s="2"/>
      <c r="H218" s="2" t="e">
        <f>#REF!-#REF!</f>
        <v>#REF!</v>
      </c>
      <c r="I218" s="2" t="e">
        <f>(#REF!+#REF!)*$I$3</f>
        <v>#REF!</v>
      </c>
      <c r="J218" s="2" t="e">
        <f t="shared" si="32"/>
        <v>#REF!</v>
      </c>
      <c r="K218" s="2"/>
      <c r="L218" s="2"/>
      <c r="M218" s="2" t="e">
        <f>(#REF!-#REF!)*$I$3/$I$4</f>
        <v>#REF!</v>
      </c>
      <c r="N218" s="2" t="e">
        <f t="shared" si="35"/>
        <v>#REF!</v>
      </c>
      <c r="O218" s="2" t="e">
        <f t="shared" si="33"/>
        <v>#REF!</v>
      </c>
      <c r="P218" t="e">
        <f t="shared" si="34"/>
        <v>#REF!</v>
      </c>
    </row>
    <row r="219" spans="1:16" x14ac:dyDescent="0.3">
      <c r="D219" s="2"/>
      <c r="E219" s="2"/>
      <c r="F219" s="2"/>
      <c r="G219" s="2"/>
      <c r="H219" s="2" t="e">
        <f>#REF!-#REF!</f>
        <v>#REF!</v>
      </c>
      <c r="I219" s="2" t="e">
        <f>(#REF!+#REF!)*$I$3</f>
        <v>#REF!</v>
      </c>
      <c r="J219" s="2" t="e">
        <f t="shared" si="32"/>
        <v>#REF!</v>
      </c>
      <c r="K219" s="2"/>
      <c r="L219" s="2"/>
      <c r="M219" s="2" t="e">
        <f>(#REF!-#REF!)*$I$3/$I$4</f>
        <v>#REF!</v>
      </c>
      <c r="N219" s="2" t="e">
        <f t="shared" si="35"/>
        <v>#REF!</v>
      </c>
      <c r="O219" s="2" t="e">
        <f t="shared" si="33"/>
        <v>#REF!</v>
      </c>
      <c r="P219" t="e">
        <f t="shared" si="34"/>
        <v>#REF!</v>
      </c>
    </row>
    <row r="220" spans="1:16" x14ac:dyDescent="0.3">
      <c r="A220">
        <f>SUM(A8:A217)</f>
        <v>1000</v>
      </c>
      <c r="B220">
        <f>SUM(B8:B217)</f>
        <v>908</v>
      </c>
      <c r="H220" s="2" t="e">
        <f>#REF!-#REF!</f>
        <v>#REF!</v>
      </c>
      <c r="I220" s="2" t="e">
        <f>(#REF!+#REF!)*$I$3</f>
        <v>#REF!</v>
      </c>
      <c r="J220" s="2" t="e">
        <f t="shared" si="32"/>
        <v>#REF!</v>
      </c>
      <c r="K220" s="2"/>
      <c r="L220" s="2"/>
      <c r="M220" s="2" t="e">
        <f>(#REF!-#REF!)*$I$3/$I$4</f>
        <v>#REF!</v>
      </c>
      <c r="N220" s="2" t="e">
        <f t="shared" si="35"/>
        <v>#REF!</v>
      </c>
      <c r="O220" s="2" t="e">
        <f t="shared" si="33"/>
        <v>#REF!</v>
      </c>
      <c r="P220" t="e">
        <f t="shared" si="34"/>
        <v>#REF!</v>
      </c>
    </row>
    <row r="221" spans="1:16" x14ac:dyDescent="0.3">
      <c r="H221" s="2" t="e">
        <f>#REF!-#REF!</f>
        <v>#REF!</v>
      </c>
      <c r="I221" s="2" t="e">
        <f>(#REF!+#REF!)*$I$3</f>
        <v>#REF!</v>
      </c>
      <c r="J221" s="2" t="e">
        <f t="shared" si="32"/>
        <v>#REF!</v>
      </c>
      <c r="K221" s="2"/>
      <c r="L221" s="2"/>
      <c r="M221" s="2" t="e">
        <f>(#REF!-#REF!)*$I$3/$I$4</f>
        <v>#REF!</v>
      </c>
      <c r="N221" s="2" t="e">
        <f t="shared" si="35"/>
        <v>#REF!</v>
      </c>
      <c r="O221" s="2" t="e">
        <f t="shared" si="33"/>
        <v>#REF!</v>
      </c>
      <c r="P221" t="e">
        <f t="shared" si="34"/>
        <v>#REF!</v>
      </c>
    </row>
    <row r="222" spans="1:16" x14ac:dyDescent="0.3">
      <c r="H222" s="2" t="e">
        <f>#REF!-#REF!</f>
        <v>#REF!</v>
      </c>
      <c r="I222" s="2" t="e">
        <f>(#REF!+#REF!)*$I$3</f>
        <v>#REF!</v>
      </c>
      <c r="J222" s="2" t="e">
        <f t="shared" si="32"/>
        <v>#REF!</v>
      </c>
      <c r="K222" s="2"/>
      <c r="L222" s="2"/>
      <c r="M222" s="2" t="e">
        <f>(#REF!-#REF!)*$I$3/$I$4</f>
        <v>#REF!</v>
      </c>
      <c r="N222" s="2" t="e">
        <f t="shared" si="35"/>
        <v>#REF!</v>
      </c>
      <c r="O222" s="2" t="e">
        <f t="shared" si="33"/>
        <v>#REF!</v>
      </c>
      <c r="P222" t="e">
        <f t="shared" si="34"/>
        <v>#REF!</v>
      </c>
    </row>
    <row r="223" spans="1:16" x14ac:dyDescent="0.3">
      <c r="H223" s="2" t="e">
        <f>#REF!-#REF!</f>
        <v>#REF!</v>
      </c>
      <c r="I223" s="2" t="e">
        <f>(#REF!+#REF!)*$I$3</f>
        <v>#REF!</v>
      </c>
      <c r="J223" s="2" t="e">
        <f t="shared" si="32"/>
        <v>#REF!</v>
      </c>
      <c r="K223" s="2"/>
      <c r="L223" s="2"/>
      <c r="M223" s="2" t="e">
        <f>(#REF!-#REF!)*$I$3/$I$4</f>
        <v>#REF!</v>
      </c>
      <c r="N223" s="2" t="e">
        <f t="shared" si="35"/>
        <v>#REF!</v>
      </c>
      <c r="O223" s="2" t="e">
        <f t="shared" si="33"/>
        <v>#REF!</v>
      </c>
      <c r="P223" t="e">
        <f t="shared" si="34"/>
        <v>#REF!</v>
      </c>
    </row>
    <row r="224" spans="1:16" x14ac:dyDescent="0.3">
      <c r="H224" s="2" t="e">
        <f>#REF!-#REF!</f>
        <v>#REF!</v>
      </c>
      <c r="I224" s="2" t="e">
        <f>(#REF!+#REF!)*$I$3</f>
        <v>#REF!</v>
      </c>
      <c r="J224" s="2" t="e">
        <f t="shared" si="32"/>
        <v>#REF!</v>
      </c>
      <c r="K224" s="2"/>
      <c r="L224" s="2"/>
      <c r="M224" s="2" t="e">
        <f>(#REF!-#REF!)*$I$3/$I$4</f>
        <v>#REF!</v>
      </c>
      <c r="N224" s="2" t="e">
        <f t="shared" si="35"/>
        <v>#REF!</v>
      </c>
      <c r="O224" s="2" t="e">
        <f t="shared" si="33"/>
        <v>#REF!</v>
      </c>
      <c r="P224" t="e">
        <f t="shared" si="34"/>
        <v>#REF!</v>
      </c>
    </row>
    <row r="225" spans="8:16" x14ac:dyDescent="0.3">
      <c r="H225" s="2" t="e">
        <f>#REF!-#REF!</f>
        <v>#REF!</v>
      </c>
      <c r="I225" s="2" t="e">
        <f>(#REF!+#REF!)*$I$3</f>
        <v>#REF!</v>
      </c>
      <c r="J225" s="2" t="e">
        <f t="shared" si="32"/>
        <v>#REF!</v>
      </c>
      <c r="K225" s="2"/>
      <c r="L225" s="2"/>
      <c r="M225" s="2" t="e">
        <f>(#REF!-#REF!)*$I$3/$I$4</f>
        <v>#REF!</v>
      </c>
      <c r="N225" s="2" t="e">
        <f t="shared" si="35"/>
        <v>#REF!</v>
      </c>
      <c r="O225" s="2" t="e">
        <f t="shared" si="33"/>
        <v>#REF!</v>
      </c>
      <c r="P225" t="e">
        <f t="shared" si="34"/>
        <v>#REF!</v>
      </c>
    </row>
    <row r="226" spans="8:16" x14ac:dyDescent="0.3">
      <c r="H226" s="2" t="e">
        <f>#REF!-#REF!</f>
        <v>#REF!</v>
      </c>
      <c r="I226" s="2" t="e">
        <f>(#REF!+#REF!)*$I$3</f>
        <v>#REF!</v>
      </c>
      <c r="J226" s="2" t="e">
        <f t="shared" si="32"/>
        <v>#REF!</v>
      </c>
      <c r="K226" s="2"/>
      <c r="L226" s="2"/>
      <c r="M226" s="2" t="e">
        <f>(#REF!-#REF!)*$I$3/$I$4</f>
        <v>#REF!</v>
      </c>
      <c r="N226" s="2" t="e">
        <f t="shared" si="35"/>
        <v>#REF!</v>
      </c>
      <c r="O226" s="2" t="e">
        <f t="shared" si="33"/>
        <v>#REF!</v>
      </c>
      <c r="P226" t="e">
        <f t="shared" si="34"/>
        <v>#REF!</v>
      </c>
    </row>
    <row r="227" spans="8:16" x14ac:dyDescent="0.3">
      <c r="H227" s="2" t="e">
        <f>#REF!-#REF!</f>
        <v>#REF!</v>
      </c>
      <c r="I227" s="2" t="e">
        <f>(#REF!+#REF!)*$I$3</f>
        <v>#REF!</v>
      </c>
      <c r="J227" s="2" t="e">
        <f t="shared" si="32"/>
        <v>#REF!</v>
      </c>
      <c r="K227" s="2"/>
      <c r="L227" s="2"/>
      <c r="M227" s="2" t="e">
        <f>(#REF!-#REF!)*$I$3/$I$4</f>
        <v>#REF!</v>
      </c>
      <c r="N227" s="2" t="e">
        <f t="shared" si="35"/>
        <v>#REF!</v>
      </c>
      <c r="O227" s="2" t="e">
        <f t="shared" si="33"/>
        <v>#REF!</v>
      </c>
      <c r="P227" t="e">
        <f t="shared" si="34"/>
        <v>#REF!</v>
      </c>
    </row>
    <row r="228" spans="8:16" x14ac:dyDescent="0.3">
      <c r="H228" s="2" t="e">
        <f>#REF!-#REF!</f>
        <v>#REF!</v>
      </c>
      <c r="I228" s="2" t="e">
        <f>(#REF!+#REF!)*$I$3</f>
        <v>#REF!</v>
      </c>
      <c r="J228" s="2" t="e">
        <f t="shared" si="32"/>
        <v>#REF!</v>
      </c>
      <c r="K228" s="2"/>
      <c r="L228" s="2"/>
      <c r="M228" s="2" t="e">
        <f>(#REF!-#REF!)*$I$3/$I$4</f>
        <v>#REF!</v>
      </c>
      <c r="N228" s="2" t="e">
        <f t="shared" si="35"/>
        <v>#REF!</v>
      </c>
      <c r="O228" s="2" t="e">
        <f t="shared" si="33"/>
        <v>#REF!</v>
      </c>
      <c r="P228" t="e">
        <f t="shared" si="34"/>
        <v>#REF!</v>
      </c>
    </row>
    <row r="229" spans="8:16" x14ac:dyDescent="0.3">
      <c r="H229" s="2" t="e">
        <f>#REF!-#REF!</f>
        <v>#REF!</v>
      </c>
      <c r="I229" s="2" t="e">
        <f>(#REF!+#REF!)*$I$3</f>
        <v>#REF!</v>
      </c>
      <c r="J229" s="2" t="e">
        <f t="shared" si="32"/>
        <v>#REF!</v>
      </c>
      <c r="K229" s="2"/>
      <c r="L229" s="2"/>
      <c r="M229" s="2" t="e">
        <f>(#REF!-#REF!)*$I$3/$I$4</f>
        <v>#REF!</v>
      </c>
      <c r="N229" s="2" t="e">
        <f t="shared" si="35"/>
        <v>#REF!</v>
      </c>
      <c r="O229" s="2" t="e">
        <f t="shared" si="33"/>
        <v>#REF!</v>
      </c>
      <c r="P229" t="e">
        <f t="shared" si="34"/>
        <v>#REF!</v>
      </c>
    </row>
    <row r="230" spans="8:16" x14ac:dyDescent="0.3">
      <c r="H230" s="2" t="e">
        <f>#REF!-#REF!</f>
        <v>#REF!</v>
      </c>
      <c r="I230" s="2" t="e">
        <f>(#REF!+#REF!)*$I$3</f>
        <v>#REF!</v>
      </c>
      <c r="J230" s="2" t="e">
        <f t="shared" si="32"/>
        <v>#REF!</v>
      </c>
      <c r="K230" s="2"/>
      <c r="L230" s="2"/>
      <c r="M230" s="2" t="e">
        <f>(#REF!-#REF!)*$I$3/$I$4</f>
        <v>#REF!</v>
      </c>
      <c r="N230" s="2" t="e">
        <f t="shared" si="35"/>
        <v>#REF!</v>
      </c>
      <c r="O230" s="2" t="e">
        <f t="shared" si="33"/>
        <v>#REF!</v>
      </c>
      <c r="P230" t="e">
        <f t="shared" si="34"/>
        <v>#REF!</v>
      </c>
    </row>
    <row r="231" spans="8:16" x14ac:dyDescent="0.3">
      <c r="H231" s="2" t="e">
        <f>#REF!-#REF!</f>
        <v>#REF!</v>
      </c>
      <c r="I231" s="2" t="e">
        <f>(#REF!+#REF!)*$I$3</f>
        <v>#REF!</v>
      </c>
      <c r="J231" s="2" t="e">
        <f t="shared" si="32"/>
        <v>#REF!</v>
      </c>
      <c r="K231" s="2"/>
      <c r="L231" s="2"/>
      <c r="M231" s="2" t="e">
        <f>(#REF!-#REF!)*$I$3/$I$4</f>
        <v>#REF!</v>
      </c>
      <c r="N231" s="2" t="e">
        <f t="shared" si="35"/>
        <v>#REF!</v>
      </c>
      <c r="O231" s="2" t="e">
        <f t="shared" si="33"/>
        <v>#REF!</v>
      </c>
      <c r="P231" t="e">
        <f t="shared" si="34"/>
        <v>#REF!</v>
      </c>
    </row>
    <row r="232" spans="8:16" x14ac:dyDescent="0.3">
      <c r="H232" s="2" t="e">
        <f>#REF!-#REF!</f>
        <v>#REF!</v>
      </c>
      <c r="I232" s="2" t="e">
        <f>(#REF!+#REF!)*$I$3</f>
        <v>#REF!</v>
      </c>
      <c r="J232" s="2" t="e">
        <f t="shared" si="32"/>
        <v>#REF!</v>
      </c>
      <c r="K232" s="2"/>
      <c r="L232" s="2"/>
      <c r="M232" s="2" t="e">
        <f>(#REF!-#REF!)*$I$3/$I$4</f>
        <v>#REF!</v>
      </c>
      <c r="N232" s="2" t="e">
        <f t="shared" si="35"/>
        <v>#REF!</v>
      </c>
      <c r="O232" s="2" t="e">
        <f t="shared" si="33"/>
        <v>#REF!</v>
      </c>
      <c r="P232" t="e">
        <f t="shared" si="34"/>
        <v>#REF!</v>
      </c>
    </row>
    <row r="233" spans="8:16" x14ac:dyDescent="0.3">
      <c r="H233" s="2" t="e">
        <f>#REF!-#REF!</f>
        <v>#REF!</v>
      </c>
      <c r="I233" s="2" t="e">
        <f>(#REF!+#REF!)*$I$3</f>
        <v>#REF!</v>
      </c>
      <c r="J233" s="2" t="e">
        <f t="shared" si="32"/>
        <v>#REF!</v>
      </c>
      <c r="K233" s="2"/>
      <c r="L233" s="2"/>
      <c r="M233" s="2" t="e">
        <f>(#REF!-#REF!)*$I$3/$I$4</f>
        <v>#REF!</v>
      </c>
      <c r="N233" s="2" t="e">
        <f t="shared" si="35"/>
        <v>#REF!</v>
      </c>
      <c r="O233" s="2" t="e">
        <f t="shared" si="33"/>
        <v>#REF!</v>
      </c>
      <c r="P233" t="e">
        <f t="shared" si="34"/>
        <v>#REF!</v>
      </c>
    </row>
    <row r="234" spans="8:16" x14ac:dyDescent="0.3">
      <c r="H234" s="2" t="e">
        <f>#REF!-#REF!</f>
        <v>#REF!</v>
      </c>
      <c r="I234" s="2" t="e">
        <f>(#REF!+#REF!)*$I$3</f>
        <v>#REF!</v>
      </c>
      <c r="J234" s="2" t="e">
        <f t="shared" si="32"/>
        <v>#REF!</v>
      </c>
      <c r="K234" s="2"/>
      <c r="L234" s="2"/>
      <c r="M234" s="2" t="e">
        <f>(#REF!-#REF!)*$I$3/$I$4</f>
        <v>#REF!</v>
      </c>
      <c r="N234" s="2" t="e">
        <f t="shared" si="35"/>
        <v>#REF!</v>
      </c>
      <c r="O234" s="2" t="e">
        <f t="shared" si="33"/>
        <v>#REF!</v>
      </c>
      <c r="P234" t="e">
        <f t="shared" si="34"/>
        <v>#REF!</v>
      </c>
    </row>
    <row r="235" spans="8:16" x14ac:dyDescent="0.3">
      <c r="H235" s="2" t="e">
        <f>#REF!-#REF!</f>
        <v>#REF!</v>
      </c>
      <c r="I235" s="2" t="e">
        <f>(#REF!+#REF!)*$I$3</f>
        <v>#REF!</v>
      </c>
      <c r="J235" s="2" t="e">
        <f t="shared" si="32"/>
        <v>#REF!</v>
      </c>
      <c r="K235" s="2"/>
      <c r="L235" s="2"/>
      <c r="M235" s="2" t="e">
        <f>(#REF!-#REF!)*$I$3/$I$4</f>
        <v>#REF!</v>
      </c>
      <c r="N235" s="2" t="e">
        <f t="shared" si="35"/>
        <v>#REF!</v>
      </c>
      <c r="O235" s="2" t="e">
        <f t="shared" si="33"/>
        <v>#REF!</v>
      </c>
      <c r="P235" t="e">
        <f t="shared" si="34"/>
        <v>#REF!</v>
      </c>
    </row>
    <row r="236" spans="8:16" x14ac:dyDescent="0.3">
      <c r="H236" s="2" t="e">
        <f>#REF!-#REF!</f>
        <v>#REF!</v>
      </c>
      <c r="I236" s="2" t="e">
        <f>(#REF!+#REF!)*$I$3</f>
        <v>#REF!</v>
      </c>
      <c r="J236" s="2" t="e">
        <f t="shared" si="32"/>
        <v>#REF!</v>
      </c>
      <c r="K236" s="2"/>
      <c r="L236" s="2"/>
      <c r="M236" s="2" t="e">
        <f>(#REF!-#REF!)*$I$3/$I$4</f>
        <v>#REF!</v>
      </c>
      <c r="N236" s="2" t="e">
        <f t="shared" si="35"/>
        <v>#REF!</v>
      </c>
      <c r="O236" s="2" t="e">
        <f t="shared" si="33"/>
        <v>#REF!</v>
      </c>
      <c r="P236" t="e">
        <f t="shared" si="34"/>
        <v>#REF!</v>
      </c>
    </row>
    <row r="237" spans="8:16" x14ac:dyDescent="0.3">
      <c r="H237" s="2" t="e">
        <f>#REF!-#REF!</f>
        <v>#REF!</v>
      </c>
      <c r="I237" s="2" t="e">
        <f>(#REF!+#REF!)*$I$3</f>
        <v>#REF!</v>
      </c>
      <c r="J237" s="2" t="e">
        <f t="shared" si="32"/>
        <v>#REF!</v>
      </c>
      <c r="K237" s="2"/>
      <c r="L237" s="2"/>
      <c r="M237" s="2" t="e">
        <f>(#REF!-#REF!)*$I$3/$I$4</f>
        <v>#REF!</v>
      </c>
      <c r="N237" s="2" t="e">
        <f t="shared" si="35"/>
        <v>#REF!</v>
      </c>
      <c r="O237" s="2" t="e">
        <f t="shared" si="33"/>
        <v>#REF!</v>
      </c>
      <c r="P237" t="e">
        <f t="shared" si="34"/>
        <v>#REF!</v>
      </c>
    </row>
    <row r="238" spans="8:16" x14ac:dyDescent="0.3">
      <c r="H238" s="2" t="e">
        <f>#REF!-#REF!</f>
        <v>#REF!</v>
      </c>
      <c r="I238" s="2" t="e">
        <f>(#REF!+#REF!)*$I$3</f>
        <v>#REF!</v>
      </c>
      <c r="J238" s="2" t="e">
        <f t="shared" si="32"/>
        <v>#REF!</v>
      </c>
      <c r="K238" s="2"/>
      <c r="L238" s="2"/>
      <c r="M238" s="2" t="e">
        <f>(#REF!-#REF!)*$I$3/$I$4</f>
        <v>#REF!</v>
      </c>
      <c r="N238" s="2" t="e">
        <f t="shared" si="35"/>
        <v>#REF!</v>
      </c>
      <c r="O238" s="2" t="e">
        <f t="shared" si="33"/>
        <v>#REF!</v>
      </c>
      <c r="P238" t="e">
        <f t="shared" si="34"/>
        <v>#REF!</v>
      </c>
    </row>
    <row r="239" spans="8:16" x14ac:dyDescent="0.3">
      <c r="H239" s="2" t="e">
        <f>#REF!-#REF!</f>
        <v>#REF!</v>
      </c>
      <c r="I239" s="2" t="e">
        <f>(#REF!+#REF!)*$I$3</f>
        <v>#REF!</v>
      </c>
      <c r="J239" s="2" t="e">
        <f t="shared" si="32"/>
        <v>#REF!</v>
      </c>
      <c r="K239" s="2"/>
      <c r="L239" s="2"/>
      <c r="M239" s="2" t="e">
        <f>(#REF!-#REF!)*$I$3/$I$4</f>
        <v>#REF!</v>
      </c>
      <c r="N239" s="2" t="e">
        <f t="shared" si="35"/>
        <v>#REF!</v>
      </c>
      <c r="O239" s="2" t="e">
        <f t="shared" si="33"/>
        <v>#REF!</v>
      </c>
      <c r="P239" t="e">
        <f t="shared" si="34"/>
        <v>#REF!</v>
      </c>
    </row>
    <row r="240" spans="8:16" x14ac:dyDescent="0.3">
      <c r="H240" s="2" t="e">
        <f>#REF!-#REF!</f>
        <v>#REF!</v>
      </c>
      <c r="I240" s="2" t="e">
        <f>(#REF!+#REF!)*$I$3</f>
        <v>#REF!</v>
      </c>
      <c r="J240" s="2" t="e">
        <f t="shared" si="32"/>
        <v>#REF!</v>
      </c>
      <c r="K240" s="2"/>
      <c r="L240" s="2"/>
      <c r="M240" s="2" t="e">
        <f>(#REF!-#REF!)*$I$3/$I$4</f>
        <v>#REF!</v>
      </c>
      <c r="N240" s="2" t="e">
        <f t="shared" si="35"/>
        <v>#REF!</v>
      </c>
      <c r="O240" s="2" t="e">
        <f t="shared" si="33"/>
        <v>#REF!</v>
      </c>
      <c r="P240" t="e">
        <f t="shared" si="34"/>
        <v>#REF!</v>
      </c>
    </row>
    <row r="241" spans="8:16" x14ac:dyDescent="0.3">
      <c r="H241" s="2" t="e">
        <f>#REF!-#REF!</f>
        <v>#REF!</v>
      </c>
      <c r="I241" s="2" t="e">
        <f>(#REF!+#REF!)*$I$3</f>
        <v>#REF!</v>
      </c>
      <c r="J241" s="2" t="e">
        <f t="shared" ref="J241:J304" si="37">J240+I241</f>
        <v>#REF!</v>
      </c>
      <c r="K241" s="2"/>
      <c r="L241" s="2"/>
      <c r="M241" s="2" t="e">
        <f>(#REF!-#REF!)*$I$3/$I$4</f>
        <v>#REF!</v>
      </c>
      <c r="N241" s="2" t="e">
        <f t="shared" si="35"/>
        <v>#REF!</v>
      </c>
      <c r="O241" s="2" t="e">
        <f t="shared" ref="O241:O304" si="38">O240+M241</f>
        <v>#REF!</v>
      </c>
      <c r="P241" t="e">
        <f t="shared" ref="P241:P304" si="39">360-O241*360/6.28</f>
        <v>#REF!</v>
      </c>
    </row>
    <row r="242" spans="8:16" x14ac:dyDescent="0.3">
      <c r="H242" s="2" t="e">
        <f>#REF!-#REF!</f>
        <v>#REF!</v>
      </c>
      <c r="I242" s="2" t="e">
        <f>(#REF!+#REF!)*$I$3</f>
        <v>#REF!</v>
      </c>
      <c r="J242" s="2" t="e">
        <f t="shared" si="37"/>
        <v>#REF!</v>
      </c>
      <c r="K242" s="2"/>
      <c r="L242" s="2"/>
      <c r="M242" s="2" t="e">
        <f>(#REF!-#REF!)*$I$3/$I$4</f>
        <v>#REF!</v>
      </c>
      <c r="N242" s="2" t="e">
        <f t="shared" si="35"/>
        <v>#REF!</v>
      </c>
      <c r="O242" s="2" t="e">
        <f t="shared" si="38"/>
        <v>#REF!</v>
      </c>
      <c r="P242" t="e">
        <f t="shared" si="39"/>
        <v>#REF!</v>
      </c>
    </row>
    <row r="243" spans="8:16" x14ac:dyDescent="0.3">
      <c r="H243" s="2" t="e">
        <f>#REF!-#REF!</f>
        <v>#REF!</v>
      </c>
      <c r="I243" s="2" t="e">
        <f>(#REF!+#REF!)*$I$3</f>
        <v>#REF!</v>
      </c>
      <c r="J243" s="2" t="e">
        <f t="shared" si="37"/>
        <v>#REF!</v>
      </c>
      <c r="K243" s="2"/>
      <c r="L243" s="2"/>
      <c r="M243" s="2" t="e">
        <f>(#REF!-#REF!)*$I$3/$I$4</f>
        <v>#REF!</v>
      </c>
      <c r="N243" s="2" t="e">
        <f t="shared" si="35"/>
        <v>#REF!</v>
      </c>
      <c r="O243" s="2" t="e">
        <f t="shared" si="38"/>
        <v>#REF!</v>
      </c>
      <c r="P243" t="e">
        <f t="shared" si="39"/>
        <v>#REF!</v>
      </c>
    </row>
    <row r="244" spans="8:16" x14ac:dyDescent="0.3">
      <c r="H244" s="2" t="e">
        <f>#REF!-#REF!</f>
        <v>#REF!</v>
      </c>
      <c r="I244" s="2" t="e">
        <f>(#REF!+#REF!)*$I$3</f>
        <v>#REF!</v>
      </c>
      <c r="J244" s="2" t="e">
        <f t="shared" si="37"/>
        <v>#REF!</v>
      </c>
      <c r="K244" s="2"/>
      <c r="L244" s="2"/>
      <c r="M244" s="2" t="e">
        <f>(#REF!-#REF!)*$I$3/$I$4</f>
        <v>#REF!</v>
      </c>
      <c r="N244" s="2" t="e">
        <f t="shared" si="35"/>
        <v>#REF!</v>
      </c>
      <c r="O244" s="2" t="e">
        <f t="shared" si="38"/>
        <v>#REF!</v>
      </c>
      <c r="P244" t="e">
        <f t="shared" si="39"/>
        <v>#REF!</v>
      </c>
    </row>
    <row r="245" spans="8:16" x14ac:dyDescent="0.3">
      <c r="H245" s="2" t="e">
        <f>#REF!-#REF!</f>
        <v>#REF!</v>
      </c>
      <c r="I245" s="2" t="e">
        <f>(#REF!+#REF!)*$I$3</f>
        <v>#REF!</v>
      </c>
      <c r="J245" s="2" t="e">
        <f t="shared" si="37"/>
        <v>#REF!</v>
      </c>
      <c r="K245" s="2"/>
      <c r="L245" s="2"/>
      <c r="M245" s="2" t="e">
        <f>(#REF!-#REF!)*$I$3/$I$4</f>
        <v>#REF!</v>
      </c>
      <c r="N245" s="2" t="e">
        <f t="shared" si="35"/>
        <v>#REF!</v>
      </c>
      <c r="O245" s="2" t="e">
        <f t="shared" si="38"/>
        <v>#REF!</v>
      </c>
      <c r="P245" t="e">
        <f t="shared" si="39"/>
        <v>#REF!</v>
      </c>
    </row>
    <row r="246" spans="8:16" x14ac:dyDescent="0.3">
      <c r="H246" s="2" t="e">
        <f>#REF!-#REF!</f>
        <v>#REF!</v>
      </c>
      <c r="I246" s="2" t="e">
        <f>(#REF!+#REF!)*$I$3</f>
        <v>#REF!</v>
      </c>
      <c r="J246" s="2" t="e">
        <f t="shared" si="37"/>
        <v>#REF!</v>
      </c>
      <c r="K246" s="2"/>
      <c r="L246" s="2"/>
      <c r="M246" s="2" t="e">
        <f>(#REF!-#REF!)*$I$3/$I$4</f>
        <v>#REF!</v>
      </c>
      <c r="N246" s="2" t="e">
        <f t="shared" si="35"/>
        <v>#REF!</v>
      </c>
      <c r="O246" s="2" t="e">
        <f t="shared" si="38"/>
        <v>#REF!</v>
      </c>
      <c r="P246" t="e">
        <f t="shared" si="39"/>
        <v>#REF!</v>
      </c>
    </row>
    <row r="247" spans="8:16" x14ac:dyDescent="0.3">
      <c r="H247" s="2" t="e">
        <f>#REF!-#REF!</f>
        <v>#REF!</v>
      </c>
      <c r="I247" s="2" t="e">
        <f>(#REF!+#REF!)*$I$3</f>
        <v>#REF!</v>
      </c>
      <c r="J247" s="2" t="e">
        <f t="shared" si="37"/>
        <v>#REF!</v>
      </c>
      <c r="K247" s="2"/>
      <c r="L247" s="2"/>
      <c r="M247" s="2" t="e">
        <f>(#REF!-#REF!)*$I$3/$I$4</f>
        <v>#REF!</v>
      </c>
      <c r="N247" s="2" t="e">
        <f t="shared" si="35"/>
        <v>#REF!</v>
      </c>
      <c r="O247" s="2" t="e">
        <f t="shared" si="38"/>
        <v>#REF!</v>
      </c>
      <c r="P247" t="e">
        <f t="shared" si="39"/>
        <v>#REF!</v>
      </c>
    </row>
    <row r="248" spans="8:16" x14ac:dyDescent="0.3">
      <c r="H248" s="2" t="e">
        <f>#REF!-#REF!</f>
        <v>#REF!</v>
      </c>
      <c r="I248" s="2" t="e">
        <f>(#REF!+#REF!)*$I$3</f>
        <v>#REF!</v>
      </c>
      <c r="J248" s="2" t="e">
        <f t="shared" si="37"/>
        <v>#REF!</v>
      </c>
      <c r="K248" s="2"/>
      <c r="L248" s="2"/>
      <c r="M248" s="2" t="e">
        <f>(#REF!-#REF!)*$I$3/$I$4</f>
        <v>#REF!</v>
      </c>
      <c r="N248" s="2" t="e">
        <f t="shared" si="35"/>
        <v>#REF!</v>
      </c>
      <c r="O248" s="2" t="e">
        <f t="shared" si="38"/>
        <v>#REF!</v>
      </c>
      <c r="P248" t="e">
        <f t="shared" si="39"/>
        <v>#REF!</v>
      </c>
    </row>
    <row r="249" spans="8:16" x14ac:dyDescent="0.3">
      <c r="H249" s="2" t="e">
        <f>#REF!-#REF!</f>
        <v>#REF!</v>
      </c>
      <c r="I249" s="2" t="e">
        <f>(#REF!+#REF!)*$I$3</f>
        <v>#REF!</v>
      </c>
      <c r="J249" s="2" t="e">
        <f t="shared" si="37"/>
        <v>#REF!</v>
      </c>
      <c r="K249" s="2"/>
      <c r="L249" s="2"/>
      <c r="M249" s="2" t="e">
        <f>(#REF!-#REF!)*$I$3/$I$4</f>
        <v>#REF!</v>
      </c>
      <c r="N249" s="2" t="e">
        <f t="shared" si="35"/>
        <v>#REF!</v>
      </c>
      <c r="O249" s="2" t="e">
        <f t="shared" si="38"/>
        <v>#REF!</v>
      </c>
      <c r="P249" t="e">
        <f t="shared" si="39"/>
        <v>#REF!</v>
      </c>
    </row>
    <row r="250" spans="8:16" x14ac:dyDescent="0.3">
      <c r="H250" s="2" t="e">
        <f>#REF!-#REF!</f>
        <v>#REF!</v>
      </c>
      <c r="I250" s="2" t="e">
        <f>(#REF!+#REF!)*$I$3</f>
        <v>#REF!</v>
      </c>
      <c r="J250" s="2" t="e">
        <f t="shared" si="37"/>
        <v>#REF!</v>
      </c>
      <c r="K250" s="2"/>
      <c r="L250" s="2"/>
      <c r="M250" s="2" t="e">
        <f>(#REF!-#REF!)*$I$3/$I$4</f>
        <v>#REF!</v>
      </c>
      <c r="N250" s="2" t="e">
        <f t="shared" si="35"/>
        <v>#REF!</v>
      </c>
      <c r="O250" s="2" t="e">
        <f t="shared" si="38"/>
        <v>#REF!</v>
      </c>
      <c r="P250" t="e">
        <f t="shared" si="39"/>
        <v>#REF!</v>
      </c>
    </row>
    <row r="251" spans="8:16" x14ac:dyDescent="0.3">
      <c r="H251" s="2" t="e">
        <f>#REF!-#REF!</f>
        <v>#REF!</v>
      </c>
      <c r="I251" s="2" t="e">
        <f>(#REF!+#REF!)*$I$3</f>
        <v>#REF!</v>
      </c>
      <c r="J251" s="2" t="e">
        <f t="shared" si="37"/>
        <v>#REF!</v>
      </c>
      <c r="K251" s="2"/>
      <c r="L251" s="2"/>
      <c r="M251" s="2" t="e">
        <f>(#REF!-#REF!)*$I$3/$I$4</f>
        <v>#REF!</v>
      </c>
      <c r="N251" s="2" t="e">
        <f t="shared" si="35"/>
        <v>#REF!</v>
      </c>
      <c r="O251" s="2" t="e">
        <f t="shared" si="38"/>
        <v>#REF!</v>
      </c>
      <c r="P251" t="e">
        <f t="shared" si="39"/>
        <v>#REF!</v>
      </c>
    </row>
    <row r="252" spans="8:16" x14ac:dyDescent="0.3">
      <c r="H252" s="2" t="e">
        <f>#REF!-#REF!</f>
        <v>#REF!</v>
      </c>
      <c r="I252" s="2" t="e">
        <f>(#REF!+#REF!)*$I$3</f>
        <v>#REF!</v>
      </c>
      <c r="J252" s="2" t="e">
        <f t="shared" si="37"/>
        <v>#REF!</v>
      </c>
      <c r="K252" s="2"/>
      <c r="L252" s="2"/>
      <c r="M252" s="2" t="e">
        <f>(#REF!-#REF!)*$I$3/$I$4</f>
        <v>#REF!</v>
      </c>
      <c r="N252" s="2" t="e">
        <f t="shared" si="35"/>
        <v>#REF!</v>
      </c>
      <c r="O252" s="2" t="e">
        <f t="shared" si="38"/>
        <v>#REF!</v>
      </c>
      <c r="P252" t="e">
        <f t="shared" si="39"/>
        <v>#REF!</v>
      </c>
    </row>
    <row r="253" spans="8:16" x14ac:dyDescent="0.3">
      <c r="H253" s="2" t="e">
        <f>#REF!-#REF!</f>
        <v>#REF!</v>
      </c>
      <c r="I253" s="2" t="e">
        <f>(#REF!+#REF!)*$I$3</f>
        <v>#REF!</v>
      </c>
      <c r="J253" s="2" t="e">
        <f t="shared" si="37"/>
        <v>#REF!</v>
      </c>
      <c r="K253" s="2"/>
      <c r="L253" s="2"/>
      <c r="M253" s="2" t="e">
        <f>(#REF!-#REF!)*$I$3/$I$4</f>
        <v>#REF!</v>
      </c>
      <c r="N253" s="2" t="e">
        <f t="shared" si="35"/>
        <v>#REF!</v>
      </c>
      <c r="O253" s="2" t="e">
        <f t="shared" si="38"/>
        <v>#REF!</v>
      </c>
      <c r="P253" t="e">
        <f t="shared" si="39"/>
        <v>#REF!</v>
      </c>
    </row>
    <row r="254" spans="8:16" x14ac:dyDescent="0.3">
      <c r="H254" s="2" t="e">
        <f>#REF!-#REF!</f>
        <v>#REF!</v>
      </c>
      <c r="I254" s="2" t="e">
        <f>(#REF!+#REF!)*$I$3</f>
        <v>#REF!</v>
      </c>
      <c r="J254" s="2" t="e">
        <f t="shared" si="37"/>
        <v>#REF!</v>
      </c>
      <c r="K254" s="2"/>
      <c r="L254" s="2"/>
      <c r="M254" s="2" t="e">
        <f>(#REF!-#REF!)*$I$3/$I$4</f>
        <v>#REF!</v>
      </c>
      <c r="N254" s="2" t="e">
        <f t="shared" si="35"/>
        <v>#REF!</v>
      </c>
      <c r="O254" s="2" t="e">
        <f t="shared" si="38"/>
        <v>#REF!</v>
      </c>
      <c r="P254" t="e">
        <f t="shared" si="39"/>
        <v>#REF!</v>
      </c>
    </row>
    <row r="255" spans="8:16" x14ac:dyDescent="0.3">
      <c r="H255" s="2" t="e">
        <f>#REF!-#REF!</f>
        <v>#REF!</v>
      </c>
      <c r="I255" s="2" t="e">
        <f>(#REF!+#REF!)*$I$3</f>
        <v>#REF!</v>
      </c>
      <c r="J255" s="2" t="e">
        <f t="shared" si="37"/>
        <v>#REF!</v>
      </c>
      <c r="K255" s="2"/>
      <c r="L255" s="2"/>
      <c r="M255" s="2" t="e">
        <f>(#REF!-#REF!)*$I$3/$I$4</f>
        <v>#REF!</v>
      </c>
      <c r="N255" s="2" t="e">
        <f t="shared" si="35"/>
        <v>#REF!</v>
      </c>
      <c r="O255" s="2" t="e">
        <f t="shared" si="38"/>
        <v>#REF!</v>
      </c>
      <c r="P255" t="e">
        <f t="shared" si="39"/>
        <v>#REF!</v>
      </c>
    </row>
    <row r="256" spans="8:16" x14ac:dyDescent="0.3">
      <c r="H256" s="2" t="e">
        <f>#REF!-#REF!</f>
        <v>#REF!</v>
      </c>
      <c r="I256" s="2" t="e">
        <f>(#REF!+#REF!)*$I$3</f>
        <v>#REF!</v>
      </c>
      <c r="J256" s="2" t="e">
        <f t="shared" si="37"/>
        <v>#REF!</v>
      </c>
      <c r="K256" s="2"/>
      <c r="L256" s="2"/>
      <c r="M256" s="2" t="e">
        <f>(#REF!-#REF!)*$I$3/$I$4</f>
        <v>#REF!</v>
      </c>
      <c r="N256" s="2" t="e">
        <f t="shared" si="35"/>
        <v>#REF!</v>
      </c>
      <c r="O256" s="2" t="e">
        <f t="shared" si="38"/>
        <v>#REF!</v>
      </c>
      <c r="P256" t="e">
        <f t="shared" si="39"/>
        <v>#REF!</v>
      </c>
    </row>
    <row r="257" spans="8:16" x14ac:dyDescent="0.3">
      <c r="H257" s="2" t="e">
        <f>#REF!-#REF!</f>
        <v>#REF!</v>
      </c>
      <c r="I257" s="2" t="e">
        <f>(#REF!+#REF!)*$I$3</f>
        <v>#REF!</v>
      </c>
      <c r="J257" s="2" t="e">
        <f t="shared" si="37"/>
        <v>#REF!</v>
      </c>
      <c r="K257" s="2"/>
      <c r="L257" s="2"/>
      <c r="M257" s="2" t="e">
        <f>(#REF!-#REF!)*$I$3/$I$4</f>
        <v>#REF!</v>
      </c>
      <c r="N257" s="2" t="e">
        <f t="shared" si="35"/>
        <v>#REF!</v>
      </c>
      <c r="O257" s="2" t="e">
        <f t="shared" si="38"/>
        <v>#REF!</v>
      </c>
      <c r="P257" t="e">
        <f t="shared" si="39"/>
        <v>#REF!</v>
      </c>
    </row>
    <row r="258" spans="8:16" x14ac:dyDescent="0.3">
      <c r="H258" s="2" t="e">
        <f>#REF!-#REF!</f>
        <v>#REF!</v>
      </c>
      <c r="I258" s="2" t="e">
        <f>(#REF!+#REF!)*$I$3</f>
        <v>#REF!</v>
      </c>
      <c r="J258" s="2" t="e">
        <f t="shared" si="37"/>
        <v>#REF!</v>
      </c>
      <c r="K258" s="2"/>
      <c r="L258" s="2"/>
      <c r="M258" s="2" t="e">
        <f>(#REF!-#REF!)*$I$3/$I$4</f>
        <v>#REF!</v>
      </c>
      <c r="N258" s="2" t="e">
        <f t="shared" si="35"/>
        <v>#REF!</v>
      </c>
      <c r="O258" s="2" t="e">
        <f t="shared" si="38"/>
        <v>#REF!</v>
      </c>
      <c r="P258" t="e">
        <f t="shared" si="39"/>
        <v>#REF!</v>
      </c>
    </row>
    <row r="259" spans="8:16" x14ac:dyDescent="0.3">
      <c r="H259" s="2" t="e">
        <f>#REF!-#REF!</f>
        <v>#REF!</v>
      </c>
      <c r="I259" s="2" t="e">
        <f>(#REF!+#REF!)*$I$3</f>
        <v>#REF!</v>
      </c>
      <c r="J259" s="2" t="e">
        <f t="shared" si="37"/>
        <v>#REF!</v>
      </c>
      <c r="K259" s="2"/>
      <c r="L259" s="2"/>
      <c r="M259" s="2" t="e">
        <f>(#REF!-#REF!)*$I$3/$I$4</f>
        <v>#REF!</v>
      </c>
      <c r="N259" s="2" t="e">
        <f t="shared" si="35"/>
        <v>#REF!</v>
      </c>
      <c r="O259" s="2" t="e">
        <f t="shared" si="38"/>
        <v>#REF!</v>
      </c>
      <c r="P259" t="e">
        <f t="shared" si="39"/>
        <v>#REF!</v>
      </c>
    </row>
    <row r="260" spans="8:16" x14ac:dyDescent="0.3">
      <c r="H260" s="2" t="e">
        <f>#REF!-#REF!</f>
        <v>#REF!</v>
      </c>
      <c r="I260" s="2" t="e">
        <f>(#REF!+#REF!)*$I$3</f>
        <v>#REF!</v>
      </c>
      <c r="J260" s="2" t="e">
        <f t="shared" si="37"/>
        <v>#REF!</v>
      </c>
      <c r="K260" s="2"/>
      <c r="L260" s="2"/>
      <c r="M260" s="2" t="e">
        <f>(#REF!-#REF!)*$I$3/$I$4</f>
        <v>#REF!</v>
      </c>
      <c r="N260" s="2" t="e">
        <f t="shared" si="35"/>
        <v>#REF!</v>
      </c>
      <c r="O260" s="2" t="e">
        <f t="shared" si="38"/>
        <v>#REF!</v>
      </c>
      <c r="P260" t="e">
        <f t="shared" si="39"/>
        <v>#REF!</v>
      </c>
    </row>
    <row r="261" spans="8:16" x14ac:dyDescent="0.3">
      <c r="H261" s="2" t="e">
        <f>#REF!-#REF!</f>
        <v>#REF!</v>
      </c>
      <c r="I261" s="2" t="e">
        <f>(#REF!+#REF!)*$I$3</f>
        <v>#REF!</v>
      </c>
      <c r="J261" s="2" t="e">
        <f t="shared" si="37"/>
        <v>#REF!</v>
      </c>
      <c r="K261" s="2"/>
      <c r="L261" s="2"/>
      <c r="M261" s="2" t="e">
        <f>(#REF!-#REF!)*$I$3/$I$4</f>
        <v>#REF!</v>
      </c>
      <c r="N261" s="2" t="e">
        <f t="shared" si="35"/>
        <v>#REF!</v>
      </c>
      <c r="O261" s="2" t="e">
        <f t="shared" si="38"/>
        <v>#REF!</v>
      </c>
      <c r="P261" t="e">
        <f t="shared" si="39"/>
        <v>#REF!</v>
      </c>
    </row>
    <row r="262" spans="8:16" x14ac:dyDescent="0.3">
      <c r="H262" s="2" t="e">
        <f>#REF!-#REF!</f>
        <v>#REF!</v>
      </c>
      <c r="I262" s="2" t="e">
        <f>(#REF!+#REF!)*$I$3</f>
        <v>#REF!</v>
      </c>
      <c r="J262" s="2" t="e">
        <f t="shared" si="37"/>
        <v>#REF!</v>
      </c>
      <c r="K262" s="2"/>
      <c r="L262" s="2"/>
      <c r="M262" s="2" t="e">
        <f>(#REF!-#REF!)*$I$3/$I$4</f>
        <v>#REF!</v>
      </c>
      <c r="N262" s="2" t="e">
        <f t="shared" si="35"/>
        <v>#REF!</v>
      </c>
      <c r="O262" s="2" t="e">
        <f t="shared" si="38"/>
        <v>#REF!</v>
      </c>
      <c r="P262" t="e">
        <f t="shared" si="39"/>
        <v>#REF!</v>
      </c>
    </row>
    <row r="263" spans="8:16" x14ac:dyDescent="0.3">
      <c r="H263" s="2" t="e">
        <f>#REF!-#REF!</f>
        <v>#REF!</v>
      </c>
      <c r="I263" s="2" t="e">
        <f>(#REF!+#REF!)*$I$3</f>
        <v>#REF!</v>
      </c>
      <c r="J263" s="2" t="e">
        <f t="shared" si="37"/>
        <v>#REF!</v>
      </c>
      <c r="K263" s="2"/>
      <c r="L263" s="2"/>
      <c r="M263" s="2" t="e">
        <f>(#REF!-#REF!)*$I$3/$I$4</f>
        <v>#REF!</v>
      </c>
      <c r="N263" s="2" t="e">
        <f t="shared" si="35"/>
        <v>#REF!</v>
      </c>
      <c r="O263" s="2" t="e">
        <f t="shared" si="38"/>
        <v>#REF!</v>
      </c>
      <c r="P263" t="e">
        <f t="shared" si="39"/>
        <v>#REF!</v>
      </c>
    </row>
    <row r="264" spans="8:16" x14ac:dyDescent="0.3">
      <c r="H264" s="2" t="e">
        <f>#REF!-#REF!</f>
        <v>#REF!</v>
      </c>
      <c r="I264" s="2" t="e">
        <f>(#REF!+#REF!)*$I$3</f>
        <v>#REF!</v>
      </c>
      <c r="J264" s="2" t="e">
        <f t="shared" si="37"/>
        <v>#REF!</v>
      </c>
      <c r="K264" s="2"/>
      <c r="L264" s="2"/>
      <c r="M264" s="2" t="e">
        <f>(#REF!-#REF!)*$I$3/$I$4</f>
        <v>#REF!</v>
      </c>
      <c r="N264" s="2" t="e">
        <f t="shared" si="35"/>
        <v>#REF!</v>
      </c>
      <c r="O264" s="2" t="e">
        <f t="shared" si="38"/>
        <v>#REF!</v>
      </c>
      <c r="P264" t="e">
        <f t="shared" si="39"/>
        <v>#REF!</v>
      </c>
    </row>
    <row r="265" spans="8:16" x14ac:dyDescent="0.3">
      <c r="H265" s="2" t="e">
        <f>#REF!-#REF!</f>
        <v>#REF!</v>
      </c>
      <c r="I265" s="2" t="e">
        <f>(#REF!+#REF!)*$I$3</f>
        <v>#REF!</v>
      </c>
      <c r="J265" s="2" t="e">
        <f t="shared" si="37"/>
        <v>#REF!</v>
      </c>
      <c r="K265" s="2"/>
      <c r="L265" s="2"/>
      <c r="M265" s="2" t="e">
        <f>(#REF!-#REF!)*$I$3/$I$4</f>
        <v>#REF!</v>
      </c>
      <c r="N265" s="2" t="e">
        <f t="shared" ref="N265:N312" si="40">M265*180/3.14</f>
        <v>#REF!</v>
      </c>
      <c r="O265" s="2" t="e">
        <f t="shared" si="38"/>
        <v>#REF!</v>
      </c>
      <c r="P265" t="e">
        <f t="shared" si="39"/>
        <v>#REF!</v>
      </c>
    </row>
    <row r="266" spans="8:16" x14ac:dyDescent="0.3">
      <c r="H266" s="2" t="e">
        <f>#REF!-#REF!</f>
        <v>#REF!</v>
      </c>
      <c r="I266" s="2" t="e">
        <f>(#REF!+#REF!)*$I$3</f>
        <v>#REF!</v>
      </c>
      <c r="J266" s="2" t="e">
        <f t="shared" si="37"/>
        <v>#REF!</v>
      </c>
      <c r="K266" s="2"/>
      <c r="L266" s="2"/>
      <c r="M266" s="2" t="e">
        <f>(#REF!-#REF!)*$I$3/$I$4</f>
        <v>#REF!</v>
      </c>
      <c r="N266" s="2" t="e">
        <f t="shared" si="40"/>
        <v>#REF!</v>
      </c>
      <c r="O266" s="2" t="e">
        <f t="shared" si="38"/>
        <v>#REF!</v>
      </c>
      <c r="P266" t="e">
        <f t="shared" si="39"/>
        <v>#REF!</v>
      </c>
    </row>
    <row r="267" spans="8:16" x14ac:dyDescent="0.3">
      <c r="H267" s="2" t="e">
        <f>#REF!-#REF!</f>
        <v>#REF!</v>
      </c>
      <c r="I267" s="2" t="e">
        <f>(#REF!+#REF!)*$I$3</f>
        <v>#REF!</v>
      </c>
      <c r="J267" s="2" t="e">
        <f t="shared" si="37"/>
        <v>#REF!</v>
      </c>
      <c r="K267" s="2"/>
      <c r="L267" s="2"/>
      <c r="M267" s="2" t="e">
        <f>(#REF!-#REF!)*$I$3/$I$4</f>
        <v>#REF!</v>
      </c>
      <c r="N267" s="2" t="e">
        <f t="shared" si="40"/>
        <v>#REF!</v>
      </c>
      <c r="O267" s="2" t="e">
        <f t="shared" si="38"/>
        <v>#REF!</v>
      </c>
      <c r="P267" t="e">
        <f t="shared" si="39"/>
        <v>#REF!</v>
      </c>
    </row>
    <row r="268" spans="8:16" x14ac:dyDescent="0.3">
      <c r="H268" s="2" t="e">
        <f>#REF!-#REF!</f>
        <v>#REF!</v>
      </c>
      <c r="I268" s="2" t="e">
        <f>(#REF!+#REF!)*$I$3</f>
        <v>#REF!</v>
      </c>
      <c r="J268" s="2" t="e">
        <f t="shared" si="37"/>
        <v>#REF!</v>
      </c>
      <c r="K268" s="2"/>
      <c r="L268" s="2"/>
      <c r="M268" s="2" t="e">
        <f>(#REF!-#REF!)*$I$3/$I$4</f>
        <v>#REF!</v>
      </c>
      <c r="N268" s="2" t="e">
        <f t="shared" si="40"/>
        <v>#REF!</v>
      </c>
      <c r="O268" s="2" t="e">
        <f t="shared" si="38"/>
        <v>#REF!</v>
      </c>
      <c r="P268" t="e">
        <f t="shared" si="39"/>
        <v>#REF!</v>
      </c>
    </row>
    <row r="269" spans="8:16" x14ac:dyDescent="0.3">
      <c r="H269" s="2" t="e">
        <f>#REF!-#REF!</f>
        <v>#REF!</v>
      </c>
      <c r="I269" s="2" t="e">
        <f>(#REF!+#REF!)*$I$3</f>
        <v>#REF!</v>
      </c>
      <c r="J269" s="2" t="e">
        <f t="shared" si="37"/>
        <v>#REF!</v>
      </c>
      <c r="K269" s="2"/>
      <c r="L269" s="2"/>
      <c r="M269" s="2" t="e">
        <f>(#REF!-#REF!)*$I$3/$I$4</f>
        <v>#REF!</v>
      </c>
      <c r="N269" s="2" t="e">
        <f t="shared" si="40"/>
        <v>#REF!</v>
      </c>
      <c r="O269" s="2" t="e">
        <f t="shared" si="38"/>
        <v>#REF!</v>
      </c>
      <c r="P269" t="e">
        <f t="shared" si="39"/>
        <v>#REF!</v>
      </c>
    </row>
    <row r="270" spans="8:16" x14ac:dyDescent="0.3">
      <c r="H270" s="2" t="e">
        <f>#REF!-#REF!</f>
        <v>#REF!</v>
      </c>
      <c r="I270" s="2" t="e">
        <f>(#REF!+#REF!)*$I$3</f>
        <v>#REF!</v>
      </c>
      <c r="J270" s="2" t="e">
        <f t="shared" si="37"/>
        <v>#REF!</v>
      </c>
      <c r="K270" s="2"/>
      <c r="L270" s="2"/>
      <c r="M270" s="2" t="e">
        <f>(#REF!-#REF!)*$I$3/$I$4</f>
        <v>#REF!</v>
      </c>
      <c r="N270" s="2" t="e">
        <f t="shared" si="40"/>
        <v>#REF!</v>
      </c>
      <c r="O270" s="2" t="e">
        <f t="shared" si="38"/>
        <v>#REF!</v>
      </c>
      <c r="P270" t="e">
        <f t="shared" si="39"/>
        <v>#REF!</v>
      </c>
    </row>
    <row r="271" spans="8:16" x14ac:dyDescent="0.3">
      <c r="H271" s="2" t="e">
        <f>#REF!-#REF!</f>
        <v>#REF!</v>
      </c>
      <c r="I271" s="2" t="e">
        <f>(#REF!+#REF!)*$I$3</f>
        <v>#REF!</v>
      </c>
      <c r="J271" s="2" t="e">
        <f t="shared" si="37"/>
        <v>#REF!</v>
      </c>
      <c r="K271" s="2"/>
      <c r="L271" s="2"/>
      <c r="M271" s="2" t="e">
        <f>(#REF!-#REF!)*$I$3/$I$4</f>
        <v>#REF!</v>
      </c>
      <c r="N271" s="2" t="e">
        <f t="shared" si="40"/>
        <v>#REF!</v>
      </c>
      <c r="O271" s="2" t="e">
        <f t="shared" si="38"/>
        <v>#REF!</v>
      </c>
      <c r="P271" t="e">
        <f t="shared" si="39"/>
        <v>#REF!</v>
      </c>
    </row>
    <row r="272" spans="8:16" x14ac:dyDescent="0.3">
      <c r="H272" s="2" t="e">
        <f>#REF!-#REF!</f>
        <v>#REF!</v>
      </c>
      <c r="I272" s="2" t="e">
        <f>(#REF!+#REF!)*$I$3</f>
        <v>#REF!</v>
      </c>
      <c r="J272" s="2" t="e">
        <f t="shared" si="37"/>
        <v>#REF!</v>
      </c>
      <c r="K272" s="2"/>
      <c r="L272" s="2"/>
      <c r="M272" s="2" t="e">
        <f>(#REF!-#REF!)*$I$3/$I$4</f>
        <v>#REF!</v>
      </c>
      <c r="N272" s="2" t="e">
        <f t="shared" si="40"/>
        <v>#REF!</v>
      </c>
      <c r="O272" s="2" t="e">
        <f t="shared" si="38"/>
        <v>#REF!</v>
      </c>
      <c r="P272" t="e">
        <f t="shared" si="39"/>
        <v>#REF!</v>
      </c>
    </row>
    <row r="273" spans="8:16" x14ac:dyDescent="0.3">
      <c r="H273" s="2" t="e">
        <f>#REF!-#REF!</f>
        <v>#REF!</v>
      </c>
      <c r="I273" s="2" t="e">
        <f>(#REF!+#REF!)*$I$3</f>
        <v>#REF!</v>
      </c>
      <c r="J273" s="2" t="e">
        <f t="shared" si="37"/>
        <v>#REF!</v>
      </c>
      <c r="K273" s="2"/>
      <c r="L273" s="2"/>
      <c r="M273" s="2" t="e">
        <f>(#REF!-#REF!)*$I$3/$I$4</f>
        <v>#REF!</v>
      </c>
      <c r="N273" s="2" t="e">
        <f t="shared" si="40"/>
        <v>#REF!</v>
      </c>
      <c r="O273" s="2" t="e">
        <f t="shared" si="38"/>
        <v>#REF!</v>
      </c>
      <c r="P273" t="e">
        <f t="shared" si="39"/>
        <v>#REF!</v>
      </c>
    </row>
    <row r="274" spans="8:16" x14ac:dyDescent="0.3">
      <c r="H274" s="2" t="e">
        <f>#REF!-#REF!</f>
        <v>#REF!</v>
      </c>
      <c r="I274" s="2" t="e">
        <f>(#REF!+#REF!)*$I$3</f>
        <v>#REF!</v>
      </c>
      <c r="J274" s="2" t="e">
        <f t="shared" si="37"/>
        <v>#REF!</v>
      </c>
      <c r="K274" s="2"/>
      <c r="L274" s="2"/>
      <c r="M274" s="2" t="e">
        <f>(#REF!-#REF!)*$I$3/$I$4</f>
        <v>#REF!</v>
      </c>
      <c r="N274" s="2" t="e">
        <f t="shared" si="40"/>
        <v>#REF!</v>
      </c>
      <c r="O274" s="2" t="e">
        <f t="shared" si="38"/>
        <v>#REF!</v>
      </c>
      <c r="P274" t="e">
        <f t="shared" si="39"/>
        <v>#REF!</v>
      </c>
    </row>
    <row r="275" spans="8:16" x14ac:dyDescent="0.3">
      <c r="H275" s="2" t="e">
        <f>#REF!-#REF!</f>
        <v>#REF!</v>
      </c>
      <c r="I275" s="2" t="e">
        <f>(#REF!+#REF!)*$I$3</f>
        <v>#REF!</v>
      </c>
      <c r="J275" s="2" t="e">
        <f t="shared" si="37"/>
        <v>#REF!</v>
      </c>
      <c r="K275" s="2"/>
      <c r="L275" s="2"/>
      <c r="M275" s="2" t="e">
        <f>(#REF!-#REF!)*$I$3/$I$4</f>
        <v>#REF!</v>
      </c>
      <c r="N275" s="2" t="e">
        <f t="shared" si="40"/>
        <v>#REF!</v>
      </c>
      <c r="O275" s="2" t="e">
        <f t="shared" si="38"/>
        <v>#REF!</v>
      </c>
      <c r="P275" t="e">
        <f t="shared" si="39"/>
        <v>#REF!</v>
      </c>
    </row>
    <row r="276" spans="8:16" x14ac:dyDescent="0.3">
      <c r="H276" s="2" t="e">
        <f>#REF!-#REF!</f>
        <v>#REF!</v>
      </c>
      <c r="I276" s="2" t="e">
        <f>(#REF!+#REF!)*$I$3</f>
        <v>#REF!</v>
      </c>
      <c r="J276" s="2" t="e">
        <f t="shared" si="37"/>
        <v>#REF!</v>
      </c>
      <c r="K276" s="2"/>
      <c r="L276" s="2"/>
      <c r="M276" s="2" t="e">
        <f>(#REF!-#REF!)*$I$3/$I$4</f>
        <v>#REF!</v>
      </c>
      <c r="N276" s="2" t="e">
        <f t="shared" si="40"/>
        <v>#REF!</v>
      </c>
      <c r="O276" s="2" t="e">
        <f t="shared" si="38"/>
        <v>#REF!</v>
      </c>
      <c r="P276" t="e">
        <f t="shared" si="39"/>
        <v>#REF!</v>
      </c>
    </row>
    <row r="277" spans="8:16" x14ac:dyDescent="0.3">
      <c r="H277" s="2" t="e">
        <f>#REF!-#REF!</f>
        <v>#REF!</v>
      </c>
      <c r="I277" s="2" t="e">
        <f>(#REF!+#REF!)*$I$3</f>
        <v>#REF!</v>
      </c>
      <c r="J277" s="2" t="e">
        <f t="shared" si="37"/>
        <v>#REF!</v>
      </c>
      <c r="K277" s="2"/>
      <c r="L277" s="2"/>
      <c r="M277" s="2" t="e">
        <f>(#REF!-#REF!)*$I$3/$I$4</f>
        <v>#REF!</v>
      </c>
      <c r="N277" s="2" t="e">
        <f t="shared" si="40"/>
        <v>#REF!</v>
      </c>
      <c r="O277" s="2" t="e">
        <f t="shared" si="38"/>
        <v>#REF!</v>
      </c>
      <c r="P277" t="e">
        <f t="shared" si="39"/>
        <v>#REF!</v>
      </c>
    </row>
    <row r="278" spans="8:16" x14ac:dyDescent="0.3">
      <c r="H278" s="2" t="e">
        <f>#REF!-#REF!</f>
        <v>#REF!</v>
      </c>
      <c r="I278" s="2" t="e">
        <f>(#REF!+#REF!)*$I$3</f>
        <v>#REF!</v>
      </c>
      <c r="J278" s="2" t="e">
        <f t="shared" si="37"/>
        <v>#REF!</v>
      </c>
      <c r="K278" s="2"/>
      <c r="L278" s="2"/>
      <c r="M278" s="2" t="e">
        <f>(#REF!-#REF!)*$I$3/$I$4</f>
        <v>#REF!</v>
      </c>
      <c r="N278" s="2" t="e">
        <f t="shared" si="40"/>
        <v>#REF!</v>
      </c>
      <c r="O278" s="2" t="e">
        <f t="shared" si="38"/>
        <v>#REF!</v>
      </c>
      <c r="P278" t="e">
        <f t="shared" si="39"/>
        <v>#REF!</v>
      </c>
    </row>
    <row r="279" spans="8:16" x14ac:dyDescent="0.3">
      <c r="H279" s="2" t="e">
        <f>#REF!-#REF!</f>
        <v>#REF!</v>
      </c>
      <c r="I279" s="2" t="e">
        <f>(#REF!+#REF!)*$I$3</f>
        <v>#REF!</v>
      </c>
      <c r="J279" s="2" t="e">
        <f t="shared" si="37"/>
        <v>#REF!</v>
      </c>
      <c r="K279" s="2"/>
      <c r="L279" s="2"/>
      <c r="M279" s="2" t="e">
        <f>(#REF!-#REF!)*$I$3/$I$4</f>
        <v>#REF!</v>
      </c>
      <c r="N279" s="2" t="e">
        <f t="shared" si="40"/>
        <v>#REF!</v>
      </c>
      <c r="O279" s="2" t="e">
        <f t="shared" si="38"/>
        <v>#REF!</v>
      </c>
      <c r="P279" t="e">
        <f t="shared" si="39"/>
        <v>#REF!</v>
      </c>
    </row>
    <row r="280" spans="8:16" x14ac:dyDescent="0.3">
      <c r="H280" s="2" t="e">
        <f>#REF!-#REF!</f>
        <v>#REF!</v>
      </c>
      <c r="I280" s="2" t="e">
        <f>(#REF!+#REF!)*$I$3</f>
        <v>#REF!</v>
      </c>
      <c r="J280" s="2" t="e">
        <f t="shared" si="37"/>
        <v>#REF!</v>
      </c>
      <c r="K280" s="2"/>
      <c r="L280" s="2"/>
      <c r="M280" s="2" t="e">
        <f>(#REF!-#REF!)*$I$3/$I$4</f>
        <v>#REF!</v>
      </c>
      <c r="N280" s="2" t="e">
        <f t="shared" si="40"/>
        <v>#REF!</v>
      </c>
      <c r="O280" s="2" t="e">
        <f t="shared" si="38"/>
        <v>#REF!</v>
      </c>
      <c r="P280" t="e">
        <f t="shared" si="39"/>
        <v>#REF!</v>
      </c>
    </row>
    <row r="281" spans="8:16" x14ac:dyDescent="0.3">
      <c r="H281" s="2" t="e">
        <f>#REF!-#REF!</f>
        <v>#REF!</v>
      </c>
      <c r="I281" s="2" t="e">
        <f>(#REF!+#REF!)*$I$3</f>
        <v>#REF!</v>
      </c>
      <c r="J281" s="2" t="e">
        <f t="shared" si="37"/>
        <v>#REF!</v>
      </c>
      <c r="K281" s="2"/>
      <c r="L281" s="2"/>
      <c r="M281" s="2" t="e">
        <f>(#REF!-#REF!)*$I$3/$I$4</f>
        <v>#REF!</v>
      </c>
      <c r="N281" s="2" t="e">
        <f t="shared" si="40"/>
        <v>#REF!</v>
      </c>
      <c r="O281" s="2" t="e">
        <f t="shared" si="38"/>
        <v>#REF!</v>
      </c>
      <c r="P281" t="e">
        <f t="shared" si="39"/>
        <v>#REF!</v>
      </c>
    </row>
    <row r="282" spans="8:16" x14ac:dyDescent="0.3">
      <c r="H282" s="2" t="e">
        <f>#REF!-#REF!</f>
        <v>#REF!</v>
      </c>
      <c r="I282" s="2" t="e">
        <f>(#REF!+#REF!)*$I$3</f>
        <v>#REF!</v>
      </c>
      <c r="J282" s="2" t="e">
        <f t="shared" si="37"/>
        <v>#REF!</v>
      </c>
      <c r="K282" s="2"/>
      <c r="L282" s="2"/>
      <c r="M282" s="2" t="e">
        <f>(#REF!-#REF!)*$I$3/$I$4</f>
        <v>#REF!</v>
      </c>
      <c r="N282" s="2" t="e">
        <f t="shared" si="40"/>
        <v>#REF!</v>
      </c>
      <c r="O282" s="2" t="e">
        <f t="shared" si="38"/>
        <v>#REF!</v>
      </c>
      <c r="P282" t="e">
        <f t="shared" si="39"/>
        <v>#REF!</v>
      </c>
    </row>
    <row r="283" spans="8:16" x14ac:dyDescent="0.3">
      <c r="H283" s="2" t="e">
        <f>#REF!-#REF!</f>
        <v>#REF!</v>
      </c>
      <c r="I283" s="2" t="e">
        <f>(#REF!+#REF!)*$I$3</f>
        <v>#REF!</v>
      </c>
      <c r="J283" s="2" t="e">
        <f t="shared" si="37"/>
        <v>#REF!</v>
      </c>
      <c r="K283" s="2"/>
      <c r="L283" s="2"/>
      <c r="M283" s="2" t="e">
        <f>(#REF!-#REF!)*$I$3/$I$4</f>
        <v>#REF!</v>
      </c>
      <c r="N283" s="2" t="e">
        <f t="shared" si="40"/>
        <v>#REF!</v>
      </c>
      <c r="O283" s="2" t="e">
        <f t="shared" si="38"/>
        <v>#REF!</v>
      </c>
      <c r="P283" t="e">
        <f t="shared" si="39"/>
        <v>#REF!</v>
      </c>
    </row>
    <row r="284" spans="8:16" x14ac:dyDescent="0.3">
      <c r="H284" s="2" t="e">
        <f>#REF!-#REF!</f>
        <v>#REF!</v>
      </c>
      <c r="I284" s="2" t="e">
        <f>(#REF!+#REF!)*$I$3</f>
        <v>#REF!</v>
      </c>
      <c r="J284" s="2" t="e">
        <f t="shared" si="37"/>
        <v>#REF!</v>
      </c>
      <c r="K284" s="2"/>
      <c r="L284" s="2"/>
      <c r="M284" s="2" t="e">
        <f>(#REF!-#REF!)*$I$3/$I$4</f>
        <v>#REF!</v>
      </c>
      <c r="N284" s="2" t="e">
        <f t="shared" si="40"/>
        <v>#REF!</v>
      </c>
      <c r="O284" s="2" t="e">
        <f t="shared" si="38"/>
        <v>#REF!</v>
      </c>
      <c r="P284" t="e">
        <f t="shared" si="39"/>
        <v>#REF!</v>
      </c>
    </row>
    <row r="285" spans="8:16" x14ac:dyDescent="0.3">
      <c r="H285" s="2" t="e">
        <f>#REF!-#REF!</f>
        <v>#REF!</v>
      </c>
      <c r="I285" s="2" t="e">
        <f>(#REF!+#REF!)*$I$3</f>
        <v>#REF!</v>
      </c>
      <c r="J285" s="2" t="e">
        <f t="shared" si="37"/>
        <v>#REF!</v>
      </c>
      <c r="K285" s="2"/>
      <c r="L285" s="2"/>
      <c r="M285" s="2" t="e">
        <f>(#REF!-#REF!)*$I$3/$I$4</f>
        <v>#REF!</v>
      </c>
      <c r="N285" s="2" t="e">
        <f t="shared" si="40"/>
        <v>#REF!</v>
      </c>
      <c r="O285" s="2" t="e">
        <f t="shared" si="38"/>
        <v>#REF!</v>
      </c>
      <c r="P285" t="e">
        <f t="shared" si="39"/>
        <v>#REF!</v>
      </c>
    </row>
    <row r="286" spans="8:16" x14ac:dyDescent="0.3">
      <c r="H286" s="2" t="e">
        <f>#REF!-#REF!</f>
        <v>#REF!</v>
      </c>
      <c r="I286" s="2" t="e">
        <f>(#REF!+#REF!)*$I$3</f>
        <v>#REF!</v>
      </c>
      <c r="J286" s="2" t="e">
        <f t="shared" si="37"/>
        <v>#REF!</v>
      </c>
      <c r="K286" s="2"/>
      <c r="L286" s="2"/>
      <c r="M286" s="2" t="e">
        <f>(#REF!-#REF!)*$I$3/$I$4</f>
        <v>#REF!</v>
      </c>
      <c r="N286" s="2" t="e">
        <f t="shared" si="40"/>
        <v>#REF!</v>
      </c>
      <c r="O286" s="2" t="e">
        <f t="shared" si="38"/>
        <v>#REF!</v>
      </c>
      <c r="P286" t="e">
        <f t="shared" si="39"/>
        <v>#REF!</v>
      </c>
    </row>
    <row r="287" spans="8:16" x14ac:dyDescent="0.3">
      <c r="H287" s="2" t="e">
        <f>#REF!-#REF!</f>
        <v>#REF!</v>
      </c>
      <c r="I287" s="2" t="e">
        <f>(#REF!+#REF!)*$I$3</f>
        <v>#REF!</v>
      </c>
      <c r="J287" s="2" t="e">
        <f t="shared" si="37"/>
        <v>#REF!</v>
      </c>
      <c r="K287" s="2"/>
      <c r="L287" s="2"/>
      <c r="M287" s="2" t="e">
        <f>(#REF!-#REF!)*$I$3/$I$4</f>
        <v>#REF!</v>
      </c>
      <c r="N287" s="2" t="e">
        <f t="shared" si="40"/>
        <v>#REF!</v>
      </c>
      <c r="O287" s="2" t="e">
        <f t="shared" si="38"/>
        <v>#REF!</v>
      </c>
      <c r="P287" t="e">
        <f t="shared" si="39"/>
        <v>#REF!</v>
      </c>
    </row>
    <row r="288" spans="8:16" x14ac:dyDescent="0.3">
      <c r="H288" s="2" t="e">
        <f>#REF!-#REF!</f>
        <v>#REF!</v>
      </c>
      <c r="I288" s="2" t="e">
        <f>(#REF!+#REF!)*$I$3</f>
        <v>#REF!</v>
      </c>
      <c r="J288" s="2" t="e">
        <f t="shared" si="37"/>
        <v>#REF!</v>
      </c>
      <c r="K288" s="2"/>
      <c r="L288" s="2"/>
      <c r="M288" s="2" t="e">
        <f>(#REF!-#REF!)*$I$3/$I$4</f>
        <v>#REF!</v>
      </c>
      <c r="N288" s="2" t="e">
        <f t="shared" si="40"/>
        <v>#REF!</v>
      </c>
      <c r="O288" s="2" t="e">
        <f t="shared" si="38"/>
        <v>#REF!</v>
      </c>
      <c r="P288" t="e">
        <f t="shared" si="39"/>
        <v>#REF!</v>
      </c>
    </row>
    <row r="289" spans="8:16" x14ac:dyDescent="0.3">
      <c r="H289" s="2" t="e">
        <f>#REF!-#REF!</f>
        <v>#REF!</v>
      </c>
      <c r="I289" s="2" t="e">
        <f>(#REF!+#REF!)*$I$3</f>
        <v>#REF!</v>
      </c>
      <c r="J289" s="2" t="e">
        <f t="shared" si="37"/>
        <v>#REF!</v>
      </c>
      <c r="K289" s="2"/>
      <c r="L289" s="2"/>
      <c r="M289" s="2" t="e">
        <f>(#REF!-#REF!)*$I$3/$I$4</f>
        <v>#REF!</v>
      </c>
      <c r="N289" s="2" t="e">
        <f t="shared" si="40"/>
        <v>#REF!</v>
      </c>
      <c r="O289" s="2" t="e">
        <f t="shared" si="38"/>
        <v>#REF!</v>
      </c>
      <c r="P289" t="e">
        <f t="shared" si="39"/>
        <v>#REF!</v>
      </c>
    </row>
    <row r="290" spans="8:16" x14ac:dyDescent="0.3">
      <c r="H290" s="2" t="e">
        <f>#REF!-#REF!</f>
        <v>#REF!</v>
      </c>
      <c r="I290" s="2" t="e">
        <f>(#REF!+#REF!)*$I$3</f>
        <v>#REF!</v>
      </c>
      <c r="J290" s="2" t="e">
        <f t="shared" si="37"/>
        <v>#REF!</v>
      </c>
      <c r="K290" s="2"/>
      <c r="L290" s="2"/>
      <c r="M290" s="2" t="e">
        <f>(#REF!-#REF!)*$I$3/$I$4</f>
        <v>#REF!</v>
      </c>
      <c r="N290" s="2" t="e">
        <f t="shared" si="40"/>
        <v>#REF!</v>
      </c>
      <c r="O290" s="2" t="e">
        <f t="shared" si="38"/>
        <v>#REF!</v>
      </c>
      <c r="P290" t="e">
        <f t="shared" si="39"/>
        <v>#REF!</v>
      </c>
    </row>
    <row r="291" spans="8:16" x14ac:dyDescent="0.3">
      <c r="H291" s="2" t="e">
        <f>#REF!-#REF!</f>
        <v>#REF!</v>
      </c>
      <c r="I291" s="2" t="e">
        <f>(#REF!+#REF!)*$I$3</f>
        <v>#REF!</v>
      </c>
      <c r="J291" s="2" t="e">
        <f t="shared" si="37"/>
        <v>#REF!</v>
      </c>
      <c r="K291" s="2"/>
      <c r="L291" s="2"/>
      <c r="M291" s="2" t="e">
        <f>(#REF!-#REF!)*$I$3/$I$4</f>
        <v>#REF!</v>
      </c>
      <c r="N291" s="2" t="e">
        <f t="shared" si="40"/>
        <v>#REF!</v>
      </c>
      <c r="O291" s="2" t="e">
        <f t="shared" si="38"/>
        <v>#REF!</v>
      </c>
      <c r="P291" t="e">
        <f t="shared" si="39"/>
        <v>#REF!</v>
      </c>
    </row>
    <row r="292" spans="8:16" x14ac:dyDescent="0.3">
      <c r="H292" s="2" t="e">
        <f>#REF!-#REF!</f>
        <v>#REF!</v>
      </c>
      <c r="I292" s="2" t="e">
        <f>(#REF!+#REF!)*$I$3</f>
        <v>#REF!</v>
      </c>
      <c r="J292" s="2" t="e">
        <f t="shared" si="37"/>
        <v>#REF!</v>
      </c>
      <c r="K292" s="2"/>
      <c r="L292" s="2"/>
      <c r="M292" s="2" t="e">
        <f>(#REF!-#REF!)*$I$3/$I$4</f>
        <v>#REF!</v>
      </c>
      <c r="N292" s="2" t="e">
        <f t="shared" si="40"/>
        <v>#REF!</v>
      </c>
      <c r="O292" s="2" t="e">
        <f t="shared" si="38"/>
        <v>#REF!</v>
      </c>
      <c r="P292" t="e">
        <f t="shared" si="39"/>
        <v>#REF!</v>
      </c>
    </row>
    <row r="293" spans="8:16" x14ac:dyDescent="0.3">
      <c r="H293" s="2" t="e">
        <f>#REF!-#REF!</f>
        <v>#REF!</v>
      </c>
      <c r="I293" s="2" t="e">
        <f>(#REF!+#REF!)*$I$3</f>
        <v>#REF!</v>
      </c>
      <c r="J293" s="2" t="e">
        <f t="shared" si="37"/>
        <v>#REF!</v>
      </c>
      <c r="K293" s="2"/>
      <c r="L293" s="2"/>
      <c r="M293" s="2" t="e">
        <f>(#REF!-#REF!)*$I$3/$I$4</f>
        <v>#REF!</v>
      </c>
      <c r="N293" s="2" t="e">
        <f t="shared" si="40"/>
        <v>#REF!</v>
      </c>
      <c r="O293" s="2" t="e">
        <f t="shared" si="38"/>
        <v>#REF!</v>
      </c>
      <c r="P293" t="e">
        <f t="shared" si="39"/>
        <v>#REF!</v>
      </c>
    </row>
    <row r="294" spans="8:16" x14ac:dyDescent="0.3">
      <c r="H294" s="2" t="e">
        <f>#REF!-#REF!</f>
        <v>#REF!</v>
      </c>
      <c r="I294" s="2" t="e">
        <f>(#REF!+#REF!)*$I$3</f>
        <v>#REF!</v>
      </c>
      <c r="J294" s="2" t="e">
        <f t="shared" si="37"/>
        <v>#REF!</v>
      </c>
      <c r="K294" s="2"/>
      <c r="L294" s="2"/>
      <c r="M294" s="2" t="e">
        <f>(#REF!-#REF!)*$I$3/$I$4</f>
        <v>#REF!</v>
      </c>
      <c r="N294" s="2" t="e">
        <f t="shared" si="40"/>
        <v>#REF!</v>
      </c>
      <c r="O294" s="2" t="e">
        <f t="shared" si="38"/>
        <v>#REF!</v>
      </c>
      <c r="P294" t="e">
        <f t="shared" si="39"/>
        <v>#REF!</v>
      </c>
    </row>
    <row r="295" spans="8:16" x14ac:dyDescent="0.3">
      <c r="H295" s="2" t="e">
        <f>#REF!-#REF!</f>
        <v>#REF!</v>
      </c>
      <c r="I295" s="2" t="e">
        <f>(#REF!+#REF!)*$I$3</f>
        <v>#REF!</v>
      </c>
      <c r="J295" s="2" t="e">
        <f t="shared" si="37"/>
        <v>#REF!</v>
      </c>
      <c r="K295" s="2"/>
      <c r="L295" s="2"/>
      <c r="M295" s="2" t="e">
        <f>(#REF!-#REF!)*$I$3/$I$4</f>
        <v>#REF!</v>
      </c>
      <c r="N295" s="2" t="e">
        <f t="shared" si="40"/>
        <v>#REF!</v>
      </c>
      <c r="O295" s="2" t="e">
        <f t="shared" si="38"/>
        <v>#REF!</v>
      </c>
      <c r="P295" t="e">
        <f t="shared" si="39"/>
        <v>#REF!</v>
      </c>
    </row>
    <row r="296" spans="8:16" x14ac:dyDescent="0.3">
      <c r="H296" s="2" t="e">
        <f>#REF!-#REF!</f>
        <v>#REF!</v>
      </c>
      <c r="I296" s="2" t="e">
        <f>(#REF!+#REF!)*$I$3</f>
        <v>#REF!</v>
      </c>
      <c r="J296" s="2" t="e">
        <f t="shared" si="37"/>
        <v>#REF!</v>
      </c>
      <c r="K296" s="2"/>
      <c r="L296" s="2"/>
      <c r="M296" s="2" t="e">
        <f>(#REF!-#REF!)*$I$3/$I$4</f>
        <v>#REF!</v>
      </c>
      <c r="N296" s="2" t="e">
        <f t="shared" si="40"/>
        <v>#REF!</v>
      </c>
      <c r="O296" s="2" t="e">
        <f t="shared" si="38"/>
        <v>#REF!</v>
      </c>
      <c r="P296" t="e">
        <f t="shared" si="39"/>
        <v>#REF!</v>
      </c>
    </row>
    <row r="297" spans="8:16" x14ac:dyDescent="0.3">
      <c r="H297" s="2" t="e">
        <f>#REF!-#REF!</f>
        <v>#REF!</v>
      </c>
      <c r="I297" s="2" t="e">
        <f>(#REF!+#REF!)*$I$3</f>
        <v>#REF!</v>
      </c>
      <c r="J297" s="2" t="e">
        <f t="shared" si="37"/>
        <v>#REF!</v>
      </c>
      <c r="K297" s="2"/>
      <c r="L297" s="2"/>
      <c r="M297" s="2" t="e">
        <f>(#REF!-#REF!)*$I$3/$I$4</f>
        <v>#REF!</v>
      </c>
      <c r="N297" s="2" t="e">
        <f t="shared" si="40"/>
        <v>#REF!</v>
      </c>
      <c r="O297" s="2" t="e">
        <f t="shared" si="38"/>
        <v>#REF!</v>
      </c>
      <c r="P297" t="e">
        <f t="shared" si="39"/>
        <v>#REF!</v>
      </c>
    </row>
    <row r="298" spans="8:16" x14ac:dyDescent="0.3">
      <c r="H298" s="2" t="e">
        <f>#REF!-#REF!</f>
        <v>#REF!</v>
      </c>
      <c r="I298" s="2" t="e">
        <f>(#REF!+#REF!)*$I$3</f>
        <v>#REF!</v>
      </c>
      <c r="J298" s="2" t="e">
        <f t="shared" si="37"/>
        <v>#REF!</v>
      </c>
      <c r="K298" s="2"/>
      <c r="L298" s="2"/>
      <c r="M298" s="2" t="e">
        <f>(#REF!-#REF!)*$I$3/$I$4</f>
        <v>#REF!</v>
      </c>
      <c r="N298" s="2" t="e">
        <f t="shared" si="40"/>
        <v>#REF!</v>
      </c>
      <c r="O298" s="2" t="e">
        <f t="shared" si="38"/>
        <v>#REF!</v>
      </c>
      <c r="P298" t="e">
        <f t="shared" si="39"/>
        <v>#REF!</v>
      </c>
    </row>
    <row r="299" spans="8:16" x14ac:dyDescent="0.3">
      <c r="H299" s="2" t="e">
        <f>#REF!-#REF!</f>
        <v>#REF!</v>
      </c>
      <c r="I299" s="2" t="e">
        <f>(#REF!+#REF!)*$I$3</f>
        <v>#REF!</v>
      </c>
      <c r="J299" s="2" t="e">
        <f t="shared" si="37"/>
        <v>#REF!</v>
      </c>
      <c r="K299" s="2"/>
      <c r="L299" s="2"/>
      <c r="M299" s="2" t="e">
        <f>(#REF!-#REF!)*$I$3/$I$4</f>
        <v>#REF!</v>
      </c>
      <c r="N299" s="2" t="e">
        <f t="shared" si="40"/>
        <v>#REF!</v>
      </c>
      <c r="O299" s="2" t="e">
        <f t="shared" si="38"/>
        <v>#REF!</v>
      </c>
      <c r="P299" t="e">
        <f t="shared" si="39"/>
        <v>#REF!</v>
      </c>
    </row>
    <row r="300" spans="8:16" x14ac:dyDescent="0.3">
      <c r="H300" s="2" t="e">
        <f>#REF!-#REF!</f>
        <v>#REF!</v>
      </c>
      <c r="I300" s="2" t="e">
        <f>(#REF!+#REF!)*$I$3</f>
        <v>#REF!</v>
      </c>
      <c r="J300" s="2" t="e">
        <f t="shared" si="37"/>
        <v>#REF!</v>
      </c>
      <c r="K300" s="2"/>
      <c r="L300" s="2"/>
      <c r="M300" s="2" t="e">
        <f>(#REF!-#REF!)*$I$3/$I$4</f>
        <v>#REF!</v>
      </c>
      <c r="N300" s="2" t="e">
        <f t="shared" si="40"/>
        <v>#REF!</v>
      </c>
      <c r="O300" s="2" t="e">
        <f t="shared" si="38"/>
        <v>#REF!</v>
      </c>
      <c r="P300" t="e">
        <f t="shared" si="39"/>
        <v>#REF!</v>
      </c>
    </row>
    <row r="301" spans="8:16" x14ac:dyDescent="0.3">
      <c r="H301" s="2" t="e">
        <f>#REF!-#REF!</f>
        <v>#REF!</v>
      </c>
      <c r="I301" s="2" t="e">
        <f>(#REF!+#REF!)*$I$3</f>
        <v>#REF!</v>
      </c>
      <c r="J301" s="2" t="e">
        <f t="shared" si="37"/>
        <v>#REF!</v>
      </c>
      <c r="K301" s="2"/>
      <c r="L301" s="2"/>
      <c r="M301" s="2" t="e">
        <f>(#REF!-#REF!)*$I$3/$I$4</f>
        <v>#REF!</v>
      </c>
      <c r="N301" s="2" t="e">
        <f t="shared" si="40"/>
        <v>#REF!</v>
      </c>
      <c r="O301" s="2" t="e">
        <f t="shared" si="38"/>
        <v>#REF!</v>
      </c>
      <c r="P301" t="e">
        <f t="shared" si="39"/>
        <v>#REF!</v>
      </c>
    </row>
    <row r="302" spans="8:16" x14ac:dyDescent="0.3">
      <c r="H302" s="2" t="e">
        <f>#REF!-#REF!</f>
        <v>#REF!</v>
      </c>
      <c r="I302" s="2" t="e">
        <f>(#REF!+#REF!)*$I$3</f>
        <v>#REF!</v>
      </c>
      <c r="J302" s="2" t="e">
        <f t="shared" si="37"/>
        <v>#REF!</v>
      </c>
      <c r="K302" s="2"/>
      <c r="L302" s="2"/>
      <c r="M302" s="2" t="e">
        <f>(#REF!-#REF!)*$I$3/$I$4</f>
        <v>#REF!</v>
      </c>
      <c r="N302" s="2" t="e">
        <f t="shared" si="40"/>
        <v>#REF!</v>
      </c>
      <c r="O302" s="2" t="e">
        <f t="shared" si="38"/>
        <v>#REF!</v>
      </c>
      <c r="P302" t="e">
        <f t="shared" si="39"/>
        <v>#REF!</v>
      </c>
    </row>
    <row r="303" spans="8:16" x14ac:dyDescent="0.3">
      <c r="H303" s="2" t="e">
        <f>#REF!-#REF!</f>
        <v>#REF!</v>
      </c>
      <c r="I303" s="2" t="e">
        <f>(#REF!+#REF!)*$I$3</f>
        <v>#REF!</v>
      </c>
      <c r="J303" s="2" t="e">
        <f t="shared" si="37"/>
        <v>#REF!</v>
      </c>
      <c r="K303" s="2"/>
      <c r="L303" s="2"/>
      <c r="M303" s="2" t="e">
        <f>(#REF!-#REF!)*$I$3/$I$4</f>
        <v>#REF!</v>
      </c>
      <c r="N303" s="2" t="e">
        <f t="shared" si="40"/>
        <v>#REF!</v>
      </c>
      <c r="O303" s="2" t="e">
        <f t="shared" si="38"/>
        <v>#REF!</v>
      </c>
      <c r="P303" t="e">
        <f t="shared" si="39"/>
        <v>#REF!</v>
      </c>
    </row>
    <row r="304" spans="8:16" x14ac:dyDescent="0.3">
      <c r="H304" s="2" t="e">
        <f>#REF!-#REF!</f>
        <v>#REF!</v>
      </c>
      <c r="I304" s="2" t="e">
        <f>(#REF!+#REF!)*$I$3</f>
        <v>#REF!</v>
      </c>
      <c r="J304" s="2" t="e">
        <f t="shared" si="37"/>
        <v>#REF!</v>
      </c>
      <c r="K304" s="2"/>
      <c r="L304" s="2"/>
      <c r="M304" s="2" t="e">
        <f>(#REF!-#REF!)*$I$3/$I$4</f>
        <v>#REF!</v>
      </c>
      <c r="N304" s="2" t="e">
        <f t="shared" si="40"/>
        <v>#REF!</v>
      </c>
      <c r="O304" s="2" t="e">
        <f t="shared" si="38"/>
        <v>#REF!</v>
      </c>
      <c r="P304" t="e">
        <f t="shared" si="39"/>
        <v>#REF!</v>
      </c>
    </row>
    <row r="305" spans="8:16" x14ac:dyDescent="0.3">
      <c r="H305" s="2" t="e">
        <f>#REF!-#REF!</f>
        <v>#REF!</v>
      </c>
      <c r="I305" s="2" t="e">
        <f>(#REF!+#REF!)*$I$3</f>
        <v>#REF!</v>
      </c>
      <c r="J305" s="2" t="e">
        <f t="shared" ref="J305:J312" si="41">J304+I305</f>
        <v>#REF!</v>
      </c>
      <c r="K305" s="2"/>
      <c r="L305" s="2"/>
      <c r="M305" s="2" t="e">
        <f>(#REF!-#REF!)*$I$3/$I$4</f>
        <v>#REF!</v>
      </c>
      <c r="N305" s="2" t="e">
        <f t="shared" si="40"/>
        <v>#REF!</v>
      </c>
      <c r="O305" s="2" t="e">
        <f t="shared" ref="O305:O312" si="42">O304+M305</f>
        <v>#REF!</v>
      </c>
      <c r="P305" t="e">
        <f t="shared" ref="P305:P312" si="43">360-O305*360/6.28</f>
        <v>#REF!</v>
      </c>
    </row>
    <row r="306" spans="8:16" x14ac:dyDescent="0.3">
      <c r="H306" s="2" t="e">
        <f>#REF!-#REF!</f>
        <v>#REF!</v>
      </c>
      <c r="I306" s="2" t="e">
        <f>(#REF!+#REF!)*$I$3</f>
        <v>#REF!</v>
      </c>
      <c r="J306" s="2" t="e">
        <f t="shared" si="41"/>
        <v>#REF!</v>
      </c>
      <c r="K306" s="2"/>
      <c r="L306" s="2"/>
      <c r="M306" s="2" t="e">
        <f>(#REF!-#REF!)*$I$3/$I$4</f>
        <v>#REF!</v>
      </c>
      <c r="N306" s="2" t="e">
        <f t="shared" si="40"/>
        <v>#REF!</v>
      </c>
      <c r="O306" s="2" t="e">
        <f t="shared" si="42"/>
        <v>#REF!</v>
      </c>
      <c r="P306" t="e">
        <f t="shared" si="43"/>
        <v>#REF!</v>
      </c>
    </row>
    <row r="307" spans="8:16" x14ac:dyDescent="0.3">
      <c r="H307" s="2" t="e">
        <f>#REF!-#REF!</f>
        <v>#REF!</v>
      </c>
      <c r="I307" s="2" t="e">
        <f>(#REF!+#REF!)*$I$3</f>
        <v>#REF!</v>
      </c>
      <c r="J307" s="2" t="e">
        <f t="shared" si="41"/>
        <v>#REF!</v>
      </c>
      <c r="K307" s="2"/>
      <c r="L307" s="2"/>
      <c r="M307" s="2" t="e">
        <f>(#REF!-#REF!)*$I$3/$I$4</f>
        <v>#REF!</v>
      </c>
      <c r="N307" s="2" t="e">
        <f t="shared" si="40"/>
        <v>#REF!</v>
      </c>
      <c r="O307" s="2" t="e">
        <f t="shared" si="42"/>
        <v>#REF!</v>
      </c>
      <c r="P307" t="e">
        <f t="shared" si="43"/>
        <v>#REF!</v>
      </c>
    </row>
    <row r="308" spans="8:16" x14ac:dyDescent="0.3">
      <c r="H308" s="2" t="e">
        <f>#REF!-#REF!</f>
        <v>#REF!</v>
      </c>
      <c r="I308" s="2" t="e">
        <f>(#REF!+#REF!)*$I$3</f>
        <v>#REF!</v>
      </c>
      <c r="J308" s="2" t="e">
        <f t="shared" si="41"/>
        <v>#REF!</v>
      </c>
      <c r="K308" s="2"/>
      <c r="L308" s="2"/>
      <c r="M308" s="2" t="e">
        <f>(#REF!-#REF!)*$I$3/$I$4</f>
        <v>#REF!</v>
      </c>
      <c r="N308" s="2" t="e">
        <f t="shared" si="40"/>
        <v>#REF!</v>
      </c>
      <c r="O308" s="2" t="e">
        <f t="shared" si="42"/>
        <v>#REF!</v>
      </c>
      <c r="P308" t="e">
        <f t="shared" si="43"/>
        <v>#REF!</v>
      </c>
    </row>
    <row r="309" spans="8:16" x14ac:dyDescent="0.3">
      <c r="H309" s="2" t="e">
        <f>#REF!-#REF!</f>
        <v>#REF!</v>
      </c>
      <c r="I309" s="2" t="e">
        <f>(#REF!+#REF!)*$I$3</f>
        <v>#REF!</v>
      </c>
      <c r="J309" s="2" t="e">
        <f t="shared" si="41"/>
        <v>#REF!</v>
      </c>
      <c r="K309" s="2"/>
      <c r="L309" s="2"/>
      <c r="M309" s="2" t="e">
        <f>(#REF!-#REF!)*$I$3/$I$4</f>
        <v>#REF!</v>
      </c>
      <c r="N309" s="2" t="e">
        <f t="shared" si="40"/>
        <v>#REF!</v>
      </c>
      <c r="O309" s="2" t="e">
        <f t="shared" si="42"/>
        <v>#REF!</v>
      </c>
      <c r="P309" t="e">
        <f t="shared" si="43"/>
        <v>#REF!</v>
      </c>
    </row>
    <row r="310" spans="8:16" x14ac:dyDescent="0.3">
      <c r="H310" s="2" t="e">
        <f>#REF!-#REF!</f>
        <v>#REF!</v>
      </c>
      <c r="I310" s="2" t="e">
        <f>(#REF!+#REF!)*$I$3</f>
        <v>#REF!</v>
      </c>
      <c r="J310" s="2" t="e">
        <f t="shared" si="41"/>
        <v>#REF!</v>
      </c>
      <c r="K310" s="2"/>
      <c r="L310" s="2"/>
      <c r="M310" s="2" t="e">
        <f>(#REF!-#REF!)*$I$3/$I$4</f>
        <v>#REF!</v>
      </c>
      <c r="N310" s="2" t="e">
        <f t="shared" si="40"/>
        <v>#REF!</v>
      </c>
      <c r="O310" s="2" t="e">
        <f t="shared" si="42"/>
        <v>#REF!</v>
      </c>
      <c r="P310" t="e">
        <f t="shared" si="43"/>
        <v>#REF!</v>
      </c>
    </row>
    <row r="311" spans="8:16" x14ac:dyDescent="0.3">
      <c r="H311" s="2" t="e">
        <f>#REF!-#REF!</f>
        <v>#REF!</v>
      </c>
      <c r="I311" s="2" t="e">
        <f>(#REF!+#REF!)*$I$3</f>
        <v>#REF!</v>
      </c>
      <c r="J311" s="2" t="e">
        <f t="shared" si="41"/>
        <v>#REF!</v>
      </c>
      <c r="K311" s="2"/>
      <c r="L311" s="2"/>
      <c r="M311" s="2" t="e">
        <f>(#REF!-#REF!)*$I$3/$I$4</f>
        <v>#REF!</v>
      </c>
      <c r="N311" s="2" t="e">
        <f t="shared" si="40"/>
        <v>#REF!</v>
      </c>
      <c r="O311" s="2" t="e">
        <f t="shared" si="42"/>
        <v>#REF!</v>
      </c>
      <c r="P311" t="e">
        <f t="shared" si="43"/>
        <v>#REF!</v>
      </c>
    </row>
    <row r="312" spans="8:16" x14ac:dyDescent="0.3">
      <c r="H312" s="2" t="e">
        <f>E217-#REF!</f>
        <v>#REF!</v>
      </c>
      <c r="I312" s="2">
        <f>(A217+B217)*$I$3</f>
        <v>0</v>
      </c>
      <c r="J312" s="2" t="e">
        <f t="shared" si="41"/>
        <v>#REF!</v>
      </c>
      <c r="K312" s="2"/>
      <c r="L312" s="2"/>
      <c r="M312" s="2">
        <f>(A217-B217)*$I$3/$I$4</f>
        <v>0</v>
      </c>
      <c r="N312" s="2">
        <f t="shared" si="40"/>
        <v>0</v>
      </c>
      <c r="O312" s="2" t="e">
        <f t="shared" si="42"/>
        <v>#REF!</v>
      </c>
      <c r="P312" t="e">
        <f t="shared" si="43"/>
        <v>#REF!</v>
      </c>
    </row>
    <row r="314" spans="8:16" x14ac:dyDescent="0.3">
      <c r="N314" s="2" t="e">
        <f>SUM(N8:N312)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abSelected="1" topLeftCell="I18" workbookViewId="0">
      <selection activeCell="Y21" sqref="Y21"/>
    </sheetView>
  </sheetViews>
  <sheetFormatPr defaultRowHeight="14.4" x14ac:dyDescent="0.3"/>
  <cols>
    <col min="3" max="3" width="6.5546875" customWidth="1"/>
    <col min="6" max="6" width="12.77734375" customWidth="1"/>
    <col min="10" max="10" width="10.88671875" customWidth="1"/>
  </cols>
  <sheetData>
    <row r="1" spans="1:12" x14ac:dyDescent="0.3">
      <c r="E1">
        <v>5.25</v>
      </c>
      <c r="F1" t="s">
        <v>20</v>
      </c>
    </row>
    <row r="2" spans="1:12" x14ac:dyDescent="0.3">
      <c r="E2">
        <v>5.25</v>
      </c>
      <c r="F2" t="s">
        <v>21</v>
      </c>
    </row>
    <row r="3" spans="1:12" x14ac:dyDescent="0.3">
      <c r="E3">
        <v>150</v>
      </c>
      <c r="F3" t="s">
        <v>8</v>
      </c>
      <c r="I3" s="2" t="e">
        <f>I311</f>
        <v>#REF!</v>
      </c>
    </row>
    <row r="4" spans="1:12" x14ac:dyDescent="0.3">
      <c r="A4" t="str">
        <f>odometroTxt!A7</f>
        <v>dDxCnt</v>
      </c>
      <c r="B4" t="str">
        <f>odometroTxt!B7</f>
        <v>dSxCnt</v>
      </c>
      <c r="C4" t="s">
        <v>14</v>
      </c>
      <c r="D4" t="s">
        <v>15</v>
      </c>
      <c r="F4" t="s">
        <v>13</v>
      </c>
      <c r="G4" t="s">
        <v>16</v>
      </c>
      <c r="H4" t="s">
        <v>17</v>
      </c>
      <c r="I4" t="s">
        <v>18</v>
      </c>
      <c r="J4" t="s">
        <v>19</v>
      </c>
      <c r="L4" t="s">
        <v>23</v>
      </c>
    </row>
    <row r="5" spans="1:12" x14ac:dyDescent="0.3">
      <c r="A5">
        <f>odometroTxt!A8</f>
        <v>0</v>
      </c>
      <c r="B5">
        <f>odometroTxt!B8</f>
        <v>0</v>
      </c>
      <c r="C5" s="3">
        <f>A5*$E$2</f>
        <v>0</v>
      </c>
      <c r="D5" s="3">
        <f>B5*$E$2</f>
        <v>0</v>
      </c>
      <c r="E5" s="3"/>
      <c r="F5" s="2">
        <f>(C5-D5)/$E$3</f>
        <v>0</v>
      </c>
      <c r="G5">
        <v>0</v>
      </c>
      <c r="H5" s="2">
        <v>0</v>
      </c>
      <c r="I5" s="2">
        <v>0</v>
      </c>
      <c r="J5" s="2">
        <f>G5*180/3.14</f>
        <v>0</v>
      </c>
      <c r="L5" s="2">
        <v>0</v>
      </c>
    </row>
    <row r="6" spans="1:12" x14ac:dyDescent="0.3">
      <c r="A6">
        <f>odometroTxt!A9</f>
        <v>0</v>
      </c>
      <c r="B6">
        <f>odometroTxt!B9</f>
        <v>0</v>
      </c>
      <c r="C6" s="3">
        <f>A6*$E$1</f>
        <v>0</v>
      </c>
      <c r="D6" s="3">
        <f t="shared" ref="D6:D25" si="0">B6*$E$2</f>
        <v>0</v>
      </c>
      <c r="E6" s="3"/>
      <c r="F6" s="2">
        <f t="shared" ref="F6:F25" si="1">(C6-D6)/$E$3</f>
        <v>0</v>
      </c>
      <c r="G6" s="2">
        <f>G5+F6</f>
        <v>0</v>
      </c>
      <c r="H6" s="2">
        <f>H5+(C6+D6)*COS(G6)/2</f>
        <v>0</v>
      </c>
      <c r="I6" s="2">
        <f>I5+(C6+D6)*COS(F6)/2</f>
        <v>0</v>
      </c>
      <c r="J6" s="2">
        <f t="shared" ref="J6:J69" si="2">G6*180/3.14</f>
        <v>0</v>
      </c>
      <c r="L6" s="2">
        <v>0</v>
      </c>
    </row>
    <row r="7" spans="1:12" x14ac:dyDescent="0.3">
      <c r="A7">
        <f>odometroTxt!A10</f>
        <v>0</v>
      </c>
      <c r="B7">
        <f>odometroTxt!B10</f>
        <v>0</v>
      </c>
      <c r="C7" s="3">
        <f t="shared" ref="C7:C70" si="3">A7*$E$1</f>
        <v>0</v>
      </c>
      <c r="D7" s="3">
        <f t="shared" si="0"/>
        <v>0</v>
      </c>
      <c r="E7" s="3"/>
      <c r="F7" s="2">
        <f t="shared" si="1"/>
        <v>0</v>
      </c>
      <c r="G7" s="2">
        <f t="shared" ref="G7:G25" si="4">G6+F7</f>
        <v>0</v>
      </c>
      <c r="H7" s="2">
        <f t="shared" ref="H7:H70" si="5">H6+(C7+D7)*COS(G7)/2</f>
        <v>0</v>
      </c>
      <c r="I7" s="2">
        <f>I6+(C7+D7)*SIN(G7)/2</f>
        <v>0</v>
      </c>
      <c r="J7" s="2">
        <f t="shared" si="2"/>
        <v>0</v>
      </c>
      <c r="L7" s="2">
        <v>0</v>
      </c>
    </row>
    <row r="8" spans="1:12" x14ac:dyDescent="0.3">
      <c r="A8">
        <f>odometroTxt!A11</f>
        <v>0</v>
      </c>
      <c r="B8">
        <f>odometroTxt!B11</f>
        <v>0</v>
      </c>
      <c r="C8" s="3">
        <f t="shared" si="3"/>
        <v>0</v>
      </c>
      <c r="D8" s="3">
        <f t="shared" si="0"/>
        <v>0</v>
      </c>
      <c r="E8" s="3"/>
      <c r="F8" s="2">
        <f t="shared" si="1"/>
        <v>0</v>
      </c>
      <c r="G8" s="2">
        <f t="shared" si="4"/>
        <v>0</v>
      </c>
      <c r="H8" s="2">
        <f t="shared" si="5"/>
        <v>0</v>
      </c>
      <c r="I8" s="2">
        <f t="shared" ref="I8:I71" si="6">I7+(C8+D8)*SIN(G8)/2</f>
        <v>0</v>
      </c>
      <c r="J8" s="2">
        <f t="shared" si="2"/>
        <v>0</v>
      </c>
      <c r="L8" s="2">
        <v>0</v>
      </c>
    </row>
    <row r="9" spans="1:12" x14ac:dyDescent="0.3">
      <c r="A9">
        <f>odometroTxt!A12</f>
        <v>0</v>
      </c>
      <c r="B9">
        <f>odometroTxt!B12</f>
        <v>0</v>
      </c>
      <c r="C9" s="3">
        <f t="shared" si="3"/>
        <v>0</v>
      </c>
      <c r="D9" s="3">
        <f t="shared" si="0"/>
        <v>0</v>
      </c>
      <c r="E9" s="3"/>
      <c r="F9" s="2">
        <f t="shared" si="1"/>
        <v>0</v>
      </c>
      <c r="G9" s="2">
        <f t="shared" si="4"/>
        <v>0</v>
      </c>
      <c r="H9" s="2">
        <f t="shared" si="5"/>
        <v>0</v>
      </c>
      <c r="I9" s="2">
        <f t="shared" si="6"/>
        <v>0</v>
      </c>
      <c r="J9" s="2">
        <f t="shared" si="2"/>
        <v>0</v>
      </c>
      <c r="L9" s="2">
        <v>0</v>
      </c>
    </row>
    <row r="10" spans="1:12" x14ac:dyDescent="0.3">
      <c r="A10">
        <f>odometroTxt!A13</f>
        <v>2</v>
      </c>
      <c r="B10">
        <f>odometroTxt!B13</f>
        <v>0</v>
      </c>
      <c r="C10" s="3">
        <f t="shared" si="3"/>
        <v>10.5</v>
      </c>
      <c r="D10" s="3">
        <f t="shared" si="0"/>
        <v>0</v>
      </c>
      <c r="E10" s="3"/>
      <c r="F10" s="2">
        <f t="shared" si="1"/>
        <v>7.0000000000000007E-2</v>
      </c>
      <c r="G10" s="2">
        <f t="shared" si="4"/>
        <v>7.0000000000000007E-2</v>
      </c>
      <c r="H10" s="2">
        <f t="shared" si="5"/>
        <v>5.237142751329718</v>
      </c>
      <c r="I10" s="2">
        <f t="shared" si="6"/>
        <v>0.36719994852204701</v>
      </c>
      <c r="J10" s="2">
        <f t="shared" si="2"/>
        <v>4.0127388535031852</v>
      </c>
      <c r="L10" s="2">
        <v>0</v>
      </c>
    </row>
    <row r="11" spans="1:12" x14ac:dyDescent="0.3">
      <c r="A11">
        <f>odometroTxt!A14</f>
        <v>3</v>
      </c>
      <c r="B11">
        <f>odometroTxt!B14</f>
        <v>3</v>
      </c>
      <c r="C11" s="3">
        <f t="shared" si="3"/>
        <v>15.75</v>
      </c>
      <c r="D11" s="3">
        <f t="shared" si="0"/>
        <v>15.75</v>
      </c>
      <c r="E11" s="3"/>
      <c r="F11" s="2">
        <f t="shared" si="1"/>
        <v>0</v>
      </c>
      <c r="G11" s="2">
        <f t="shared" si="4"/>
        <v>7.0000000000000007E-2</v>
      </c>
      <c r="H11" s="2">
        <f t="shared" si="5"/>
        <v>20.948571005318872</v>
      </c>
      <c r="I11" s="2">
        <f t="shared" si="6"/>
        <v>1.4687997940881881</v>
      </c>
      <c r="J11" s="2">
        <f t="shared" si="2"/>
        <v>4.0127388535031852</v>
      </c>
      <c r="L11" s="2">
        <v>0</v>
      </c>
    </row>
    <row r="12" spans="1:12" x14ac:dyDescent="0.3">
      <c r="A12">
        <f>odometroTxt!A15</f>
        <v>5</v>
      </c>
      <c r="B12">
        <f>odometroTxt!B15</f>
        <v>5</v>
      </c>
      <c r="C12" s="3">
        <f t="shared" si="3"/>
        <v>26.25</v>
      </c>
      <c r="D12" s="3">
        <f t="shared" si="0"/>
        <v>26.25</v>
      </c>
      <c r="E12" s="3"/>
      <c r="F12" s="2">
        <f t="shared" si="1"/>
        <v>0</v>
      </c>
      <c r="G12" s="2">
        <f t="shared" si="4"/>
        <v>7.0000000000000007E-2</v>
      </c>
      <c r="H12" s="2">
        <f t="shared" si="5"/>
        <v>47.134284761967464</v>
      </c>
      <c r="I12" s="2">
        <f t="shared" si="6"/>
        <v>3.3047995366984235</v>
      </c>
      <c r="J12" s="2">
        <f t="shared" si="2"/>
        <v>4.0127388535031852</v>
      </c>
      <c r="L12" s="2">
        <v>0</v>
      </c>
    </row>
    <row r="13" spans="1:12" x14ac:dyDescent="0.3">
      <c r="A13">
        <f>odometroTxt!A16</f>
        <v>6</v>
      </c>
      <c r="B13">
        <f>odometroTxt!B16</f>
        <v>6</v>
      </c>
      <c r="C13" s="3">
        <f t="shared" si="3"/>
        <v>31.5</v>
      </c>
      <c r="D13" s="3">
        <f t="shared" si="0"/>
        <v>31.5</v>
      </c>
      <c r="E13" s="3"/>
      <c r="F13" s="2">
        <f t="shared" si="1"/>
        <v>0</v>
      </c>
      <c r="G13" s="2">
        <f t="shared" si="4"/>
        <v>7.0000000000000007E-2</v>
      </c>
      <c r="H13" s="2">
        <f t="shared" si="5"/>
        <v>78.557141269945774</v>
      </c>
      <c r="I13" s="2">
        <f t="shared" si="6"/>
        <v>5.5079992278307053</v>
      </c>
      <c r="J13" s="2">
        <f t="shared" si="2"/>
        <v>4.0127388535031852</v>
      </c>
      <c r="L13" s="2">
        <v>0</v>
      </c>
    </row>
    <row r="14" spans="1:12" x14ac:dyDescent="0.3">
      <c r="A14">
        <f>odometroTxt!A17</f>
        <v>6</v>
      </c>
      <c r="B14">
        <f>odometroTxt!B17</f>
        <v>7</v>
      </c>
      <c r="C14" s="3">
        <f t="shared" si="3"/>
        <v>31.5</v>
      </c>
      <c r="D14" s="3">
        <f t="shared" si="0"/>
        <v>36.75</v>
      </c>
      <c r="E14" s="3"/>
      <c r="F14" s="2">
        <f t="shared" si="1"/>
        <v>-3.5000000000000003E-2</v>
      </c>
      <c r="G14" s="2">
        <f t="shared" si="4"/>
        <v>3.5000000000000003E-2</v>
      </c>
      <c r="H14" s="2">
        <f t="shared" si="5"/>
        <v>112.66124184105982</v>
      </c>
      <c r="I14" s="2">
        <f t="shared" si="6"/>
        <v>6.7021303912036778</v>
      </c>
      <c r="J14" s="2">
        <f t="shared" si="2"/>
        <v>2.0063694267515926</v>
      </c>
      <c r="L14" s="2">
        <v>0</v>
      </c>
    </row>
    <row r="15" spans="1:12" x14ac:dyDescent="0.3">
      <c r="A15">
        <f>odometroTxt!A18</f>
        <v>7</v>
      </c>
      <c r="B15">
        <f>odometroTxt!B18</f>
        <v>8</v>
      </c>
      <c r="C15" s="3">
        <f t="shared" si="3"/>
        <v>36.75</v>
      </c>
      <c r="D15" s="3">
        <f t="shared" si="0"/>
        <v>42</v>
      </c>
      <c r="E15" s="3"/>
      <c r="F15" s="2">
        <f t="shared" si="1"/>
        <v>-3.5000000000000003E-2</v>
      </c>
      <c r="G15" s="2">
        <f t="shared" si="4"/>
        <v>0</v>
      </c>
      <c r="H15" s="2">
        <f t="shared" si="5"/>
        <v>152.03624184105982</v>
      </c>
      <c r="I15" s="2">
        <f t="shared" si="6"/>
        <v>6.7021303912036778</v>
      </c>
      <c r="J15" s="2">
        <f t="shared" si="2"/>
        <v>0</v>
      </c>
      <c r="L15" s="2">
        <v>0</v>
      </c>
    </row>
    <row r="16" spans="1:12" x14ac:dyDescent="0.3">
      <c r="A16">
        <f>odometroTxt!A19</f>
        <v>8</v>
      </c>
      <c r="B16">
        <f>odometroTxt!B19</f>
        <v>8</v>
      </c>
      <c r="C16" s="3">
        <f t="shared" si="3"/>
        <v>42</v>
      </c>
      <c r="D16" s="3">
        <f t="shared" si="0"/>
        <v>42</v>
      </c>
      <c r="E16" s="3"/>
      <c r="F16" s="2">
        <f t="shared" si="1"/>
        <v>0</v>
      </c>
      <c r="G16" s="2">
        <f t="shared" si="4"/>
        <v>0</v>
      </c>
      <c r="H16" s="2">
        <f t="shared" si="5"/>
        <v>194.03624184105982</v>
      </c>
      <c r="I16" s="2">
        <f t="shared" si="6"/>
        <v>6.7021303912036778</v>
      </c>
      <c r="J16" s="2">
        <f t="shared" si="2"/>
        <v>0</v>
      </c>
      <c r="L16" s="2">
        <v>0</v>
      </c>
    </row>
    <row r="17" spans="1:12" x14ac:dyDescent="0.3">
      <c r="A17">
        <f>odometroTxt!A20</f>
        <v>8</v>
      </c>
      <c r="B17">
        <f>odometroTxt!B20</f>
        <v>8</v>
      </c>
      <c r="C17" s="3">
        <f t="shared" si="3"/>
        <v>42</v>
      </c>
      <c r="D17" s="3">
        <f t="shared" si="0"/>
        <v>42</v>
      </c>
      <c r="E17" s="3"/>
      <c r="F17" s="2">
        <f t="shared" si="1"/>
        <v>0</v>
      </c>
      <c r="G17" s="2">
        <f t="shared" si="4"/>
        <v>0</v>
      </c>
      <c r="H17" s="2">
        <f t="shared" si="5"/>
        <v>236.03624184105982</v>
      </c>
      <c r="I17" s="2">
        <f t="shared" si="6"/>
        <v>6.7021303912036778</v>
      </c>
      <c r="J17" s="2">
        <f t="shared" si="2"/>
        <v>0</v>
      </c>
      <c r="L17" s="2">
        <v>0</v>
      </c>
    </row>
    <row r="18" spans="1:12" x14ac:dyDescent="0.3">
      <c r="A18">
        <f>odometroTxt!A21</f>
        <v>8</v>
      </c>
      <c r="B18">
        <f>odometroTxt!B21</f>
        <v>9</v>
      </c>
      <c r="C18" s="3">
        <f t="shared" si="3"/>
        <v>42</v>
      </c>
      <c r="D18" s="3">
        <f t="shared" si="0"/>
        <v>47.25</v>
      </c>
      <c r="E18" s="3"/>
      <c r="F18" s="2">
        <f t="shared" si="1"/>
        <v>-3.5000000000000003E-2</v>
      </c>
      <c r="G18" s="2">
        <f t="shared" si="4"/>
        <v>-3.5000000000000003E-2</v>
      </c>
      <c r="H18" s="2">
        <f t="shared" si="5"/>
        <v>280.63391181867053</v>
      </c>
      <c r="I18" s="2">
        <f t="shared" si="6"/>
        <v>5.1405742544851751</v>
      </c>
      <c r="J18" s="2">
        <f t="shared" si="2"/>
        <v>-2.0063694267515926</v>
      </c>
      <c r="L18" s="2">
        <v>0</v>
      </c>
    </row>
    <row r="19" spans="1:12" x14ac:dyDescent="0.3">
      <c r="A19">
        <f>odometroTxt!A22</f>
        <v>8</v>
      </c>
      <c r="B19">
        <f>odometroTxt!B22</f>
        <v>8</v>
      </c>
      <c r="C19" s="3">
        <f t="shared" si="3"/>
        <v>42</v>
      </c>
      <c r="D19" s="3">
        <f t="shared" si="0"/>
        <v>42</v>
      </c>
      <c r="E19" s="3"/>
      <c r="F19" s="2">
        <f t="shared" si="1"/>
        <v>0</v>
      </c>
      <c r="G19" s="2">
        <f t="shared" si="4"/>
        <v>-3.5000000000000003E-2</v>
      </c>
      <c r="H19" s="2">
        <f t="shared" si="5"/>
        <v>322.60818944465706</v>
      </c>
      <c r="I19" s="2">
        <f t="shared" si="6"/>
        <v>3.670874361103055</v>
      </c>
      <c r="J19" s="2">
        <f t="shared" si="2"/>
        <v>-2.0063694267515926</v>
      </c>
      <c r="L19" s="2">
        <v>0</v>
      </c>
    </row>
    <row r="20" spans="1:12" x14ac:dyDescent="0.3">
      <c r="A20">
        <f>odometroTxt!A23</f>
        <v>8</v>
      </c>
      <c r="B20">
        <f>odometroTxt!B23</f>
        <v>8</v>
      </c>
      <c r="C20" s="3">
        <f t="shared" si="3"/>
        <v>42</v>
      </c>
      <c r="D20" s="3">
        <f t="shared" si="0"/>
        <v>42</v>
      </c>
      <c r="E20" s="3"/>
      <c r="F20" s="2">
        <f t="shared" si="1"/>
        <v>0</v>
      </c>
      <c r="G20" s="2">
        <f t="shared" si="4"/>
        <v>-3.5000000000000003E-2</v>
      </c>
      <c r="H20" s="2">
        <f t="shared" si="5"/>
        <v>364.58246707064359</v>
      </c>
      <c r="I20" s="2">
        <f t="shared" si="6"/>
        <v>2.2011744677209348</v>
      </c>
      <c r="J20" s="2">
        <f t="shared" si="2"/>
        <v>-2.0063694267515926</v>
      </c>
      <c r="L20" s="2">
        <v>0</v>
      </c>
    </row>
    <row r="21" spans="1:12" x14ac:dyDescent="0.3">
      <c r="A21">
        <f>odometroTxt!A24</f>
        <v>8</v>
      </c>
      <c r="B21">
        <f>odometroTxt!B24</f>
        <v>9</v>
      </c>
      <c r="C21" s="3">
        <f t="shared" si="3"/>
        <v>42</v>
      </c>
      <c r="D21" s="3">
        <f t="shared" si="0"/>
        <v>47.25</v>
      </c>
      <c r="E21" s="3"/>
      <c r="F21" s="2">
        <f t="shared" si="1"/>
        <v>-3.5000000000000003E-2</v>
      </c>
      <c r="G21" s="2">
        <f t="shared" si="4"/>
        <v>-7.0000000000000007E-2</v>
      </c>
      <c r="H21" s="2">
        <f t="shared" si="5"/>
        <v>409.09818045694618</v>
      </c>
      <c r="I21" s="2">
        <f t="shared" si="6"/>
        <v>-0.92002509471646476</v>
      </c>
      <c r="J21" s="2">
        <f t="shared" si="2"/>
        <v>-4.0127388535031852</v>
      </c>
      <c r="L21" s="2">
        <v>0</v>
      </c>
    </row>
    <row r="22" spans="1:12" x14ac:dyDescent="0.3">
      <c r="A22">
        <f>odometroTxt!A25</f>
        <v>9</v>
      </c>
      <c r="B22">
        <f>odometroTxt!B25</f>
        <v>8</v>
      </c>
      <c r="C22" s="3">
        <f t="shared" si="3"/>
        <v>47.25</v>
      </c>
      <c r="D22" s="3">
        <f t="shared" si="0"/>
        <v>42</v>
      </c>
      <c r="E22" s="3"/>
      <c r="F22" s="2">
        <f t="shared" si="1"/>
        <v>3.5000000000000003E-2</v>
      </c>
      <c r="G22" s="2">
        <f t="shared" si="4"/>
        <v>-3.5000000000000003E-2</v>
      </c>
      <c r="H22" s="2">
        <f t="shared" si="5"/>
        <v>453.69585043455686</v>
      </c>
      <c r="I22" s="2">
        <f t="shared" si="6"/>
        <v>-2.4815812314349674</v>
      </c>
      <c r="J22" s="2">
        <f t="shared" si="2"/>
        <v>-2.0063694267515926</v>
      </c>
      <c r="L22" s="2">
        <v>0</v>
      </c>
    </row>
    <row r="23" spans="1:12" x14ac:dyDescent="0.3">
      <c r="A23">
        <f>odometroTxt!A26</f>
        <v>8</v>
      </c>
      <c r="B23">
        <f>odometroTxt!B26</f>
        <v>9</v>
      </c>
      <c r="C23" s="3">
        <f t="shared" si="3"/>
        <v>42</v>
      </c>
      <c r="D23" s="3">
        <f t="shared" si="0"/>
        <v>47.25</v>
      </c>
      <c r="E23" s="3"/>
      <c r="F23" s="2">
        <f t="shared" si="1"/>
        <v>-3.5000000000000003E-2</v>
      </c>
      <c r="G23" s="2">
        <f t="shared" si="4"/>
        <v>-7.0000000000000007E-2</v>
      </c>
      <c r="H23" s="2">
        <f t="shared" si="5"/>
        <v>498.21156382085945</v>
      </c>
      <c r="I23" s="2">
        <f t="shared" si="6"/>
        <v>-5.602780793872367</v>
      </c>
      <c r="J23" s="2">
        <f t="shared" si="2"/>
        <v>-4.0127388535031852</v>
      </c>
      <c r="L23" s="2">
        <v>0</v>
      </c>
    </row>
    <row r="24" spans="1:12" x14ac:dyDescent="0.3">
      <c r="A24">
        <f>odometroTxt!A27</f>
        <v>9</v>
      </c>
      <c r="B24">
        <f>odometroTxt!B27</f>
        <v>8</v>
      </c>
      <c r="C24" s="3">
        <f t="shared" si="3"/>
        <v>47.25</v>
      </c>
      <c r="D24" s="3">
        <f t="shared" si="0"/>
        <v>42</v>
      </c>
      <c r="E24" s="3"/>
      <c r="F24" s="2">
        <f t="shared" si="1"/>
        <v>3.5000000000000003E-2</v>
      </c>
      <c r="G24" s="2">
        <f t="shared" si="4"/>
        <v>-3.5000000000000003E-2</v>
      </c>
      <c r="H24" s="2">
        <f t="shared" si="5"/>
        <v>542.80923379847013</v>
      </c>
      <c r="I24" s="2">
        <f t="shared" si="6"/>
        <v>-7.1643369305908697</v>
      </c>
      <c r="J24" s="2">
        <f t="shared" si="2"/>
        <v>-2.0063694267515926</v>
      </c>
      <c r="L24" s="2">
        <v>0</v>
      </c>
    </row>
    <row r="25" spans="1:12" x14ac:dyDescent="0.3">
      <c r="A25">
        <f>odometroTxt!A28</f>
        <v>9</v>
      </c>
      <c r="B25">
        <f>odometroTxt!B28</f>
        <v>8</v>
      </c>
      <c r="C25" s="3">
        <f t="shared" si="3"/>
        <v>47.25</v>
      </c>
      <c r="D25" s="3">
        <f t="shared" si="0"/>
        <v>42</v>
      </c>
      <c r="E25" s="3"/>
      <c r="F25" s="2">
        <f t="shared" si="1"/>
        <v>3.5000000000000003E-2</v>
      </c>
      <c r="G25" s="2">
        <f t="shared" si="4"/>
        <v>0</v>
      </c>
      <c r="H25" s="2">
        <f t="shared" si="5"/>
        <v>587.43423379847013</v>
      </c>
      <c r="I25" s="2">
        <f t="shared" si="6"/>
        <v>-7.1643369305908697</v>
      </c>
      <c r="J25" s="2">
        <f t="shared" si="2"/>
        <v>0</v>
      </c>
      <c r="L25" s="2">
        <v>0</v>
      </c>
    </row>
    <row r="26" spans="1:12" x14ac:dyDescent="0.3">
      <c r="A26">
        <f>odometroTxt!A29</f>
        <v>8</v>
      </c>
      <c r="B26">
        <f>odometroTxt!B29</f>
        <v>8</v>
      </c>
      <c r="C26" s="3">
        <f t="shared" si="3"/>
        <v>42</v>
      </c>
      <c r="D26" s="3">
        <f t="shared" ref="D26:D89" si="7">B26*$E$2</f>
        <v>42</v>
      </c>
      <c r="E26" s="3"/>
      <c r="F26" s="2">
        <f t="shared" ref="F26:F89" si="8">(C26-D26)/$E$3</f>
        <v>0</v>
      </c>
      <c r="G26" s="2">
        <f t="shared" ref="G26:G89" si="9">G25+F26</f>
        <v>0</v>
      </c>
      <c r="H26" s="2">
        <f t="shared" si="5"/>
        <v>629.43423379847013</v>
      </c>
      <c r="I26" s="2">
        <f t="shared" si="6"/>
        <v>-7.1643369305908697</v>
      </c>
      <c r="J26" s="2">
        <f t="shared" si="2"/>
        <v>0</v>
      </c>
      <c r="L26" s="2">
        <v>0</v>
      </c>
    </row>
    <row r="27" spans="1:12" x14ac:dyDescent="0.3">
      <c r="A27">
        <f>odometroTxt!A30</f>
        <v>9</v>
      </c>
      <c r="B27">
        <f>odometroTxt!B30</f>
        <v>9</v>
      </c>
      <c r="C27" s="3">
        <f t="shared" si="3"/>
        <v>47.25</v>
      </c>
      <c r="D27" s="3">
        <f t="shared" si="7"/>
        <v>47.25</v>
      </c>
      <c r="E27" s="3"/>
      <c r="F27" s="2">
        <f t="shared" si="8"/>
        <v>0</v>
      </c>
      <c r="G27" s="2">
        <f t="shared" si="9"/>
        <v>0</v>
      </c>
      <c r="H27" s="2">
        <f t="shared" si="5"/>
        <v>676.68423379847013</v>
      </c>
      <c r="I27" s="2">
        <f t="shared" si="6"/>
        <v>-7.1643369305908697</v>
      </c>
      <c r="J27" s="2">
        <f t="shared" si="2"/>
        <v>0</v>
      </c>
      <c r="L27" s="2">
        <v>0</v>
      </c>
    </row>
    <row r="28" spans="1:12" x14ac:dyDescent="0.3">
      <c r="A28">
        <f>odometroTxt!A31</f>
        <v>8</v>
      </c>
      <c r="B28">
        <f>odometroTxt!B31</f>
        <v>8</v>
      </c>
      <c r="C28" s="3">
        <f t="shared" si="3"/>
        <v>42</v>
      </c>
      <c r="D28" s="3">
        <f t="shared" si="7"/>
        <v>42</v>
      </c>
      <c r="E28" s="3"/>
      <c r="F28" s="2">
        <f t="shared" si="8"/>
        <v>0</v>
      </c>
      <c r="G28" s="2">
        <f t="shared" si="9"/>
        <v>0</v>
      </c>
      <c r="H28" s="2">
        <f t="shared" si="5"/>
        <v>718.68423379847013</v>
      </c>
      <c r="I28" s="2">
        <f t="shared" si="6"/>
        <v>-7.1643369305908697</v>
      </c>
      <c r="J28" s="2">
        <f t="shared" si="2"/>
        <v>0</v>
      </c>
      <c r="L28" s="2">
        <v>0</v>
      </c>
    </row>
    <row r="29" spans="1:12" x14ac:dyDescent="0.3">
      <c r="A29">
        <f>odometroTxt!A32</f>
        <v>8</v>
      </c>
      <c r="B29">
        <f>odometroTxt!B32</f>
        <v>9</v>
      </c>
      <c r="C29" s="3">
        <f t="shared" si="3"/>
        <v>42</v>
      </c>
      <c r="D29" s="3">
        <f t="shared" si="7"/>
        <v>47.25</v>
      </c>
      <c r="E29" s="3"/>
      <c r="F29" s="2">
        <f t="shared" si="8"/>
        <v>-3.5000000000000003E-2</v>
      </c>
      <c r="G29" s="2">
        <f t="shared" si="9"/>
        <v>-3.5000000000000003E-2</v>
      </c>
      <c r="H29" s="2">
        <f t="shared" si="5"/>
        <v>763.28190377608075</v>
      </c>
      <c r="I29" s="2">
        <f t="shared" si="6"/>
        <v>-8.7258930673093715</v>
      </c>
      <c r="J29" s="2">
        <f t="shared" si="2"/>
        <v>-2.0063694267515926</v>
      </c>
      <c r="L29" s="2">
        <v>0</v>
      </c>
    </row>
    <row r="30" spans="1:12" x14ac:dyDescent="0.3">
      <c r="A30">
        <f>odometroTxt!A33</f>
        <v>8</v>
      </c>
      <c r="B30">
        <f>odometroTxt!B33</f>
        <v>7</v>
      </c>
      <c r="C30" s="3">
        <f t="shared" si="3"/>
        <v>42</v>
      </c>
      <c r="D30" s="3">
        <f t="shared" si="7"/>
        <v>36.75</v>
      </c>
      <c r="E30" s="3"/>
      <c r="F30" s="2">
        <f t="shared" si="8"/>
        <v>3.5000000000000003E-2</v>
      </c>
      <c r="G30" s="2">
        <f t="shared" si="9"/>
        <v>0</v>
      </c>
      <c r="H30" s="2">
        <f t="shared" si="5"/>
        <v>802.65690377608075</v>
      </c>
      <c r="I30" s="2">
        <f t="shared" si="6"/>
        <v>-8.7258930673093715</v>
      </c>
      <c r="J30" s="2">
        <f t="shared" si="2"/>
        <v>0</v>
      </c>
      <c r="L30" s="2">
        <v>0</v>
      </c>
    </row>
    <row r="31" spans="1:12" x14ac:dyDescent="0.3">
      <c r="A31">
        <f>odometroTxt!A34</f>
        <v>7</v>
      </c>
      <c r="B31">
        <f>odometroTxt!B34</f>
        <v>8</v>
      </c>
      <c r="C31" s="3">
        <f t="shared" si="3"/>
        <v>36.75</v>
      </c>
      <c r="D31" s="3">
        <f t="shared" si="7"/>
        <v>42</v>
      </c>
      <c r="E31" s="3"/>
      <c r="F31" s="2">
        <f t="shared" si="8"/>
        <v>-3.5000000000000003E-2</v>
      </c>
      <c r="G31" s="2">
        <f t="shared" si="9"/>
        <v>-3.5000000000000003E-2</v>
      </c>
      <c r="H31" s="2">
        <f t="shared" si="5"/>
        <v>842.00778905044308</v>
      </c>
      <c r="I31" s="2">
        <f t="shared" si="6"/>
        <v>-10.103736717355108</v>
      </c>
      <c r="J31" s="2">
        <f t="shared" si="2"/>
        <v>-2.0063694267515926</v>
      </c>
      <c r="L31" s="2">
        <v>0</v>
      </c>
    </row>
    <row r="32" spans="1:12" x14ac:dyDescent="0.3">
      <c r="A32">
        <f>odometroTxt!A35</f>
        <v>8</v>
      </c>
      <c r="B32">
        <f>odometroTxt!B35</f>
        <v>7</v>
      </c>
      <c r="C32" s="3">
        <f t="shared" si="3"/>
        <v>42</v>
      </c>
      <c r="D32" s="3">
        <f t="shared" si="7"/>
        <v>36.75</v>
      </c>
      <c r="E32" s="3"/>
      <c r="F32" s="2">
        <f t="shared" si="8"/>
        <v>3.5000000000000003E-2</v>
      </c>
      <c r="G32" s="2">
        <f t="shared" si="9"/>
        <v>0</v>
      </c>
      <c r="H32" s="2">
        <f t="shared" si="5"/>
        <v>881.38278905044308</v>
      </c>
      <c r="I32" s="2">
        <f t="shared" si="6"/>
        <v>-10.103736717355108</v>
      </c>
      <c r="J32" s="2">
        <f t="shared" si="2"/>
        <v>0</v>
      </c>
      <c r="L32" s="2">
        <v>0</v>
      </c>
    </row>
    <row r="33" spans="1:12" x14ac:dyDescent="0.3">
      <c r="A33">
        <f>odometroTxt!A36</f>
        <v>7</v>
      </c>
      <c r="B33">
        <f>odometroTxt!B36</f>
        <v>8</v>
      </c>
      <c r="C33" s="3">
        <f t="shared" si="3"/>
        <v>36.75</v>
      </c>
      <c r="D33" s="3">
        <f t="shared" si="7"/>
        <v>42</v>
      </c>
      <c r="E33" s="3"/>
      <c r="F33" s="2">
        <f t="shared" si="8"/>
        <v>-3.5000000000000003E-2</v>
      </c>
      <c r="G33" s="2">
        <f t="shared" si="9"/>
        <v>-3.5000000000000003E-2</v>
      </c>
      <c r="H33" s="2">
        <f t="shared" si="5"/>
        <v>920.73367432480541</v>
      </c>
      <c r="I33" s="2">
        <f t="shared" si="6"/>
        <v>-11.481580367400845</v>
      </c>
      <c r="J33" s="2">
        <f t="shared" si="2"/>
        <v>-2.0063694267515926</v>
      </c>
      <c r="L33" s="2">
        <v>0</v>
      </c>
    </row>
    <row r="34" spans="1:12" x14ac:dyDescent="0.3">
      <c r="A34">
        <f>odometroTxt!A37</f>
        <v>7</v>
      </c>
      <c r="B34">
        <f>odometroTxt!B37</f>
        <v>7</v>
      </c>
      <c r="C34" s="3">
        <f t="shared" si="3"/>
        <v>36.75</v>
      </c>
      <c r="D34" s="3">
        <f t="shared" si="7"/>
        <v>36.75</v>
      </c>
      <c r="E34" s="3"/>
      <c r="F34" s="2">
        <f t="shared" si="8"/>
        <v>0</v>
      </c>
      <c r="G34" s="2">
        <f t="shared" si="9"/>
        <v>-3.5000000000000003E-2</v>
      </c>
      <c r="H34" s="2">
        <f t="shared" si="5"/>
        <v>957.46116724754359</v>
      </c>
      <c r="I34" s="2">
        <f t="shared" si="6"/>
        <v>-12.7675677741102</v>
      </c>
      <c r="J34" s="2">
        <f t="shared" si="2"/>
        <v>-2.0063694267515926</v>
      </c>
      <c r="L34" s="2">
        <v>0</v>
      </c>
    </row>
    <row r="35" spans="1:12" x14ac:dyDescent="0.3">
      <c r="A35">
        <f>odometroTxt!A38</f>
        <v>8</v>
      </c>
      <c r="B35">
        <f>odometroTxt!B38</f>
        <v>8</v>
      </c>
      <c r="C35" s="3">
        <f t="shared" si="3"/>
        <v>42</v>
      </c>
      <c r="D35" s="3">
        <f t="shared" si="7"/>
        <v>42</v>
      </c>
      <c r="E35" s="3"/>
      <c r="F35" s="2">
        <f t="shared" si="8"/>
        <v>0</v>
      </c>
      <c r="G35" s="2">
        <f t="shared" si="9"/>
        <v>-3.5000000000000003E-2</v>
      </c>
      <c r="H35" s="2">
        <f t="shared" si="5"/>
        <v>999.43544487353006</v>
      </c>
      <c r="I35" s="2">
        <f t="shared" si="6"/>
        <v>-14.23726766749232</v>
      </c>
      <c r="J35" s="2">
        <f t="shared" si="2"/>
        <v>-2.0063694267515926</v>
      </c>
      <c r="L35" s="2">
        <v>0</v>
      </c>
    </row>
    <row r="36" spans="1:12" x14ac:dyDescent="0.3">
      <c r="A36">
        <f>odometroTxt!A39</f>
        <v>0</v>
      </c>
      <c r="B36">
        <f>odometroTxt!B39</f>
        <v>0</v>
      </c>
      <c r="C36" s="3">
        <f t="shared" si="3"/>
        <v>0</v>
      </c>
      <c r="D36" s="3">
        <f t="shared" si="7"/>
        <v>0</v>
      </c>
      <c r="E36" s="3"/>
      <c r="F36" s="2">
        <f t="shared" si="8"/>
        <v>0</v>
      </c>
      <c r="G36" s="2">
        <f t="shared" si="9"/>
        <v>-3.5000000000000003E-2</v>
      </c>
      <c r="H36" s="2">
        <f t="shared" si="5"/>
        <v>999.43544487353006</v>
      </c>
      <c r="I36" s="2">
        <f t="shared" si="6"/>
        <v>-14.23726766749232</v>
      </c>
      <c r="J36" s="2">
        <f t="shared" si="2"/>
        <v>-2.0063694267515926</v>
      </c>
      <c r="L36" s="2">
        <v>0</v>
      </c>
    </row>
    <row r="37" spans="1:12" x14ac:dyDescent="0.3">
      <c r="A37">
        <f>odometroTxt!A40</f>
        <v>0</v>
      </c>
      <c r="B37">
        <f>odometroTxt!B40</f>
        <v>0</v>
      </c>
      <c r="C37" s="3">
        <f t="shared" si="3"/>
        <v>0</v>
      </c>
      <c r="D37" s="3">
        <f t="shared" si="7"/>
        <v>0</v>
      </c>
      <c r="E37" s="3"/>
      <c r="F37" s="2">
        <f t="shared" si="8"/>
        <v>0</v>
      </c>
      <c r="G37" s="2">
        <f t="shared" si="9"/>
        <v>-3.5000000000000003E-2</v>
      </c>
      <c r="H37" s="2">
        <f t="shared" si="5"/>
        <v>999.43544487353006</v>
      </c>
      <c r="I37" s="2">
        <f t="shared" si="6"/>
        <v>-14.23726766749232</v>
      </c>
      <c r="J37" s="2">
        <f t="shared" si="2"/>
        <v>-2.0063694267515926</v>
      </c>
      <c r="L37" s="2">
        <v>0</v>
      </c>
    </row>
    <row r="38" spans="1:12" x14ac:dyDescent="0.3">
      <c r="A38">
        <f>odometroTxt!A41</f>
        <v>0</v>
      </c>
      <c r="B38">
        <f>odometroTxt!B41</f>
        <v>0</v>
      </c>
      <c r="C38" s="3">
        <f t="shared" si="3"/>
        <v>0</v>
      </c>
      <c r="D38" s="3">
        <f t="shared" si="7"/>
        <v>0</v>
      </c>
      <c r="E38" s="3"/>
      <c r="F38" s="2">
        <f t="shared" si="8"/>
        <v>0</v>
      </c>
      <c r="G38" s="2">
        <f t="shared" si="9"/>
        <v>-3.5000000000000003E-2</v>
      </c>
      <c r="H38" s="2">
        <f t="shared" si="5"/>
        <v>999.43544487353006</v>
      </c>
      <c r="I38" s="2">
        <f t="shared" si="6"/>
        <v>-14.23726766749232</v>
      </c>
      <c r="J38" s="2">
        <f t="shared" si="2"/>
        <v>-2.0063694267515926</v>
      </c>
      <c r="L38" s="2">
        <v>0</v>
      </c>
    </row>
    <row r="39" spans="1:12" x14ac:dyDescent="0.3">
      <c r="A39">
        <f>odometroTxt!A42</f>
        <v>0</v>
      </c>
      <c r="B39">
        <f>odometroTxt!B42</f>
        <v>0</v>
      </c>
      <c r="C39" s="3">
        <f t="shared" si="3"/>
        <v>0</v>
      </c>
      <c r="D39" s="3">
        <f t="shared" si="7"/>
        <v>0</v>
      </c>
      <c r="E39" s="3"/>
      <c r="F39" s="2">
        <f t="shared" si="8"/>
        <v>0</v>
      </c>
      <c r="G39" s="2">
        <f t="shared" si="9"/>
        <v>-3.5000000000000003E-2</v>
      </c>
      <c r="H39" s="2">
        <f t="shared" si="5"/>
        <v>999.43544487353006</v>
      </c>
      <c r="I39" s="2">
        <f t="shared" si="6"/>
        <v>-14.23726766749232</v>
      </c>
      <c r="J39" s="2">
        <f t="shared" si="2"/>
        <v>-2.0063694267515926</v>
      </c>
      <c r="L39" s="2">
        <v>0</v>
      </c>
    </row>
    <row r="40" spans="1:12" x14ac:dyDescent="0.3">
      <c r="A40">
        <f>odometroTxt!A43</f>
        <v>0</v>
      </c>
      <c r="B40">
        <f>odometroTxt!B43</f>
        <v>0</v>
      </c>
      <c r="C40" s="3">
        <f t="shared" si="3"/>
        <v>0</v>
      </c>
      <c r="D40" s="3">
        <f t="shared" si="7"/>
        <v>0</v>
      </c>
      <c r="E40" s="3"/>
      <c r="F40" s="2">
        <f t="shared" si="8"/>
        <v>0</v>
      </c>
      <c r="G40" s="2">
        <f t="shared" si="9"/>
        <v>-3.5000000000000003E-2</v>
      </c>
      <c r="H40" s="2">
        <f t="shared" si="5"/>
        <v>999.43544487353006</v>
      </c>
      <c r="I40" s="2">
        <f t="shared" si="6"/>
        <v>-14.23726766749232</v>
      </c>
      <c r="J40" s="2">
        <f t="shared" si="2"/>
        <v>-2.0063694267515926</v>
      </c>
      <c r="L40" s="2">
        <f>AVERAGE(J5:J40)</f>
        <v>-0.55732484076433142</v>
      </c>
    </row>
    <row r="41" spans="1:12" x14ac:dyDescent="0.3">
      <c r="A41">
        <f>odometroTxt!A44</f>
        <v>0</v>
      </c>
      <c r="B41">
        <f>odometroTxt!B44</f>
        <v>0</v>
      </c>
      <c r="C41" s="3">
        <f t="shared" si="3"/>
        <v>0</v>
      </c>
      <c r="D41" s="3">
        <f t="shared" si="7"/>
        <v>0</v>
      </c>
      <c r="E41" s="3"/>
      <c r="F41" s="2">
        <f t="shared" si="8"/>
        <v>0</v>
      </c>
      <c r="G41" s="2">
        <f t="shared" si="9"/>
        <v>-3.5000000000000003E-2</v>
      </c>
      <c r="H41" s="2">
        <f t="shared" si="5"/>
        <v>999.43544487353006</v>
      </c>
      <c r="I41" s="2">
        <f t="shared" si="6"/>
        <v>-14.23726766749232</v>
      </c>
      <c r="J41" s="2">
        <f t="shared" si="2"/>
        <v>-2.0063694267515926</v>
      </c>
      <c r="L41" s="2">
        <f t="shared" ref="L41:L104" si="10">AVERAGE(J6:J41)</f>
        <v>-0.61305732484076458</v>
      </c>
    </row>
    <row r="42" spans="1:12" x14ac:dyDescent="0.3">
      <c r="A42">
        <f>odometroTxt!A45</f>
        <v>0</v>
      </c>
      <c r="B42">
        <f>odometroTxt!B45</f>
        <v>0</v>
      </c>
      <c r="C42" s="3">
        <f t="shared" si="3"/>
        <v>0</v>
      </c>
      <c r="D42" s="3">
        <f t="shared" si="7"/>
        <v>0</v>
      </c>
      <c r="E42" s="3"/>
      <c r="F42" s="2">
        <f t="shared" si="8"/>
        <v>0</v>
      </c>
      <c r="G42" s="2">
        <f t="shared" si="9"/>
        <v>-3.5000000000000003E-2</v>
      </c>
      <c r="H42" s="2">
        <f t="shared" si="5"/>
        <v>999.43544487353006</v>
      </c>
      <c r="I42" s="2">
        <f t="shared" si="6"/>
        <v>-14.23726766749232</v>
      </c>
      <c r="J42" s="2">
        <f t="shared" si="2"/>
        <v>-2.0063694267515926</v>
      </c>
      <c r="L42" s="2">
        <f t="shared" si="10"/>
        <v>-0.66878980891719775</v>
      </c>
    </row>
    <row r="43" spans="1:12" x14ac:dyDescent="0.3">
      <c r="A43">
        <f>odometroTxt!A46</f>
        <v>0</v>
      </c>
      <c r="B43">
        <f>odometroTxt!B46</f>
        <v>0</v>
      </c>
      <c r="C43" s="3">
        <f t="shared" si="3"/>
        <v>0</v>
      </c>
      <c r="D43" s="3">
        <f t="shared" si="7"/>
        <v>0</v>
      </c>
      <c r="E43" s="3"/>
      <c r="F43" s="2">
        <f t="shared" si="8"/>
        <v>0</v>
      </c>
      <c r="G43" s="2">
        <f t="shared" si="9"/>
        <v>-3.5000000000000003E-2</v>
      </c>
      <c r="H43" s="2">
        <f t="shared" si="5"/>
        <v>999.43544487353006</v>
      </c>
      <c r="I43" s="2">
        <f t="shared" si="6"/>
        <v>-14.23726766749232</v>
      </c>
      <c r="J43" s="2">
        <f t="shared" si="2"/>
        <v>-2.0063694267515926</v>
      </c>
      <c r="L43" s="2">
        <f t="shared" si="10"/>
        <v>-0.72452229299363091</v>
      </c>
    </row>
    <row r="44" spans="1:12" x14ac:dyDescent="0.3">
      <c r="A44">
        <f>odometroTxt!A47</f>
        <v>0</v>
      </c>
      <c r="B44">
        <f>odometroTxt!B47</f>
        <v>0</v>
      </c>
      <c r="C44" s="3">
        <f t="shared" si="3"/>
        <v>0</v>
      </c>
      <c r="D44" s="3">
        <f t="shared" si="7"/>
        <v>0</v>
      </c>
      <c r="E44" s="3"/>
      <c r="F44" s="2">
        <f t="shared" si="8"/>
        <v>0</v>
      </c>
      <c r="G44" s="2">
        <f t="shared" si="9"/>
        <v>-3.5000000000000003E-2</v>
      </c>
      <c r="H44" s="2">
        <f t="shared" si="5"/>
        <v>999.43544487353006</v>
      </c>
      <c r="I44" s="2">
        <f t="shared" si="6"/>
        <v>-14.23726766749232</v>
      </c>
      <c r="J44" s="2">
        <f t="shared" si="2"/>
        <v>-2.0063694267515926</v>
      </c>
      <c r="L44" s="2">
        <f t="shared" si="10"/>
        <v>-0.78025477707006408</v>
      </c>
    </row>
    <row r="45" spans="1:12" x14ac:dyDescent="0.3">
      <c r="A45">
        <f>odometroTxt!A48</f>
        <v>0</v>
      </c>
      <c r="B45">
        <f>odometroTxt!B48</f>
        <v>0</v>
      </c>
      <c r="C45" s="3">
        <f t="shared" si="3"/>
        <v>0</v>
      </c>
      <c r="D45" s="3">
        <f t="shared" si="7"/>
        <v>0</v>
      </c>
      <c r="E45" s="3"/>
      <c r="F45" s="2">
        <f t="shared" si="8"/>
        <v>0</v>
      </c>
      <c r="G45" s="2">
        <f t="shared" si="9"/>
        <v>-3.5000000000000003E-2</v>
      </c>
      <c r="H45" s="2">
        <f t="shared" si="5"/>
        <v>999.43544487353006</v>
      </c>
      <c r="I45" s="2">
        <f t="shared" si="6"/>
        <v>-14.23726766749232</v>
      </c>
      <c r="J45" s="2">
        <f t="shared" si="2"/>
        <v>-2.0063694267515926</v>
      </c>
      <c r="L45" s="2">
        <f t="shared" si="10"/>
        <v>-0.83598726114649713</v>
      </c>
    </row>
    <row r="46" spans="1:12" x14ac:dyDescent="0.3">
      <c r="A46">
        <f>odometroTxt!A49</f>
        <v>0</v>
      </c>
      <c r="B46">
        <f>odometroTxt!B49</f>
        <v>0</v>
      </c>
      <c r="C46" s="3">
        <f t="shared" si="3"/>
        <v>0</v>
      </c>
      <c r="D46" s="3">
        <f t="shared" si="7"/>
        <v>0</v>
      </c>
      <c r="E46" s="3"/>
      <c r="F46" s="2">
        <f t="shared" si="8"/>
        <v>0</v>
      </c>
      <c r="G46" s="2">
        <f t="shared" si="9"/>
        <v>-3.5000000000000003E-2</v>
      </c>
      <c r="H46" s="2">
        <f t="shared" si="5"/>
        <v>999.43544487353006</v>
      </c>
      <c r="I46" s="2">
        <f t="shared" si="6"/>
        <v>-14.23726766749232</v>
      </c>
      <c r="J46" s="2">
        <f t="shared" si="2"/>
        <v>-2.0063694267515926</v>
      </c>
      <c r="L46" s="2">
        <f t="shared" si="10"/>
        <v>-1.0031847133757965</v>
      </c>
    </row>
    <row r="47" spans="1:12" x14ac:dyDescent="0.3">
      <c r="A47">
        <f>odometroTxt!A50</f>
        <v>0</v>
      </c>
      <c r="B47">
        <f>odometroTxt!B50</f>
        <v>0</v>
      </c>
      <c r="C47" s="3">
        <f t="shared" si="3"/>
        <v>0</v>
      </c>
      <c r="D47" s="3">
        <f t="shared" si="7"/>
        <v>0</v>
      </c>
      <c r="E47" s="3"/>
      <c r="F47" s="2">
        <f t="shared" si="8"/>
        <v>0</v>
      </c>
      <c r="G47" s="2">
        <f t="shared" si="9"/>
        <v>-3.5000000000000003E-2</v>
      </c>
      <c r="H47" s="2">
        <f t="shared" si="5"/>
        <v>999.43544487353006</v>
      </c>
      <c r="I47" s="2">
        <f t="shared" si="6"/>
        <v>-14.23726766749232</v>
      </c>
      <c r="J47" s="2">
        <f t="shared" si="2"/>
        <v>-2.0063694267515926</v>
      </c>
      <c r="L47" s="2">
        <f t="shared" si="10"/>
        <v>-1.1703821656050954</v>
      </c>
    </row>
    <row r="48" spans="1:12" x14ac:dyDescent="0.3">
      <c r="A48">
        <f>odometroTxt!A51</f>
        <v>0</v>
      </c>
      <c r="B48">
        <f>odometroTxt!B51</f>
        <v>0</v>
      </c>
      <c r="C48" s="3">
        <f t="shared" si="3"/>
        <v>0</v>
      </c>
      <c r="D48" s="3">
        <f t="shared" si="7"/>
        <v>0</v>
      </c>
      <c r="E48" s="3"/>
      <c r="F48" s="2">
        <f t="shared" si="8"/>
        <v>0</v>
      </c>
      <c r="G48" s="2">
        <f t="shared" si="9"/>
        <v>-3.5000000000000003E-2</v>
      </c>
      <c r="H48" s="2">
        <f t="shared" si="5"/>
        <v>999.43544487353006</v>
      </c>
      <c r="I48" s="2">
        <f t="shared" si="6"/>
        <v>-14.23726766749232</v>
      </c>
      <c r="J48" s="2">
        <f t="shared" si="2"/>
        <v>-2.0063694267515926</v>
      </c>
      <c r="L48" s="2">
        <f t="shared" si="10"/>
        <v>-1.3375796178343946</v>
      </c>
    </row>
    <row r="49" spans="1:12" x14ac:dyDescent="0.3">
      <c r="A49">
        <f>odometroTxt!A52</f>
        <v>0</v>
      </c>
      <c r="B49">
        <f>odometroTxt!B52</f>
        <v>0</v>
      </c>
      <c r="C49" s="3">
        <f t="shared" si="3"/>
        <v>0</v>
      </c>
      <c r="D49" s="3">
        <f t="shared" si="7"/>
        <v>0</v>
      </c>
      <c r="E49" s="3"/>
      <c r="F49" s="2">
        <f t="shared" si="8"/>
        <v>0</v>
      </c>
      <c r="G49" s="2">
        <f t="shared" si="9"/>
        <v>-3.5000000000000003E-2</v>
      </c>
      <c r="H49" s="2">
        <f t="shared" si="5"/>
        <v>999.43544487353006</v>
      </c>
      <c r="I49" s="2">
        <f t="shared" si="6"/>
        <v>-14.23726766749232</v>
      </c>
      <c r="J49" s="2">
        <f t="shared" si="2"/>
        <v>-2.0063694267515926</v>
      </c>
      <c r="L49" s="2">
        <f t="shared" si="10"/>
        <v>-1.5047770700636938</v>
      </c>
    </row>
    <row r="50" spans="1:12" x14ac:dyDescent="0.3">
      <c r="A50">
        <f>odometroTxt!A53</f>
        <v>0</v>
      </c>
      <c r="B50">
        <f>odometroTxt!B53</f>
        <v>0</v>
      </c>
      <c r="C50" s="3">
        <f t="shared" si="3"/>
        <v>0</v>
      </c>
      <c r="D50" s="3">
        <f t="shared" si="7"/>
        <v>0</v>
      </c>
      <c r="E50" s="3"/>
      <c r="F50" s="2">
        <f t="shared" si="8"/>
        <v>0</v>
      </c>
      <c r="G50" s="2">
        <f t="shared" si="9"/>
        <v>-3.5000000000000003E-2</v>
      </c>
      <c r="H50" s="2">
        <f t="shared" si="5"/>
        <v>999.43544487353006</v>
      </c>
      <c r="I50" s="2">
        <f t="shared" si="6"/>
        <v>-14.23726766749232</v>
      </c>
      <c r="J50" s="2">
        <f t="shared" si="2"/>
        <v>-2.0063694267515926</v>
      </c>
      <c r="L50" s="2">
        <f t="shared" si="10"/>
        <v>-1.6162420382165599</v>
      </c>
    </row>
    <row r="51" spans="1:12" x14ac:dyDescent="0.3">
      <c r="A51">
        <f>odometroTxt!A54</f>
        <v>0</v>
      </c>
      <c r="B51">
        <f>odometroTxt!B54</f>
        <v>0</v>
      </c>
      <c r="C51" s="3">
        <f t="shared" si="3"/>
        <v>0</v>
      </c>
      <c r="D51" s="3">
        <f t="shared" si="7"/>
        <v>0</v>
      </c>
      <c r="E51" s="3"/>
      <c r="F51" s="2">
        <f t="shared" si="8"/>
        <v>0</v>
      </c>
      <c r="G51" s="2">
        <f t="shared" si="9"/>
        <v>-3.5000000000000003E-2</v>
      </c>
      <c r="H51" s="2">
        <f t="shared" si="5"/>
        <v>999.43544487353006</v>
      </c>
      <c r="I51" s="2">
        <f t="shared" si="6"/>
        <v>-14.23726766749232</v>
      </c>
      <c r="J51" s="2">
        <f t="shared" si="2"/>
        <v>-2.0063694267515926</v>
      </c>
      <c r="L51" s="2">
        <f t="shared" si="10"/>
        <v>-1.6719745222929929</v>
      </c>
    </row>
    <row r="52" spans="1:12" x14ac:dyDescent="0.3">
      <c r="A52">
        <f>odometroTxt!A55</f>
        <v>0</v>
      </c>
      <c r="B52">
        <f>odometroTxt!B55</f>
        <v>0</v>
      </c>
      <c r="C52" s="3">
        <f t="shared" si="3"/>
        <v>0</v>
      </c>
      <c r="D52" s="3">
        <f t="shared" si="7"/>
        <v>0</v>
      </c>
      <c r="E52" s="3"/>
      <c r="F52" s="2">
        <f t="shared" si="8"/>
        <v>0</v>
      </c>
      <c r="G52" s="2">
        <f t="shared" si="9"/>
        <v>-3.5000000000000003E-2</v>
      </c>
      <c r="H52" s="2">
        <f t="shared" si="5"/>
        <v>999.43544487353006</v>
      </c>
      <c r="I52" s="2">
        <f t="shared" si="6"/>
        <v>-14.23726766749232</v>
      </c>
      <c r="J52" s="2">
        <f t="shared" si="2"/>
        <v>-2.0063694267515926</v>
      </c>
      <c r="L52" s="2">
        <f t="shared" si="10"/>
        <v>-1.727707006369426</v>
      </c>
    </row>
    <row r="53" spans="1:12" x14ac:dyDescent="0.3">
      <c r="A53">
        <f>odometroTxt!A56</f>
        <v>0</v>
      </c>
      <c r="B53">
        <f>odometroTxt!B56</f>
        <v>0</v>
      </c>
      <c r="C53" s="3">
        <f t="shared" si="3"/>
        <v>0</v>
      </c>
      <c r="D53" s="3">
        <f t="shared" si="7"/>
        <v>0</v>
      </c>
      <c r="E53" s="3"/>
      <c r="F53" s="2">
        <f t="shared" si="8"/>
        <v>0</v>
      </c>
      <c r="G53" s="2">
        <f t="shared" si="9"/>
        <v>-3.5000000000000003E-2</v>
      </c>
      <c r="H53" s="2">
        <f t="shared" si="5"/>
        <v>999.43544487353006</v>
      </c>
      <c r="I53" s="2">
        <f t="shared" si="6"/>
        <v>-14.23726766749232</v>
      </c>
      <c r="J53" s="2">
        <f t="shared" si="2"/>
        <v>-2.0063694267515926</v>
      </c>
      <c r="L53" s="2">
        <f t="shared" si="10"/>
        <v>-1.7834394904458593</v>
      </c>
    </row>
    <row r="54" spans="1:12" x14ac:dyDescent="0.3">
      <c r="A54">
        <f>odometroTxt!A57</f>
        <v>0</v>
      </c>
      <c r="B54">
        <f>odometroTxt!B57</f>
        <v>0</v>
      </c>
      <c r="C54" s="3">
        <f t="shared" si="3"/>
        <v>0</v>
      </c>
      <c r="D54" s="3">
        <f t="shared" si="7"/>
        <v>0</v>
      </c>
      <c r="E54" s="3"/>
      <c r="F54" s="2">
        <f t="shared" si="8"/>
        <v>0</v>
      </c>
      <c r="G54" s="2">
        <f t="shared" si="9"/>
        <v>-3.5000000000000003E-2</v>
      </c>
      <c r="H54" s="2">
        <f t="shared" si="5"/>
        <v>999.43544487353006</v>
      </c>
      <c r="I54" s="2">
        <f t="shared" si="6"/>
        <v>-14.23726766749232</v>
      </c>
      <c r="J54" s="2">
        <f t="shared" si="2"/>
        <v>-2.0063694267515926</v>
      </c>
      <c r="L54" s="2">
        <f t="shared" si="10"/>
        <v>-1.7834394904458593</v>
      </c>
    </row>
    <row r="55" spans="1:12" x14ac:dyDescent="0.3">
      <c r="A55">
        <f>odometroTxt!A58</f>
        <v>0</v>
      </c>
      <c r="B55">
        <f>odometroTxt!B58</f>
        <v>0</v>
      </c>
      <c r="C55" s="3">
        <f t="shared" si="3"/>
        <v>0</v>
      </c>
      <c r="D55" s="3">
        <f t="shared" si="7"/>
        <v>0</v>
      </c>
      <c r="E55" s="3"/>
      <c r="F55" s="2">
        <f t="shared" si="8"/>
        <v>0</v>
      </c>
      <c r="G55" s="2">
        <f t="shared" si="9"/>
        <v>-3.5000000000000003E-2</v>
      </c>
      <c r="H55" s="2">
        <f t="shared" si="5"/>
        <v>999.43544487353006</v>
      </c>
      <c r="I55" s="2">
        <f t="shared" si="6"/>
        <v>-14.23726766749232</v>
      </c>
      <c r="J55" s="2">
        <f t="shared" si="2"/>
        <v>-2.0063694267515926</v>
      </c>
      <c r="L55" s="2">
        <f t="shared" si="10"/>
        <v>-1.7834394904458593</v>
      </c>
    </row>
    <row r="56" spans="1:12" x14ac:dyDescent="0.3">
      <c r="A56">
        <f>odometroTxt!A59</f>
        <v>0</v>
      </c>
      <c r="B56">
        <f>odometroTxt!B59</f>
        <v>0</v>
      </c>
      <c r="C56" s="3">
        <f t="shared" si="3"/>
        <v>0</v>
      </c>
      <c r="D56" s="3">
        <f t="shared" si="7"/>
        <v>0</v>
      </c>
      <c r="E56" s="3"/>
      <c r="F56" s="2">
        <f t="shared" si="8"/>
        <v>0</v>
      </c>
      <c r="G56" s="2">
        <f t="shared" si="9"/>
        <v>-3.5000000000000003E-2</v>
      </c>
      <c r="H56" s="2">
        <f t="shared" si="5"/>
        <v>999.43544487353006</v>
      </c>
      <c r="I56" s="2">
        <f t="shared" si="6"/>
        <v>-14.23726766749232</v>
      </c>
      <c r="J56" s="2">
        <f t="shared" si="2"/>
        <v>-2.0063694267515926</v>
      </c>
      <c r="L56" s="2">
        <f t="shared" si="10"/>
        <v>-1.7834394904458593</v>
      </c>
    </row>
    <row r="57" spans="1:12" x14ac:dyDescent="0.3">
      <c r="A57">
        <f>odometroTxt!A60</f>
        <v>0</v>
      </c>
      <c r="B57">
        <f>odometroTxt!B60</f>
        <v>0</v>
      </c>
      <c r="C57" s="3">
        <f t="shared" si="3"/>
        <v>0</v>
      </c>
      <c r="D57" s="3">
        <f t="shared" si="7"/>
        <v>0</v>
      </c>
      <c r="E57" s="3"/>
      <c r="F57" s="2">
        <f t="shared" si="8"/>
        <v>0</v>
      </c>
      <c r="G57" s="2">
        <f t="shared" si="9"/>
        <v>-3.5000000000000003E-2</v>
      </c>
      <c r="H57" s="2">
        <f t="shared" si="5"/>
        <v>999.43544487353006</v>
      </c>
      <c r="I57" s="2">
        <f t="shared" si="6"/>
        <v>-14.23726766749232</v>
      </c>
      <c r="J57" s="2">
        <f t="shared" si="2"/>
        <v>-2.0063694267515926</v>
      </c>
      <c r="L57" s="2">
        <f t="shared" si="10"/>
        <v>-1.727707006369426</v>
      </c>
    </row>
    <row r="58" spans="1:12" x14ac:dyDescent="0.3">
      <c r="A58">
        <f>odometroTxt!A61</f>
        <v>0</v>
      </c>
      <c r="B58">
        <f>odometroTxt!B61</f>
        <v>0</v>
      </c>
      <c r="C58" s="3">
        <f t="shared" si="3"/>
        <v>0</v>
      </c>
      <c r="D58" s="3">
        <f t="shared" si="7"/>
        <v>0</v>
      </c>
      <c r="E58" s="3"/>
      <c r="F58" s="2">
        <f t="shared" si="8"/>
        <v>0</v>
      </c>
      <c r="G58" s="2">
        <f t="shared" si="9"/>
        <v>-3.5000000000000003E-2</v>
      </c>
      <c r="H58" s="2">
        <f t="shared" si="5"/>
        <v>999.43544487353006</v>
      </c>
      <c r="I58" s="2">
        <f t="shared" si="6"/>
        <v>-14.23726766749232</v>
      </c>
      <c r="J58" s="2">
        <f t="shared" si="2"/>
        <v>-2.0063694267515926</v>
      </c>
      <c r="L58" s="2">
        <f t="shared" si="10"/>
        <v>-1.727707006369426</v>
      </c>
    </row>
    <row r="59" spans="1:12" x14ac:dyDescent="0.3">
      <c r="A59">
        <f>odometroTxt!A62</f>
        <v>0</v>
      </c>
      <c r="B59">
        <f>odometroTxt!B62</f>
        <v>0</v>
      </c>
      <c r="C59" s="3">
        <f t="shared" si="3"/>
        <v>0</v>
      </c>
      <c r="D59" s="3">
        <f t="shared" si="7"/>
        <v>0</v>
      </c>
      <c r="E59" s="3"/>
      <c r="F59" s="2">
        <f t="shared" si="8"/>
        <v>0</v>
      </c>
      <c r="G59" s="2">
        <f t="shared" si="9"/>
        <v>-3.5000000000000003E-2</v>
      </c>
      <c r="H59" s="2">
        <f t="shared" si="5"/>
        <v>999.43544487353006</v>
      </c>
      <c r="I59" s="2">
        <f t="shared" si="6"/>
        <v>-14.23726766749232</v>
      </c>
      <c r="J59" s="2">
        <f t="shared" si="2"/>
        <v>-2.0063694267515926</v>
      </c>
      <c r="L59" s="2">
        <f t="shared" si="10"/>
        <v>-1.6719745222929929</v>
      </c>
    </row>
    <row r="60" spans="1:12" x14ac:dyDescent="0.3">
      <c r="A60">
        <f>odometroTxt!A63</f>
        <v>0</v>
      </c>
      <c r="B60">
        <f>odometroTxt!B63</f>
        <v>0</v>
      </c>
      <c r="C60" s="3">
        <f t="shared" si="3"/>
        <v>0</v>
      </c>
      <c r="D60" s="3">
        <f t="shared" si="7"/>
        <v>0</v>
      </c>
      <c r="E60" s="3"/>
      <c r="F60" s="2">
        <f t="shared" si="8"/>
        <v>0</v>
      </c>
      <c r="G60" s="2">
        <f t="shared" si="9"/>
        <v>-3.5000000000000003E-2</v>
      </c>
      <c r="H60" s="2">
        <f t="shared" si="5"/>
        <v>999.43544487353006</v>
      </c>
      <c r="I60" s="2">
        <f t="shared" si="6"/>
        <v>-14.23726766749232</v>
      </c>
      <c r="J60" s="2">
        <f t="shared" si="2"/>
        <v>-2.0063694267515926</v>
      </c>
      <c r="L60" s="2">
        <f t="shared" si="10"/>
        <v>-1.6719745222929929</v>
      </c>
    </row>
    <row r="61" spans="1:12" x14ac:dyDescent="0.3">
      <c r="A61">
        <f>odometroTxt!A64</f>
        <v>0</v>
      </c>
      <c r="B61">
        <f>odometroTxt!B64</f>
        <v>0</v>
      </c>
      <c r="C61" s="3">
        <f t="shared" si="3"/>
        <v>0</v>
      </c>
      <c r="D61" s="3">
        <f t="shared" si="7"/>
        <v>0</v>
      </c>
      <c r="E61" s="3"/>
      <c r="F61" s="2">
        <f t="shared" si="8"/>
        <v>0</v>
      </c>
      <c r="G61" s="2">
        <f t="shared" si="9"/>
        <v>-3.5000000000000003E-2</v>
      </c>
      <c r="H61" s="2">
        <f t="shared" si="5"/>
        <v>999.43544487353006</v>
      </c>
      <c r="I61" s="2">
        <f t="shared" si="6"/>
        <v>-14.23726766749232</v>
      </c>
      <c r="J61" s="2">
        <f t="shared" si="2"/>
        <v>-2.0063694267515926</v>
      </c>
      <c r="L61" s="2">
        <f t="shared" si="10"/>
        <v>-1.727707006369426</v>
      </c>
    </row>
    <row r="62" spans="1:12" x14ac:dyDescent="0.3">
      <c r="A62">
        <f>odometroTxt!A65</f>
        <v>0</v>
      </c>
      <c r="B62">
        <f>odometroTxt!B65</f>
        <v>0</v>
      </c>
      <c r="C62" s="3">
        <f t="shared" si="3"/>
        <v>0</v>
      </c>
      <c r="D62" s="3">
        <f t="shared" si="7"/>
        <v>0</v>
      </c>
      <c r="E62" s="3"/>
      <c r="F62" s="2">
        <f t="shared" si="8"/>
        <v>0</v>
      </c>
      <c r="G62" s="2">
        <f t="shared" si="9"/>
        <v>-3.5000000000000003E-2</v>
      </c>
      <c r="H62" s="2">
        <f t="shared" si="5"/>
        <v>999.43544487353006</v>
      </c>
      <c r="I62" s="2">
        <f t="shared" si="6"/>
        <v>-14.23726766749232</v>
      </c>
      <c r="J62" s="2">
        <f t="shared" si="2"/>
        <v>-2.0063694267515926</v>
      </c>
      <c r="L62" s="2">
        <f t="shared" si="10"/>
        <v>-1.7834394904458593</v>
      </c>
    </row>
    <row r="63" spans="1:12" x14ac:dyDescent="0.3">
      <c r="A63">
        <f>odometroTxt!A66</f>
        <v>0</v>
      </c>
      <c r="B63">
        <f>odometroTxt!B66</f>
        <v>0</v>
      </c>
      <c r="C63" s="3">
        <f t="shared" si="3"/>
        <v>0</v>
      </c>
      <c r="D63" s="3">
        <f t="shared" si="7"/>
        <v>0</v>
      </c>
      <c r="E63" s="3"/>
      <c r="F63" s="2">
        <f t="shared" si="8"/>
        <v>0</v>
      </c>
      <c r="G63" s="2">
        <f t="shared" si="9"/>
        <v>-3.5000000000000003E-2</v>
      </c>
      <c r="H63" s="2">
        <f t="shared" si="5"/>
        <v>999.43544487353006</v>
      </c>
      <c r="I63" s="2">
        <f t="shared" si="6"/>
        <v>-14.23726766749232</v>
      </c>
      <c r="J63" s="2">
        <f t="shared" si="2"/>
        <v>-2.0063694267515926</v>
      </c>
      <c r="L63" s="2">
        <f t="shared" si="10"/>
        <v>-1.8391719745222923</v>
      </c>
    </row>
    <row r="64" spans="1:12" x14ac:dyDescent="0.3">
      <c r="A64">
        <f>odometroTxt!A67</f>
        <v>0</v>
      </c>
      <c r="B64">
        <f>odometroTxt!B67</f>
        <v>0</v>
      </c>
      <c r="C64" s="3">
        <f t="shared" si="3"/>
        <v>0</v>
      </c>
      <c r="D64" s="3">
        <f t="shared" si="7"/>
        <v>0</v>
      </c>
      <c r="E64" s="3"/>
      <c r="F64" s="2">
        <f t="shared" si="8"/>
        <v>0</v>
      </c>
      <c r="G64" s="2">
        <f t="shared" si="9"/>
        <v>-3.5000000000000003E-2</v>
      </c>
      <c r="H64" s="2">
        <f t="shared" si="5"/>
        <v>999.43544487353006</v>
      </c>
      <c r="I64" s="2">
        <f t="shared" si="6"/>
        <v>-14.23726766749232</v>
      </c>
      <c r="J64" s="2">
        <f t="shared" si="2"/>
        <v>-2.0063694267515926</v>
      </c>
      <c r="L64" s="2">
        <f t="shared" si="10"/>
        <v>-1.8949044585987254</v>
      </c>
    </row>
    <row r="65" spans="1:12" x14ac:dyDescent="0.3">
      <c r="A65">
        <f>odometroTxt!A68</f>
        <v>0</v>
      </c>
      <c r="B65">
        <f>odometroTxt!B68</f>
        <v>0</v>
      </c>
      <c r="C65" s="3">
        <f t="shared" si="3"/>
        <v>0</v>
      </c>
      <c r="D65" s="3">
        <f t="shared" si="7"/>
        <v>0</v>
      </c>
      <c r="E65" s="3"/>
      <c r="F65" s="2">
        <f t="shared" si="8"/>
        <v>0</v>
      </c>
      <c r="G65" s="2">
        <f t="shared" si="9"/>
        <v>-3.5000000000000003E-2</v>
      </c>
      <c r="H65" s="2">
        <f t="shared" si="5"/>
        <v>999.43544487353006</v>
      </c>
      <c r="I65" s="2">
        <f t="shared" si="6"/>
        <v>-14.23726766749232</v>
      </c>
      <c r="J65" s="2">
        <f t="shared" si="2"/>
        <v>-2.0063694267515926</v>
      </c>
      <c r="L65" s="2">
        <f t="shared" si="10"/>
        <v>-1.8949044585987254</v>
      </c>
    </row>
    <row r="66" spans="1:12" x14ac:dyDescent="0.3">
      <c r="A66">
        <f>odometroTxt!A69</f>
        <v>0</v>
      </c>
      <c r="B66">
        <f>odometroTxt!B69</f>
        <v>0</v>
      </c>
      <c r="C66" s="3">
        <f t="shared" si="3"/>
        <v>0</v>
      </c>
      <c r="D66" s="3">
        <f t="shared" si="7"/>
        <v>0</v>
      </c>
      <c r="E66" s="3"/>
      <c r="F66" s="2">
        <f t="shared" si="8"/>
        <v>0</v>
      </c>
      <c r="G66" s="2">
        <f t="shared" si="9"/>
        <v>-3.5000000000000003E-2</v>
      </c>
      <c r="H66" s="2">
        <f t="shared" si="5"/>
        <v>999.43544487353006</v>
      </c>
      <c r="I66" s="2">
        <f t="shared" si="6"/>
        <v>-14.23726766749232</v>
      </c>
      <c r="J66" s="2">
        <f t="shared" si="2"/>
        <v>-2.0063694267515926</v>
      </c>
      <c r="L66" s="2">
        <f t="shared" si="10"/>
        <v>-1.9506369426751584</v>
      </c>
    </row>
    <row r="67" spans="1:12" x14ac:dyDescent="0.3">
      <c r="A67">
        <f>odometroTxt!A70</f>
        <v>1</v>
      </c>
      <c r="B67">
        <f>odometroTxt!B70</f>
        <v>0</v>
      </c>
      <c r="C67" s="3">
        <f t="shared" si="3"/>
        <v>5.25</v>
      </c>
      <c r="D67" s="3">
        <f t="shared" si="7"/>
        <v>0</v>
      </c>
      <c r="E67" s="3"/>
      <c r="F67" s="2">
        <f t="shared" si="8"/>
        <v>3.5000000000000003E-2</v>
      </c>
      <c r="G67" s="2">
        <f t="shared" si="9"/>
        <v>0</v>
      </c>
      <c r="H67" s="2">
        <f t="shared" si="5"/>
        <v>1002.0604448735301</v>
      </c>
      <c r="I67" s="2">
        <f t="shared" si="6"/>
        <v>-14.23726766749232</v>
      </c>
      <c r="J67" s="2">
        <f t="shared" si="2"/>
        <v>0</v>
      </c>
      <c r="L67" s="2">
        <f t="shared" si="10"/>
        <v>-1.8949044585987254</v>
      </c>
    </row>
    <row r="68" spans="1:12" x14ac:dyDescent="0.3">
      <c r="A68">
        <f>odometroTxt!A71</f>
        <v>2</v>
      </c>
      <c r="B68">
        <f>odometroTxt!B71</f>
        <v>0</v>
      </c>
      <c r="C68" s="3">
        <f t="shared" si="3"/>
        <v>10.5</v>
      </c>
      <c r="D68" s="3">
        <f t="shared" si="7"/>
        <v>0</v>
      </c>
      <c r="E68" s="3"/>
      <c r="F68" s="2">
        <f t="shared" si="8"/>
        <v>7.0000000000000007E-2</v>
      </c>
      <c r="G68" s="2">
        <f t="shared" si="9"/>
        <v>7.0000000000000007E-2</v>
      </c>
      <c r="H68" s="2">
        <f t="shared" si="5"/>
        <v>1007.2975876248598</v>
      </c>
      <c r="I68" s="2">
        <f t="shared" si="6"/>
        <v>-13.870067718970272</v>
      </c>
      <c r="J68" s="2">
        <f t="shared" si="2"/>
        <v>4.0127388535031852</v>
      </c>
      <c r="L68" s="2">
        <f t="shared" si="10"/>
        <v>-1.7834394904458593</v>
      </c>
    </row>
    <row r="69" spans="1:12" x14ac:dyDescent="0.3">
      <c r="A69">
        <f>odometroTxt!A72</f>
        <v>4</v>
      </c>
      <c r="B69">
        <f>odometroTxt!B72</f>
        <v>0</v>
      </c>
      <c r="C69" s="3">
        <f t="shared" si="3"/>
        <v>21</v>
      </c>
      <c r="D69" s="3">
        <f t="shared" si="7"/>
        <v>0</v>
      </c>
      <c r="E69" s="3"/>
      <c r="F69" s="2">
        <f t="shared" si="8"/>
        <v>0.14000000000000001</v>
      </c>
      <c r="G69" s="2">
        <f t="shared" si="9"/>
        <v>0.21000000000000002</v>
      </c>
      <c r="H69" s="2">
        <f t="shared" si="5"/>
        <v>1017.5669122294634</v>
      </c>
      <c r="I69" s="2">
        <f t="shared" si="6"/>
        <v>-11.681238770586226</v>
      </c>
      <c r="J69" s="2">
        <f t="shared" si="2"/>
        <v>12.038216560509555</v>
      </c>
      <c r="L69" s="2">
        <f t="shared" si="10"/>
        <v>-1.3933121019108272</v>
      </c>
    </row>
    <row r="70" spans="1:12" x14ac:dyDescent="0.3">
      <c r="A70">
        <f>odometroTxt!A73</f>
        <v>5</v>
      </c>
      <c r="B70">
        <f>odometroTxt!B73</f>
        <v>0</v>
      </c>
      <c r="C70" s="3">
        <f t="shared" si="3"/>
        <v>26.25</v>
      </c>
      <c r="D70" s="3">
        <f t="shared" si="7"/>
        <v>0</v>
      </c>
      <c r="E70" s="3"/>
      <c r="F70" s="2">
        <f t="shared" si="8"/>
        <v>0.17499999999999999</v>
      </c>
      <c r="G70" s="2">
        <f t="shared" si="9"/>
        <v>0.38500000000000001</v>
      </c>
      <c r="H70" s="2">
        <f t="shared" si="5"/>
        <v>1029.7311416582988</v>
      </c>
      <c r="I70" s="2">
        <f t="shared" si="6"/>
        <v>-6.7520251007752723</v>
      </c>
      <c r="J70" s="2">
        <f t="shared" ref="J70:J133" si="11">G70*180/3.14</f>
        <v>22.070063694267514</v>
      </c>
      <c r="L70" s="2">
        <f t="shared" si="10"/>
        <v>-0.72452229299363002</v>
      </c>
    </row>
    <row r="71" spans="1:12" x14ac:dyDescent="0.3">
      <c r="A71">
        <f>odometroTxt!A74</f>
        <v>6</v>
      </c>
      <c r="B71">
        <f>odometroTxt!B74</f>
        <v>0</v>
      </c>
      <c r="C71" s="3">
        <f t="shared" ref="C71:C134" si="12">A71*$E$1</f>
        <v>31.5</v>
      </c>
      <c r="D71" s="3">
        <f t="shared" si="7"/>
        <v>0</v>
      </c>
      <c r="E71" s="3"/>
      <c r="F71" s="2">
        <f t="shared" si="8"/>
        <v>0.21</v>
      </c>
      <c r="G71" s="2">
        <f t="shared" si="9"/>
        <v>0.59499999999999997</v>
      </c>
      <c r="H71" s="2">
        <f t="shared" ref="H71:H134" si="13">H70+(C71+D71)*COS(G71)/2</f>
        <v>1042.7744805150223</v>
      </c>
      <c r="I71" s="2">
        <f t="shared" si="6"/>
        <v>2.0759877825799489</v>
      </c>
      <c r="J71" s="2">
        <f t="shared" si="11"/>
        <v>34.108280254777064</v>
      </c>
      <c r="L71" s="2">
        <f t="shared" si="10"/>
        <v>0.27866242038216615</v>
      </c>
    </row>
    <row r="72" spans="1:12" x14ac:dyDescent="0.3">
      <c r="A72">
        <f>odometroTxt!A75</f>
        <v>8</v>
      </c>
      <c r="B72">
        <f>odometroTxt!B75</f>
        <v>0</v>
      </c>
      <c r="C72" s="3">
        <f t="shared" si="12"/>
        <v>42</v>
      </c>
      <c r="D72" s="3">
        <f t="shared" si="7"/>
        <v>0</v>
      </c>
      <c r="E72" s="3"/>
      <c r="F72" s="2">
        <f t="shared" si="8"/>
        <v>0.28000000000000003</v>
      </c>
      <c r="G72" s="2">
        <f t="shared" si="9"/>
        <v>0.875</v>
      </c>
      <c r="H72" s="2">
        <f t="shared" si="13"/>
        <v>1056.2354145364523</v>
      </c>
      <c r="I72" s="2">
        <f t="shared" ref="I72:I135" si="14">I71+(C72+D72)*SIN(G72)/2</f>
        <v>18.194401329536518</v>
      </c>
      <c r="J72" s="2">
        <f t="shared" si="11"/>
        <v>50.159235668789805</v>
      </c>
      <c r="L72" s="2">
        <f t="shared" si="10"/>
        <v>1.7277070063694271</v>
      </c>
    </row>
    <row r="73" spans="1:12" x14ac:dyDescent="0.3">
      <c r="A73">
        <f>odometroTxt!A76</f>
        <v>7</v>
      </c>
      <c r="B73">
        <f>odometroTxt!B76</f>
        <v>0</v>
      </c>
      <c r="C73" s="3">
        <f t="shared" si="12"/>
        <v>36.75</v>
      </c>
      <c r="D73" s="3">
        <f t="shared" si="7"/>
        <v>0</v>
      </c>
      <c r="E73" s="3"/>
      <c r="F73" s="2">
        <f t="shared" si="8"/>
        <v>0.245</v>
      </c>
      <c r="G73" s="2">
        <f t="shared" si="9"/>
        <v>1.1200000000000001</v>
      </c>
      <c r="H73" s="2">
        <f t="shared" si="13"/>
        <v>1064.2410794867869</v>
      </c>
      <c r="I73" s="2">
        <f t="shared" si="14"/>
        <v>34.733746954529799</v>
      </c>
      <c r="J73" s="2">
        <f t="shared" si="11"/>
        <v>64.203821656050962</v>
      </c>
      <c r="L73" s="2">
        <f t="shared" si="10"/>
        <v>3.5668789808917203</v>
      </c>
    </row>
    <row r="74" spans="1:12" x14ac:dyDescent="0.3">
      <c r="A74">
        <f>odometroTxt!A77</f>
        <v>9</v>
      </c>
      <c r="B74">
        <f>odometroTxt!B77</f>
        <v>0</v>
      </c>
      <c r="C74" s="3">
        <f t="shared" si="12"/>
        <v>47.25</v>
      </c>
      <c r="D74" s="3">
        <f t="shared" si="7"/>
        <v>0</v>
      </c>
      <c r="E74" s="3"/>
      <c r="F74" s="2">
        <f t="shared" si="8"/>
        <v>0.315</v>
      </c>
      <c r="G74" s="2">
        <f t="shared" si="9"/>
        <v>1.4350000000000001</v>
      </c>
      <c r="H74" s="2">
        <f t="shared" si="13"/>
        <v>1067.4394166194518</v>
      </c>
      <c r="I74" s="2">
        <f t="shared" si="14"/>
        <v>58.141251404723064</v>
      </c>
      <c r="J74" s="2">
        <f t="shared" si="11"/>
        <v>82.261146496815286</v>
      </c>
      <c r="L74" s="2">
        <f t="shared" si="10"/>
        <v>5.9076433121019107</v>
      </c>
    </row>
    <row r="75" spans="1:12" x14ac:dyDescent="0.3">
      <c r="A75">
        <f>odometroTxt!A78</f>
        <v>8</v>
      </c>
      <c r="B75">
        <f>odometroTxt!B78</f>
        <v>0</v>
      </c>
      <c r="C75" s="3">
        <f t="shared" si="12"/>
        <v>42</v>
      </c>
      <c r="D75" s="3">
        <f t="shared" si="7"/>
        <v>0</v>
      </c>
      <c r="E75" s="3"/>
      <c r="F75" s="2">
        <f t="shared" si="8"/>
        <v>0.28000000000000003</v>
      </c>
      <c r="G75" s="2">
        <f t="shared" si="9"/>
        <v>1.7150000000000001</v>
      </c>
      <c r="H75" s="2">
        <f t="shared" si="13"/>
        <v>1064.4216239272723</v>
      </c>
      <c r="I75" s="2">
        <f t="shared" si="14"/>
        <v>78.923285166292914</v>
      </c>
      <c r="J75" s="2">
        <f t="shared" si="11"/>
        <v>98.312101910828019</v>
      </c>
      <c r="L75" s="2">
        <f t="shared" si="10"/>
        <v>8.6942675159235669</v>
      </c>
    </row>
    <row r="76" spans="1:12" x14ac:dyDescent="0.3">
      <c r="A76">
        <f>odometroTxt!A79</f>
        <v>8</v>
      </c>
      <c r="B76">
        <f>odometroTxt!B79</f>
        <v>0</v>
      </c>
      <c r="C76" s="3">
        <f t="shared" si="12"/>
        <v>42</v>
      </c>
      <c r="D76" s="3">
        <f t="shared" si="7"/>
        <v>0</v>
      </c>
      <c r="E76" s="3"/>
      <c r="F76" s="2">
        <f t="shared" si="8"/>
        <v>0.28000000000000003</v>
      </c>
      <c r="G76" s="2">
        <f t="shared" si="9"/>
        <v>1.9950000000000001</v>
      </c>
      <c r="H76" s="2">
        <f t="shared" si="13"/>
        <v>1055.778125430099</v>
      </c>
      <c r="I76" s="2">
        <f t="shared" si="14"/>
        <v>98.061987675328396</v>
      </c>
      <c r="J76" s="2">
        <f t="shared" si="11"/>
        <v>114.36305732484077</v>
      </c>
      <c r="L76" s="2">
        <f t="shared" si="10"/>
        <v>11.926751592356688</v>
      </c>
    </row>
    <row r="77" spans="1:12" x14ac:dyDescent="0.3">
      <c r="A77">
        <f>odometroTxt!A80</f>
        <v>9</v>
      </c>
      <c r="B77">
        <f>odometroTxt!B80</f>
        <v>0</v>
      </c>
      <c r="C77" s="3">
        <f t="shared" si="12"/>
        <v>47.25</v>
      </c>
      <c r="D77" s="3">
        <f t="shared" si="7"/>
        <v>0</v>
      </c>
      <c r="E77" s="3"/>
      <c r="F77" s="2">
        <f t="shared" si="8"/>
        <v>0.315</v>
      </c>
      <c r="G77" s="2">
        <f t="shared" si="9"/>
        <v>2.31</v>
      </c>
      <c r="H77" s="2">
        <f t="shared" si="13"/>
        <v>1039.8619715391774</v>
      </c>
      <c r="I77" s="2">
        <f t="shared" si="14"/>
        <v>115.52098736948339</v>
      </c>
      <c r="J77" s="2">
        <f t="shared" si="11"/>
        <v>132.4203821656051</v>
      </c>
      <c r="L77" s="2">
        <f t="shared" si="10"/>
        <v>15.660828025477706</v>
      </c>
    </row>
    <row r="78" spans="1:12" x14ac:dyDescent="0.3">
      <c r="A78">
        <f>odometroTxt!A81</f>
        <v>8</v>
      </c>
      <c r="B78">
        <f>odometroTxt!B81</f>
        <v>0</v>
      </c>
      <c r="C78" s="3">
        <f t="shared" si="12"/>
        <v>42</v>
      </c>
      <c r="D78" s="3">
        <f t="shared" si="7"/>
        <v>0</v>
      </c>
      <c r="E78" s="3"/>
      <c r="F78" s="2">
        <f t="shared" si="8"/>
        <v>0.28000000000000003</v>
      </c>
      <c r="G78" s="2">
        <f t="shared" si="9"/>
        <v>2.59</v>
      </c>
      <c r="H78" s="2">
        <f t="shared" si="13"/>
        <v>1021.9764609279595</v>
      </c>
      <c r="I78" s="2">
        <f t="shared" si="14"/>
        <v>126.52591854491619</v>
      </c>
      <c r="J78" s="2">
        <f t="shared" si="11"/>
        <v>148.47133757961782</v>
      </c>
      <c r="L78" s="2">
        <f t="shared" si="10"/>
        <v>19.840764331210192</v>
      </c>
    </row>
    <row r="79" spans="1:12" x14ac:dyDescent="0.3">
      <c r="A79">
        <f>odometroTxt!A82</f>
        <v>9</v>
      </c>
      <c r="B79">
        <f>odometroTxt!B82</f>
        <v>0</v>
      </c>
      <c r="C79" s="3">
        <f t="shared" si="12"/>
        <v>47.25</v>
      </c>
      <c r="D79" s="3">
        <f t="shared" si="7"/>
        <v>0</v>
      </c>
      <c r="E79" s="3"/>
      <c r="F79" s="2">
        <f t="shared" si="8"/>
        <v>0.315</v>
      </c>
      <c r="G79" s="2">
        <f t="shared" si="9"/>
        <v>2.9049999999999998</v>
      </c>
      <c r="H79" s="2">
        <f t="shared" si="13"/>
        <v>999.0095998025281</v>
      </c>
      <c r="I79" s="2">
        <f t="shared" si="14"/>
        <v>132.06341933906077</v>
      </c>
      <c r="J79" s="2">
        <f t="shared" si="11"/>
        <v>166.52866242038215</v>
      </c>
      <c r="L79" s="2">
        <f t="shared" si="10"/>
        <v>24.522292993630575</v>
      </c>
    </row>
    <row r="80" spans="1:12" x14ac:dyDescent="0.3">
      <c r="A80">
        <f>odometroTxt!A83</f>
        <v>8</v>
      </c>
      <c r="B80">
        <f>odometroTxt!B83</f>
        <v>0</v>
      </c>
      <c r="C80" s="3">
        <f t="shared" si="12"/>
        <v>42</v>
      </c>
      <c r="D80" s="3">
        <f t="shared" si="7"/>
        <v>0</v>
      </c>
      <c r="E80" s="3"/>
      <c r="F80" s="2">
        <f t="shared" si="8"/>
        <v>0.28000000000000003</v>
      </c>
      <c r="G80" s="2">
        <f t="shared" si="9"/>
        <v>3.1849999999999996</v>
      </c>
      <c r="H80" s="2">
        <f t="shared" si="13"/>
        <v>978.02938077238218</v>
      </c>
      <c r="I80" s="2">
        <f t="shared" si="14"/>
        <v>131.15215129556066</v>
      </c>
      <c r="J80" s="2">
        <f t="shared" si="11"/>
        <v>182.5796178343949</v>
      </c>
      <c r="L80" s="2">
        <f t="shared" si="10"/>
        <v>29.64968152866242</v>
      </c>
    </row>
    <row r="81" spans="1:12" x14ac:dyDescent="0.3">
      <c r="A81">
        <f>odometroTxt!A84</f>
        <v>9</v>
      </c>
      <c r="B81">
        <f>odometroTxt!B84</f>
        <v>1</v>
      </c>
      <c r="C81" s="3">
        <f t="shared" si="12"/>
        <v>47.25</v>
      </c>
      <c r="D81" s="3">
        <f t="shared" si="7"/>
        <v>5.25</v>
      </c>
      <c r="E81" s="3"/>
      <c r="F81" s="2">
        <f t="shared" si="8"/>
        <v>0.28000000000000003</v>
      </c>
      <c r="G81" s="2">
        <f t="shared" si="9"/>
        <v>3.4649999999999999</v>
      </c>
      <c r="H81" s="2">
        <f t="shared" si="13"/>
        <v>953.14023136651269</v>
      </c>
      <c r="I81" s="2">
        <f t="shared" si="14"/>
        <v>122.80992486298848</v>
      </c>
      <c r="J81" s="2">
        <f t="shared" si="11"/>
        <v>198.63057324840761</v>
      </c>
      <c r="L81" s="2">
        <f t="shared" si="10"/>
        <v>35.222929936305739</v>
      </c>
    </row>
    <row r="82" spans="1:12" x14ac:dyDescent="0.3">
      <c r="A82">
        <f>odometroTxt!A85</f>
        <v>9</v>
      </c>
      <c r="B82">
        <f>odometroTxt!B85</f>
        <v>6</v>
      </c>
      <c r="C82" s="3">
        <f t="shared" si="12"/>
        <v>47.25</v>
      </c>
      <c r="D82" s="3">
        <f t="shared" si="7"/>
        <v>31.5</v>
      </c>
      <c r="E82" s="3"/>
      <c r="F82" s="2">
        <f t="shared" si="8"/>
        <v>0.105</v>
      </c>
      <c r="G82" s="2">
        <f t="shared" si="9"/>
        <v>3.57</v>
      </c>
      <c r="H82" s="2">
        <f t="shared" si="13"/>
        <v>917.32360810179364</v>
      </c>
      <c r="I82" s="2">
        <f t="shared" si="14"/>
        <v>106.45265972137068</v>
      </c>
      <c r="J82" s="2">
        <f t="shared" si="11"/>
        <v>204.64968152866243</v>
      </c>
      <c r="L82" s="2">
        <f t="shared" si="10"/>
        <v>40.963375796178347</v>
      </c>
    </row>
    <row r="83" spans="1:12" x14ac:dyDescent="0.3">
      <c r="A83">
        <f>odometroTxt!A86</f>
        <v>7</v>
      </c>
      <c r="B83">
        <f>odometroTxt!B86</f>
        <v>8</v>
      </c>
      <c r="C83" s="3">
        <f t="shared" si="12"/>
        <v>36.75</v>
      </c>
      <c r="D83" s="3">
        <f t="shared" si="7"/>
        <v>42</v>
      </c>
      <c r="E83" s="3"/>
      <c r="F83" s="2">
        <f t="shared" si="8"/>
        <v>-3.5000000000000003E-2</v>
      </c>
      <c r="G83" s="2">
        <f t="shared" si="9"/>
        <v>3.5349999999999997</v>
      </c>
      <c r="H83" s="2">
        <f t="shared" si="13"/>
        <v>880.95653287861876</v>
      </c>
      <c r="I83" s="2">
        <f t="shared" si="14"/>
        <v>91.358738272259444</v>
      </c>
      <c r="J83" s="2">
        <f t="shared" si="11"/>
        <v>202.64331210191079</v>
      </c>
      <c r="L83" s="2">
        <f t="shared" si="10"/>
        <v>46.648089171974526</v>
      </c>
    </row>
    <row r="84" spans="1:12" x14ac:dyDescent="0.3">
      <c r="A84">
        <f>odometroTxt!A87</f>
        <v>6</v>
      </c>
      <c r="B84">
        <f>odometroTxt!B87</f>
        <v>9</v>
      </c>
      <c r="C84" s="3">
        <f t="shared" si="12"/>
        <v>31.5</v>
      </c>
      <c r="D84" s="3">
        <f t="shared" si="7"/>
        <v>47.25</v>
      </c>
      <c r="E84" s="3"/>
      <c r="F84" s="2">
        <f t="shared" si="8"/>
        <v>-0.105</v>
      </c>
      <c r="G84" s="2">
        <f t="shared" si="9"/>
        <v>3.4299999999999997</v>
      </c>
      <c r="H84" s="2">
        <f t="shared" si="13"/>
        <v>843.20779586664935</v>
      </c>
      <c r="I84" s="2">
        <f t="shared" si="14"/>
        <v>80.159475841136242</v>
      </c>
      <c r="J84" s="2">
        <f t="shared" si="11"/>
        <v>196.62420382165604</v>
      </c>
      <c r="L84" s="2">
        <f t="shared" si="10"/>
        <v>52.165605095541395</v>
      </c>
    </row>
    <row r="85" spans="1:12" x14ac:dyDescent="0.3">
      <c r="A85">
        <f>odometroTxt!A88</f>
        <v>5</v>
      </c>
      <c r="B85">
        <f>odometroTxt!B88</f>
        <v>10</v>
      </c>
      <c r="C85" s="3">
        <f t="shared" si="12"/>
        <v>26.25</v>
      </c>
      <c r="D85" s="3">
        <f t="shared" si="7"/>
        <v>52.5</v>
      </c>
      <c r="E85" s="3"/>
      <c r="F85" s="2">
        <f t="shared" si="8"/>
        <v>-0.17499999999999999</v>
      </c>
      <c r="G85" s="2">
        <f t="shared" si="9"/>
        <v>3.2549999999999999</v>
      </c>
      <c r="H85" s="2">
        <f t="shared" si="13"/>
        <v>804.08572999651528</v>
      </c>
      <c r="I85" s="2">
        <f t="shared" si="14"/>
        <v>75.703627206712682</v>
      </c>
      <c r="J85" s="2">
        <f t="shared" si="11"/>
        <v>186.59235668789808</v>
      </c>
      <c r="L85" s="2">
        <f t="shared" si="10"/>
        <v>57.404458598726123</v>
      </c>
    </row>
    <row r="86" spans="1:12" x14ac:dyDescent="0.3">
      <c r="A86">
        <f>odometroTxt!A89</f>
        <v>5</v>
      </c>
      <c r="B86">
        <f>odometroTxt!B89</f>
        <v>9</v>
      </c>
      <c r="C86" s="3">
        <f t="shared" si="12"/>
        <v>26.25</v>
      </c>
      <c r="D86" s="3">
        <f t="shared" si="7"/>
        <v>47.25</v>
      </c>
      <c r="E86" s="3"/>
      <c r="F86" s="2">
        <f t="shared" si="8"/>
        <v>-0.14000000000000001</v>
      </c>
      <c r="G86" s="2">
        <f t="shared" si="9"/>
        <v>3.1149999999999998</v>
      </c>
      <c r="H86" s="2">
        <f t="shared" si="13"/>
        <v>767.34872346528152</v>
      </c>
      <c r="I86" s="2">
        <f t="shared" si="14"/>
        <v>76.680792046484598</v>
      </c>
      <c r="J86" s="2">
        <f t="shared" si="11"/>
        <v>178.56687898089169</v>
      </c>
      <c r="L86" s="2">
        <f t="shared" si="10"/>
        <v>62.420382165605098</v>
      </c>
    </row>
    <row r="87" spans="1:12" x14ac:dyDescent="0.3">
      <c r="A87">
        <f>odometroTxt!A90</f>
        <v>6</v>
      </c>
      <c r="B87">
        <f>odometroTxt!B90</f>
        <v>10</v>
      </c>
      <c r="C87" s="3">
        <f t="shared" si="12"/>
        <v>31.5</v>
      </c>
      <c r="D87" s="3">
        <f t="shared" si="7"/>
        <v>52.5</v>
      </c>
      <c r="E87" s="3"/>
      <c r="F87" s="2">
        <f t="shared" si="8"/>
        <v>-0.14000000000000001</v>
      </c>
      <c r="G87" s="2">
        <f t="shared" si="9"/>
        <v>2.9749999999999996</v>
      </c>
      <c r="H87" s="2">
        <f t="shared" si="13"/>
        <v>725.93019215678646</v>
      </c>
      <c r="I87" s="2">
        <f t="shared" si="14"/>
        <v>83.645364125744862</v>
      </c>
      <c r="J87" s="2">
        <f t="shared" si="11"/>
        <v>170.5414012738853</v>
      </c>
      <c r="L87" s="2">
        <f t="shared" si="10"/>
        <v>67.21337579617834</v>
      </c>
    </row>
    <row r="88" spans="1:12" x14ac:dyDescent="0.3">
      <c r="A88">
        <f>odometroTxt!A91</f>
        <v>7</v>
      </c>
      <c r="B88">
        <f>odometroTxt!B91</f>
        <v>9</v>
      </c>
      <c r="C88" s="3">
        <f t="shared" si="12"/>
        <v>36.75</v>
      </c>
      <c r="D88" s="3">
        <f t="shared" si="7"/>
        <v>47.25</v>
      </c>
      <c r="E88" s="3"/>
      <c r="F88" s="2">
        <f t="shared" si="8"/>
        <v>-7.0000000000000007E-2</v>
      </c>
      <c r="G88" s="2">
        <f t="shared" si="9"/>
        <v>2.9049999999999998</v>
      </c>
      <c r="H88" s="2">
        <f t="shared" si="13"/>
        <v>685.10021682268632</v>
      </c>
      <c r="I88" s="2">
        <f t="shared" si="14"/>
        <v>93.489809982001887</v>
      </c>
      <c r="J88" s="2">
        <f t="shared" si="11"/>
        <v>166.52866242038215</v>
      </c>
      <c r="L88" s="2">
        <f t="shared" si="10"/>
        <v>71.894904458598731</v>
      </c>
    </row>
    <row r="89" spans="1:12" x14ac:dyDescent="0.3">
      <c r="A89">
        <f>odometroTxt!A92</f>
        <v>8</v>
      </c>
      <c r="B89">
        <f>odometroTxt!B92</f>
        <v>9</v>
      </c>
      <c r="C89" s="3">
        <f t="shared" si="12"/>
        <v>42</v>
      </c>
      <c r="D89" s="3">
        <f t="shared" si="7"/>
        <v>47.25</v>
      </c>
      <c r="E89" s="3"/>
      <c r="F89" s="2">
        <f t="shared" si="8"/>
        <v>-3.5000000000000003E-2</v>
      </c>
      <c r="G89" s="2">
        <f t="shared" si="9"/>
        <v>2.8699999999999997</v>
      </c>
      <c r="H89" s="2">
        <f t="shared" si="13"/>
        <v>642.11095229162083</v>
      </c>
      <c r="I89" s="2">
        <f t="shared" si="14"/>
        <v>105.4611825047361</v>
      </c>
      <c r="J89" s="2">
        <f t="shared" si="11"/>
        <v>164.52229299363054</v>
      </c>
      <c r="L89" s="2">
        <f t="shared" si="10"/>
        <v>76.520700636942664</v>
      </c>
    </row>
    <row r="90" spans="1:12" x14ac:dyDescent="0.3">
      <c r="A90">
        <f>odometroTxt!A93</f>
        <v>9</v>
      </c>
      <c r="B90">
        <f>odometroTxt!B93</f>
        <v>8</v>
      </c>
      <c r="C90" s="3">
        <f t="shared" si="12"/>
        <v>47.25</v>
      </c>
      <c r="D90" s="3">
        <f t="shared" ref="D90:D153" si="15">B90*$E$2</f>
        <v>42</v>
      </c>
      <c r="E90" s="3"/>
      <c r="F90" s="2">
        <f t="shared" ref="F90:F153" si="16">(C90-D90)/$E$3</f>
        <v>3.5000000000000003E-2</v>
      </c>
      <c r="G90" s="2">
        <f t="shared" ref="G90:G153" si="17">G89+F90</f>
        <v>2.9049999999999998</v>
      </c>
      <c r="H90" s="2">
        <f t="shared" si="13"/>
        <v>598.72910349913946</v>
      </c>
      <c r="I90" s="2">
        <f t="shared" si="14"/>
        <v>115.9209062270092</v>
      </c>
      <c r="J90" s="2">
        <f t="shared" si="11"/>
        <v>166.52866242038215</v>
      </c>
      <c r="L90" s="2">
        <f t="shared" si="10"/>
        <v>81.202229299363054</v>
      </c>
    </row>
    <row r="91" spans="1:12" x14ac:dyDescent="0.3">
      <c r="A91">
        <f>odometroTxt!A94</f>
        <v>9</v>
      </c>
      <c r="B91">
        <f>odometroTxt!B94</f>
        <v>7</v>
      </c>
      <c r="C91" s="3">
        <f t="shared" si="12"/>
        <v>47.25</v>
      </c>
      <c r="D91" s="3">
        <f t="shared" si="15"/>
        <v>36.75</v>
      </c>
      <c r="E91" s="3"/>
      <c r="F91" s="2">
        <f t="shared" si="16"/>
        <v>7.0000000000000007E-2</v>
      </c>
      <c r="G91" s="2">
        <f t="shared" si="17"/>
        <v>2.9749999999999996</v>
      </c>
      <c r="H91" s="2">
        <f t="shared" si="13"/>
        <v>557.31057219064439</v>
      </c>
      <c r="I91" s="2">
        <f t="shared" si="14"/>
        <v>122.88547830626946</v>
      </c>
      <c r="J91" s="2">
        <f t="shared" si="11"/>
        <v>170.5414012738853</v>
      </c>
      <c r="L91" s="2">
        <f t="shared" si="10"/>
        <v>85.99522292993629</v>
      </c>
    </row>
    <row r="92" spans="1:12" x14ac:dyDescent="0.3">
      <c r="A92">
        <f>odometroTxt!A95</f>
        <v>9</v>
      </c>
      <c r="B92">
        <f>odometroTxt!B95</f>
        <v>8</v>
      </c>
      <c r="C92" s="3">
        <f t="shared" si="12"/>
        <v>47.25</v>
      </c>
      <c r="D92" s="3">
        <f t="shared" si="15"/>
        <v>42</v>
      </c>
      <c r="E92" s="3"/>
      <c r="F92" s="2">
        <f t="shared" si="16"/>
        <v>3.5000000000000003E-2</v>
      </c>
      <c r="G92" s="2">
        <f t="shared" si="17"/>
        <v>3.01</v>
      </c>
      <c r="H92" s="2">
        <f t="shared" si="13"/>
        <v>513.07139217817803</v>
      </c>
      <c r="I92" s="2">
        <f t="shared" si="14"/>
        <v>128.74086700597144</v>
      </c>
      <c r="J92" s="2">
        <f t="shared" si="11"/>
        <v>172.54777070063693</v>
      </c>
      <c r="L92" s="2">
        <f t="shared" si="10"/>
        <v>90.843949044585983</v>
      </c>
    </row>
    <row r="93" spans="1:12" x14ac:dyDescent="0.3">
      <c r="A93">
        <f>odometroTxt!A96</f>
        <v>10</v>
      </c>
      <c r="B93">
        <f>odometroTxt!B96</f>
        <v>7</v>
      </c>
      <c r="C93" s="3">
        <f t="shared" si="12"/>
        <v>52.5</v>
      </c>
      <c r="D93" s="3">
        <f t="shared" si="15"/>
        <v>36.75</v>
      </c>
      <c r="E93" s="3"/>
      <c r="F93" s="2">
        <f t="shared" si="16"/>
        <v>0.105</v>
      </c>
      <c r="G93" s="2">
        <f t="shared" si="17"/>
        <v>3.1149999999999998</v>
      </c>
      <c r="H93" s="2">
        <f t="shared" si="13"/>
        <v>468.46216996167988</v>
      </c>
      <c r="I93" s="2">
        <f t="shared" si="14"/>
        <v>129.92742431140877</v>
      </c>
      <c r="J93" s="2">
        <f t="shared" si="11"/>
        <v>178.56687898089169</v>
      </c>
      <c r="L93" s="2">
        <f t="shared" si="10"/>
        <v>95.859872611464951</v>
      </c>
    </row>
    <row r="94" spans="1:12" x14ac:dyDescent="0.3">
      <c r="A94">
        <f>odometroTxt!A97</f>
        <v>8</v>
      </c>
      <c r="B94">
        <f>odometroTxt!B97</f>
        <v>7</v>
      </c>
      <c r="C94" s="3">
        <f t="shared" si="12"/>
        <v>42</v>
      </c>
      <c r="D94" s="3">
        <f t="shared" si="15"/>
        <v>36.75</v>
      </c>
      <c r="E94" s="3"/>
      <c r="F94" s="2">
        <f t="shared" si="16"/>
        <v>3.5000000000000003E-2</v>
      </c>
      <c r="G94" s="2">
        <f t="shared" si="17"/>
        <v>3.15</v>
      </c>
      <c r="H94" s="2">
        <f t="shared" si="13"/>
        <v>429.0885615343708</v>
      </c>
      <c r="I94" s="2">
        <f t="shared" si="14"/>
        <v>129.59638894632729</v>
      </c>
      <c r="J94" s="2">
        <f t="shared" si="11"/>
        <v>180.57324840764329</v>
      </c>
      <c r="L94" s="2">
        <f t="shared" si="10"/>
        <v>100.93152866242036</v>
      </c>
    </row>
    <row r="95" spans="1:12" x14ac:dyDescent="0.3">
      <c r="A95">
        <f>odometroTxt!A98</f>
        <v>8</v>
      </c>
      <c r="B95">
        <f>odometroTxt!B98</f>
        <v>8</v>
      </c>
      <c r="C95" s="3">
        <f t="shared" si="12"/>
        <v>42</v>
      </c>
      <c r="D95" s="3">
        <f t="shared" si="15"/>
        <v>42</v>
      </c>
      <c r="E95" s="3"/>
      <c r="F95" s="2">
        <f t="shared" si="16"/>
        <v>0</v>
      </c>
      <c r="G95" s="2">
        <f t="shared" si="17"/>
        <v>3.15</v>
      </c>
      <c r="H95" s="2">
        <f t="shared" si="13"/>
        <v>387.09004587857441</v>
      </c>
      <c r="I95" s="2">
        <f t="shared" si="14"/>
        <v>129.24328455690704</v>
      </c>
      <c r="J95" s="2">
        <f t="shared" si="11"/>
        <v>180.57324840764329</v>
      </c>
      <c r="L95" s="2">
        <f t="shared" si="10"/>
        <v>106.00318471337579</v>
      </c>
    </row>
    <row r="96" spans="1:12" x14ac:dyDescent="0.3">
      <c r="A96">
        <f>odometroTxt!A99</f>
        <v>7</v>
      </c>
      <c r="B96">
        <f>odometroTxt!B99</f>
        <v>7</v>
      </c>
      <c r="C96" s="3">
        <f t="shared" si="12"/>
        <v>36.75</v>
      </c>
      <c r="D96" s="3">
        <f t="shared" si="15"/>
        <v>36.75</v>
      </c>
      <c r="E96" s="3"/>
      <c r="F96" s="2">
        <f t="shared" si="16"/>
        <v>0</v>
      </c>
      <c r="G96" s="2">
        <f t="shared" si="17"/>
        <v>3.15</v>
      </c>
      <c r="H96" s="2">
        <f t="shared" si="13"/>
        <v>350.34134467975258</v>
      </c>
      <c r="I96" s="2">
        <f t="shared" si="14"/>
        <v>128.93431821616434</v>
      </c>
      <c r="J96" s="2">
        <f t="shared" si="11"/>
        <v>180.57324840764329</v>
      </c>
      <c r="L96" s="2">
        <f t="shared" si="10"/>
        <v>111.07484076433121</v>
      </c>
    </row>
    <row r="97" spans="1:12" x14ac:dyDescent="0.3">
      <c r="A97">
        <f>odometroTxt!A100</f>
        <v>8</v>
      </c>
      <c r="B97">
        <f>odometroTxt!B100</f>
        <v>7</v>
      </c>
      <c r="C97" s="3">
        <f t="shared" si="12"/>
        <v>42</v>
      </c>
      <c r="D97" s="3">
        <f t="shared" si="15"/>
        <v>36.75</v>
      </c>
      <c r="E97" s="3"/>
      <c r="F97" s="2">
        <f t="shared" si="16"/>
        <v>3.5000000000000003E-2</v>
      </c>
      <c r="G97" s="2">
        <f t="shared" si="17"/>
        <v>3.1850000000000001</v>
      </c>
      <c r="H97" s="2">
        <f t="shared" si="13"/>
        <v>311.00343399822907</v>
      </c>
      <c r="I97" s="2">
        <f t="shared" si="14"/>
        <v>127.22569063460159</v>
      </c>
      <c r="J97" s="2">
        <f t="shared" si="11"/>
        <v>182.5796178343949</v>
      </c>
      <c r="L97" s="2">
        <f t="shared" si="10"/>
        <v>116.20222929936305</v>
      </c>
    </row>
    <row r="98" spans="1:12" x14ac:dyDescent="0.3">
      <c r="A98">
        <f>odometroTxt!A101</f>
        <v>7</v>
      </c>
      <c r="B98">
        <f>odometroTxt!B101</f>
        <v>8</v>
      </c>
      <c r="C98" s="3">
        <f t="shared" si="12"/>
        <v>36.75</v>
      </c>
      <c r="D98" s="3">
        <f t="shared" si="15"/>
        <v>42</v>
      </c>
      <c r="E98" s="3"/>
      <c r="F98" s="2">
        <f t="shared" si="16"/>
        <v>-3.5000000000000003E-2</v>
      </c>
      <c r="G98" s="2">
        <f t="shared" si="17"/>
        <v>3.15</v>
      </c>
      <c r="H98" s="2">
        <f t="shared" si="13"/>
        <v>271.62982557091999</v>
      </c>
      <c r="I98" s="2">
        <f t="shared" si="14"/>
        <v>126.89465526952011</v>
      </c>
      <c r="J98" s="2">
        <f t="shared" si="11"/>
        <v>180.57324840764329</v>
      </c>
      <c r="L98" s="2">
        <f t="shared" si="10"/>
        <v>121.27388535031848</v>
      </c>
    </row>
    <row r="99" spans="1:12" x14ac:dyDescent="0.3">
      <c r="A99">
        <f>odometroTxt!A102</f>
        <v>7</v>
      </c>
      <c r="B99">
        <f>odometroTxt!B102</f>
        <v>8</v>
      </c>
      <c r="C99" s="3">
        <f t="shared" si="12"/>
        <v>36.75</v>
      </c>
      <c r="D99" s="3">
        <f t="shared" si="15"/>
        <v>42</v>
      </c>
      <c r="E99" s="3"/>
      <c r="F99" s="2">
        <f t="shared" si="16"/>
        <v>-3.5000000000000003E-2</v>
      </c>
      <c r="G99" s="2">
        <f t="shared" si="17"/>
        <v>3.1149999999999998</v>
      </c>
      <c r="H99" s="2">
        <f t="shared" si="13"/>
        <v>232.26874714459808</v>
      </c>
      <c r="I99" s="2">
        <f t="shared" si="14"/>
        <v>127.94161759784717</v>
      </c>
      <c r="J99" s="2">
        <f t="shared" si="11"/>
        <v>178.56687898089169</v>
      </c>
      <c r="L99" s="2">
        <f t="shared" si="10"/>
        <v>126.28980891719746</v>
      </c>
    </row>
    <row r="100" spans="1:12" x14ac:dyDescent="0.3">
      <c r="A100">
        <f>odometroTxt!A103</f>
        <v>0</v>
      </c>
      <c r="B100">
        <f>odometroTxt!B103</f>
        <v>0</v>
      </c>
      <c r="C100" s="3">
        <f t="shared" si="12"/>
        <v>0</v>
      </c>
      <c r="D100" s="3">
        <f t="shared" si="15"/>
        <v>0</v>
      </c>
      <c r="E100" s="3"/>
      <c r="F100" s="2">
        <f t="shared" si="16"/>
        <v>0</v>
      </c>
      <c r="G100" s="2">
        <f t="shared" si="17"/>
        <v>3.1149999999999998</v>
      </c>
      <c r="H100" s="2">
        <f t="shared" si="13"/>
        <v>232.26874714459808</v>
      </c>
      <c r="I100" s="2">
        <f t="shared" si="14"/>
        <v>127.94161759784717</v>
      </c>
      <c r="J100" s="2">
        <f t="shared" si="11"/>
        <v>178.56687898089169</v>
      </c>
      <c r="L100" s="2">
        <f t="shared" si="10"/>
        <v>131.30573248407643</v>
      </c>
    </row>
    <row r="101" spans="1:12" x14ac:dyDescent="0.3">
      <c r="A101">
        <f>odometroTxt!A104</f>
        <v>0</v>
      </c>
      <c r="B101">
        <f>odometroTxt!B104</f>
        <v>0</v>
      </c>
      <c r="C101" s="3">
        <f t="shared" si="12"/>
        <v>0</v>
      </c>
      <c r="D101" s="3">
        <f t="shared" si="15"/>
        <v>0</v>
      </c>
      <c r="E101" s="3"/>
      <c r="F101" s="2">
        <f t="shared" si="16"/>
        <v>0</v>
      </c>
      <c r="G101" s="2">
        <f t="shared" si="17"/>
        <v>3.1149999999999998</v>
      </c>
      <c r="H101" s="2">
        <f t="shared" si="13"/>
        <v>232.26874714459808</v>
      </c>
      <c r="I101" s="2">
        <f t="shared" si="14"/>
        <v>127.94161759784717</v>
      </c>
      <c r="J101" s="2">
        <f t="shared" si="11"/>
        <v>178.56687898089169</v>
      </c>
      <c r="L101" s="2">
        <f t="shared" si="10"/>
        <v>136.3216560509554</v>
      </c>
    </row>
    <row r="102" spans="1:12" x14ac:dyDescent="0.3">
      <c r="A102">
        <f>odometroTxt!A105</f>
        <v>0</v>
      </c>
      <c r="B102">
        <f>odometroTxt!B105</f>
        <v>0</v>
      </c>
      <c r="C102" s="3">
        <f t="shared" si="12"/>
        <v>0</v>
      </c>
      <c r="D102" s="3">
        <f t="shared" si="15"/>
        <v>0</v>
      </c>
      <c r="E102" s="3"/>
      <c r="F102" s="2">
        <f t="shared" si="16"/>
        <v>0</v>
      </c>
      <c r="G102" s="2">
        <f t="shared" si="17"/>
        <v>3.1149999999999998</v>
      </c>
      <c r="H102" s="2">
        <f t="shared" si="13"/>
        <v>232.26874714459808</v>
      </c>
      <c r="I102" s="2">
        <f t="shared" si="14"/>
        <v>127.94161759784717</v>
      </c>
      <c r="J102" s="2">
        <f t="shared" si="11"/>
        <v>178.56687898089169</v>
      </c>
      <c r="L102" s="2">
        <f t="shared" si="10"/>
        <v>141.33757961783439</v>
      </c>
    </row>
    <row r="103" spans="1:12" x14ac:dyDescent="0.3">
      <c r="A103">
        <f>odometroTxt!A106</f>
        <v>0</v>
      </c>
      <c r="B103">
        <f>odometroTxt!B106</f>
        <v>0</v>
      </c>
      <c r="C103" s="3">
        <f t="shared" si="12"/>
        <v>0</v>
      </c>
      <c r="D103" s="3">
        <f t="shared" si="15"/>
        <v>0</v>
      </c>
      <c r="E103" s="3"/>
      <c r="F103" s="2">
        <f t="shared" si="16"/>
        <v>0</v>
      </c>
      <c r="G103" s="2">
        <f t="shared" si="17"/>
        <v>3.1149999999999998</v>
      </c>
      <c r="H103" s="2">
        <f t="shared" si="13"/>
        <v>232.26874714459808</v>
      </c>
      <c r="I103" s="2">
        <f t="shared" si="14"/>
        <v>127.94161759784717</v>
      </c>
      <c r="J103" s="2">
        <f t="shared" si="11"/>
        <v>178.56687898089169</v>
      </c>
      <c r="L103" s="2">
        <f t="shared" si="10"/>
        <v>146.29777070063693</v>
      </c>
    </row>
    <row r="104" spans="1:12" x14ac:dyDescent="0.3">
      <c r="A104">
        <f>odometroTxt!A107</f>
        <v>0</v>
      </c>
      <c r="B104">
        <f>odometroTxt!B107</f>
        <v>0</v>
      </c>
      <c r="C104" s="3">
        <f t="shared" si="12"/>
        <v>0</v>
      </c>
      <c r="D104" s="3">
        <f t="shared" si="15"/>
        <v>0</v>
      </c>
      <c r="E104" s="3"/>
      <c r="F104" s="2">
        <f t="shared" si="16"/>
        <v>0</v>
      </c>
      <c r="G104" s="2">
        <f t="shared" si="17"/>
        <v>3.1149999999999998</v>
      </c>
      <c r="H104" s="2">
        <f t="shared" si="13"/>
        <v>232.26874714459808</v>
      </c>
      <c r="I104" s="2">
        <f t="shared" si="14"/>
        <v>127.94161759784717</v>
      </c>
      <c r="J104" s="2">
        <f t="shared" si="11"/>
        <v>178.56687898089169</v>
      </c>
      <c r="L104" s="2">
        <f t="shared" si="10"/>
        <v>151.14649681528658</v>
      </c>
    </row>
    <row r="105" spans="1:12" x14ac:dyDescent="0.3">
      <c r="A105">
        <f>odometroTxt!A108</f>
        <v>0</v>
      </c>
      <c r="B105">
        <f>odometroTxt!B108</f>
        <v>0</v>
      </c>
      <c r="C105" s="3">
        <f t="shared" si="12"/>
        <v>0</v>
      </c>
      <c r="D105" s="3">
        <f t="shared" si="15"/>
        <v>0</v>
      </c>
      <c r="E105" s="3"/>
      <c r="F105" s="2">
        <f t="shared" si="16"/>
        <v>0</v>
      </c>
      <c r="G105" s="2">
        <f t="shared" si="17"/>
        <v>3.1149999999999998</v>
      </c>
      <c r="H105" s="2">
        <f t="shared" si="13"/>
        <v>232.26874714459808</v>
      </c>
      <c r="I105" s="2">
        <f t="shared" si="14"/>
        <v>127.94161759784717</v>
      </c>
      <c r="J105" s="2">
        <f t="shared" si="11"/>
        <v>178.56687898089169</v>
      </c>
      <c r="L105" s="2">
        <f t="shared" ref="L105:L168" si="18">AVERAGE(J70:J105)</f>
        <v>155.77229299363051</v>
      </c>
    </row>
    <row r="106" spans="1:12" x14ac:dyDescent="0.3">
      <c r="A106">
        <f>odometroTxt!A109</f>
        <v>0</v>
      </c>
      <c r="B106">
        <f>odometroTxt!B109</f>
        <v>0</v>
      </c>
      <c r="C106" s="3">
        <f t="shared" si="12"/>
        <v>0</v>
      </c>
      <c r="D106" s="3">
        <f t="shared" si="15"/>
        <v>0</v>
      </c>
      <c r="E106" s="3"/>
      <c r="F106" s="2">
        <f t="shared" si="16"/>
        <v>0</v>
      </c>
      <c r="G106" s="2">
        <f t="shared" si="17"/>
        <v>3.1149999999999998</v>
      </c>
      <c r="H106" s="2">
        <f t="shared" si="13"/>
        <v>232.26874714459808</v>
      </c>
      <c r="I106" s="2">
        <f t="shared" si="14"/>
        <v>127.94161759784717</v>
      </c>
      <c r="J106" s="2">
        <f t="shared" si="11"/>
        <v>178.56687898089169</v>
      </c>
      <c r="L106" s="2">
        <f t="shared" si="18"/>
        <v>160.1194267515923</v>
      </c>
    </row>
    <row r="107" spans="1:12" x14ac:dyDescent="0.3">
      <c r="A107">
        <f>odometroTxt!A110</f>
        <v>0</v>
      </c>
      <c r="B107">
        <f>odometroTxt!B110</f>
        <v>3</v>
      </c>
      <c r="C107" s="3">
        <f t="shared" si="12"/>
        <v>0</v>
      </c>
      <c r="D107" s="3">
        <f t="shared" si="15"/>
        <v>15.75</v>
      </c>
      <c r="E107" s="3"/>
      <c r="F107" s="2">
        <f t="shared" si="16"/>
        <v>-0.105</v>
      </c>
      <c r="G107" s="2">
        <f t="shared" si="17"/>
        <v>3.01</v>
      </c>
      <c r="H107" s="2">
        <f t="shared" si="13"/>
        <v>224.46183302475109</v>
      </c>
      <c r="I107" s="2">
        <f t="shared" si="14"/>
        <v>128.97492148602987</v>
      </c>
      <c r="J107" s="2">
        <f t="shared" si="11"/>
        <v>172.54777070063693</v>
      </c>
      <c r="L107" s="2">
        <f t="shared" si="18"/>
        <v>163.96496815286616</v>
      </c>
    </row>
    <row r="108" spans="1:12" x14ac:dyDescent="0.3">
      <c r="A108">
        <f>odometroTxt!A111</f>
        <v>0</v>
      </c>
      <c r="B108">
        <f>odometroTxt!B111</f>
        <v>4</v>
      </c>
      <c r="C108" s="3">
        <f t="shared" si="12"/>
        <v>0</v>
      </c>
      <c r="D108" s="3">
        <f t="shared" si="15"/>
        <v>21</v>
      </c>
      <c r="E108" s="3"/>
      <c r="F108" s="2">
        <f t="shared" si="16"/>
        <v>-0.14000000000000001</v>
      </c>
      <c r="G108" s="2">
        <f t="shared" si="17"/>
        <v>2.8699999999999997</v>
      </c>
      <c r="H108" s="2">
        <f t="shared" si="13"/>
        <v>214.34671195861804</v>
      </c>
      <c r="I108" s="2">
        <f t="shared" si="14"/>
        <v>131.79171502079086</v>
      </c>
      <c r="J108" s="2">
        <f t="shared" si="11"/>
        <v>164.52229299363054</v>
      </c>
      <c r="L108" s="2">
        <f t="shared" si="18"/>
        <v>167.14171974522287</v>
      </c>
    </row>
    <row r="109" spans="1:12" x14ac:dyDescent="0.3">
      <c r="A109">
        <f>odometroTxt!A112</f>
        <v>0</v>
      </c>
      <c r="B109">
        <f>odometroTxt!B112</f>
        <v>6</v>
      </c>
      <c r="C109" s="3">
        <f t="shared" si="12"/>
        <v>0</v>
      </c>
      <c r="D109" s="3">
        <f t="shared" si="15"/>
        <v>31.5</v>
      </c>
      <c r="E109" s="3"/>
      <c r="F109" s="2">
        <f t="shared" si="16"/>
        <v>-0.21</v>
      </c>
      <c r="G109" s="2">
        <f t="shared" si="17"/>
        <v>2.6599999999999997</v>
      </c>
      <c r="H109" s="2">
        <f t="shared" si="13"/>
        <v>200.38814304254976</v>
      </c>
      <c r="I109" s="2">
        <f t="shared" si="14"/>
        <v>139.0869774434438</v>
      </c>
      <c r="J109" s="2">
        <f t="shared" si="11"/>
        <v>152.484076433121</v>
      </c>
      <c r="L109" s="2">
        <f t="shared" si="18"/>
        <v>169.59394904458591</v>
      </c>
    </row>
    <row r="110" spans="1:12" x14ac:dyDescent="0.3">
      <c r="A110">
        <f>odometroTxt!A113</f>
        <v>0</v>
      </c>
      <c r="B110">
        <f>odometroTxt!B113</f>
        <v>8</v>
      </c>
      <c r="C110" s="3">
        <f t="shared" si="12"/>
        <v>0</v>
      </c>
      <c r="D110" s="3">
        <f t="shared" si="15"/>
        <v>42</v>
      </c>
      <c r="E110" s="3"/>
      <c r="F110" s="2">
        <f t="shared" si="16"/>
        <v>-0.28000000000000003</v>
      </c>
      <c r="G110" s="2">
        <f t="shared" si="17"/>
        <v>2.38</v>
      </c>
      <c r="H110" s="2">
        <f t="shared" si="13"/>
        <v>185.18964758979581</v>
      </c>
      <c r="I110" s="2">
        <f t="shared" si="14"/>
        <v>153.57855209813945</v>
      </c>
      <c r="J110" s="2">
        <f t="shared" si="11"/>
        <v>136.43312101910826</v>
      </c>
      <c r="L110" s="2">
        <f t="shared" si="18"/>
        <v>171.09872611464962</v>
      </c>
    </row>
    <row r="111" spans="1:12" x14ac:dyDescent="0.3">
      <c r="A111">
        <f>odometroTxt!A114</f>
        <v>0</v>
      </c>
      <c r="B111">
        <f>odometroTxt!B114</f>
        <v>10</v>
      </c>
      <c r="C111" s="3">
        <f t="shared" si="12"/>
        <v>0</v>
      </c>
      <c r="D111" s="3">
        <f t="shared" si="15"/>
        <v>52.5</v>
      </c>
      <c r="E111" s="3"/>
      <c r="F111" s="2">
        <f t="shared" si="16"/>
        <v>-0.35</v>
      </c>
      <c r="G111" s="2">
        <f t="shared" si="17"/>
        <v>2.0299999999999998</v>
      </c>
      <c r="H111" s="2">
        <f t="shared" si="13"/>
        <v>173.55474417857096</v>
      </c>
      <c r="I111" s="2">
        <f t="shared" si="14"/>
        <v>177.10920280336791</v>
      </c>
      <c r="J111" s="2">
        <f t="shared" si="11"/>
        <v>116.36942675159234</v>
      </c>
      <c r="L111" s="2">
        <f t="shared" si="18"/>
        <v>171.60031847133754</v>
      </c>
    </row>
    <row r="112" spans="1:12" x14ac:dyDescent="0.3">
      <c r="A112">
        <f>odometroTxt!A115</f>
        <v>0</v>
      </c>
      <c r="B112">
        <f>odometroTxt!B115</f>
        <v>10</v>
      </c>
      <c r="C112" s="3">
        <f t="shared" si="12"/>
        <v>0</v>
      </c>
      <c r="D112" s="3">
        <f t="shared" si="15"/>
        <v>52.5</v>
      </c>
      <c r="E112" s="3"/>
      <c r="F112" s="2">
        <f t="shared" si="16"/>
        <v>-0.35</v>
      </c>
      <c r="G112" s="2">
        <f t="shared" si="17"/>
        <v>1.6799999999999997</v>
      </c>
      <c r="H112" s="2">
        <f t="shared" si="13"/>
        <v>170.69384193227435</v>
      </c>
      <c r="I112" s="2">
        <f t="shared" si="14"/>
        <v>203.2028368610674</v>
      </c>
      <c r="J112" s="2">
        <f t="shared" si="11"/>
        <v>96.305732484076415</v>
      </c>
      <c r="L112" s="2">
        <f t="shared" si="18"/>
        <v>171.09872611464962</v>
      </c>
    </row>
    <row r="113" spans="1:12" x14ac:dyDescent="0.3">
      <c r="A113">
        <f>odometroTxt!A116</f>
        <v>0</v>
      </c>
      <c r="B113">
        <f>odometroTxt!B116</f>
        <v>10</v>
      </c>
      <c r="C113" s="3">
        <f t="shared" si="12"/>
        <v>0</v>
      </c>
      <c r="D113" s="3">
        <f t="shared" si="15"/>
        <v>52.5</v>
      </c>
      <c r="E113" s="3"/>
      <c r="F113" s="2">
        <f t="shared" si="16"/>
        <v>-0.35</v>
      </c>
      <c r="G113" s="2">
        <f t="shared" si="17"/>
        <v>1.3299999999999996</v>
      </c>
      <c r="H113" s="2">
        <f t="shared" si="13"/>
        <v>176.95383833490959</v>
      </c>
      <c r="I113" s="2">
        <f t="shared" si="14"/>
        <v>228.69548178149481</v>
      </c>
      <c r="J113" s="2">
        <f t="shared" si="11"/>
        <v>76.242038216560488</v>
      </c>
      <c r="L113" s="2">
        <f t="shared" si="18"/>
        <v>169.53821656050951</v>
      </c>
    </row>
    <row r="114" spans="1:12" x14ac:dyDescent="0.3">
      <c r="A114">
        <f>odometroTxt!A117</f>
        <v>0</v>
      </c>
      <c r="B114">
        <f>odometroTxt!B117</f>
        <v>10</v>
      </c>
      <c r="C114" s="3">
        <f t="shared" si="12"/>
        <v>0</v>
      </c>
      <c r="D114" s="3">
        <f t="shared" si="15"/>
        <v>52.5</v>
      </c>
      <c r="E114" s="3"/>
      <c r="F114" s="2">
        <f t="shared" si="16"/>
        <v>-0.35</v>
      </c>
      <c r="G114" s="2">
        <f t="shared" si="17"/>
        <v>0.97999999999999965</v>
      </c>
      <c r="H114" s="2">
        <f t="shared" si="13"/>
        <v>191.57568018752281</v>
      </c>
      <c r="I114" s="2">
        <f t="shared" si="14"/>
        <v>250.49603775690903</v>
      </c>
      <c r="J114" s="2">
        <f t="shared" si="11"/>
        <v>56.178343949044567</v>
      </c>
      <c r="L114" s="2">
        <f t="shared" si="18"/>
        <v>166.97452229299358</v>
      </c>
    </row>
    <row r="115" spans="1:12" x14ac:dyDescent="0.3">
      <c r="A115">
        <f>odometroTxt!A118</f>
        <v>0</v>
      </c>
      <c r="B115">
        <f>odometroTxt!B118</f>
        <v>11</v>
      </c>
      <c r="C115" s="3">
        <f t="shared" si="12"/>
        <v>0</v>
      </c>
      <c r="D115" s="3">
        <f t="shared" si="15"/>
        <v>57.75</v>
      </c>
      <c r="E115" s="3"/>
      <c r="F115" s="2">
        <f t="shared" si="16"/>
        <v>-0.38500000000000001</v>
      </c>
      <c r="G115" s="2">
        <f t="shared" si="17"/>
        <v>0.59499999999999964</v>
      </c>
      <c r="H115" s="2">
        <f t="shared" si="13"/>
        <v>215.48846809151598</v>
      </c>
      <c r="I115" s="2">
        <f t="shared" si="14"/>
        <v>266.68072804306024</v>
      </c>
      <c r="J115" s="2">
        <f t="shared" si="11"/>
        <v>34.10828025477705</v>
      </c>
      <c r="L115" s="2">
        <f t="shared" si="18"/>
        <v>163.29617834394901</v>
      </c>
    </row>
    <row r="116" spans="1:12" x14ac:dyDescent="0.3">
      <c r="A116">
        <f>odometroTxt!A119</f>
        <v>0</v>
      </c>
      <c r="B116">
        <f>odometroTxt!B119</f>
        <v>10</v>
      </c>
      <c r="C116" s="3">
        <f t="shared" si="12"/>
        <v>0</v>
      </c>
      <c r="D116" s="3">
        <f t="shared" si="15"/>
        <v>52.5</v>
      </c>
      <c r="E116" s="3"/>
      <c r="F116" s="2">
        <f t="shared" si="16"/>
        <v>-0.35</v>
      </c>
      <c r="G116" s="2">
        <f t="shared" si="17"/>
        <v>0.24499999999999966</v>
      </c>
      <c r="H116" s="2">
        <f t="shared" si="13"/>
        <v>240.95457287204766</v>
      </c>
      <c r="I116" s="2">
        <f t="shared" si="14"/>
        <v>273.04783156876027</v>
      </c>
      <c r="J116" s="2">
        <f t="shared" si="11"/>
        <v>14.044585987261126</v>
      </c>
      <c r="L116" s="2">
        <f t="shared" si="18"/>
        <v>158.61464968152859</v>
      </c>
    </row>
    <row r="117" spans="1:12" x14ac:dyDescent="0.3">
      <c r="A117">
        <f>odometroTxt!A120</f>
        <v>0</v>
      </c>
      <c r="B117">
        <f>odometroTxt!B120</f>
        <v>10</v>
      </c>
      <c r="C117" s="3">
        <f t="shared" si="12"/>
        <v>0</v>
      </c>
      <c r="D117" s="3">
        <f t="shared" si="15"/>
        <v>52.5</v>
      </c>
      <c r="E117" s="3"/>
      <c r="F117" s="2">
        <f t="shared" si="16"/>
        <v>-0.35</v>
      </c>
      <c r="G117" s="2">
        <f t="shared" si="17"/>
        <v>-0.10500000000000032</v>
      </c>
      <c r="H117" s="2">
        <f t="shared" si="13"/>
        <v>267.06000264419572</v>
      </c>
      <c r="I117" s="2">
        <f t="shared" si="14"/>
        <v>270.29664338700212</v>
      </c>
      <c r="J117" s="2">
        <f t="shared" si="11"/>
        <v>-6.0191082802547946</v>
      </c>
      <c r="L117" s="2">
        <f t="shared" si="18"/>
        <v>152.92993630573244</v>
      </c>
    </row>
    <row r="118" spans="1:12" x14ac:dyDescent="0.3">
      <c r="A118">
        <f>odometroTxt!A121</f>
        <v>1</v>
      </c>
      <c r="B118">
        <f>odometroTxt!B121</f>
        <v>11</v>
      </c>
      <c r="C118" s="3">
        <f t="shared" si="12"/>
        <v>5.25</v>
      </c>
      <c r="D118" s="3">
        <f t="shared" si="15"/>
        <v>57.75</v>
      </c>
      <c r="E118" s="3"/>
      <c r="F118" s="2">
        <f t="shared" si="16"/>
        <v>-0.35</v>
      </c>
      <c r="G118" s="2">
        <f t="shared" si="17"/>
        <v>-0.45500000000000029</v>
      </c>
      <c r="H118" s="2">
        <f t="shared" si="13"/>
        <v>295.3552250318204</v>
      </c>
      <c r="I118" s="2">
        <f t="shared" si="14"/>
        <v>256.45358050211775</v>
      </c>
      <c r="J118" s="2">
        <f t="shared" si="11"/>
        <v>-26.082802547770715</v>
      </c>
      <c r="L118" s="2">
        <f t="shared" si="18"/>
        <v>146.52070063694262</v>
      </c>
    </row>
    <row r="119" spans="1:12" x14ac:dyDescent="0.3">
      <c r="A119">
        <f>odometroTxt!A122</f>
        <v>5</v>
      </c>
      <c r="B119">
        <f>odometroTxt!B122</f>
        <v>9</v>
      </c>
      <c r="C119" s="3">
        <f t="shared" si="12"/>
        <v>26.25</v>
      </c>
      <c r="D119" s="3">
        <f t="shared" si="15"/>
        <v>47.25</v>
      </c>
      <c r="E119" s="3"/>
      <c r="F119" s="2">
        <f t="shared" si="16"/>
        <v>-0.14000000000000001</v>
      </c>
      <c r="G119" s="2">
        <f t="shared" si="17"/>
        <v>-0.59500000000000031</v>
      </c>
      <c r="H119" s="2">
        <f t="shared" si="13"/>
        <v>325.78968236417535</v>
      </c>
      <c r="I119" s="2">
        <f t="shared" si="14"/>
        <v>235.85488377428888</v>
      </c>
      <c r="J119" s="2">
        <f t="shared" si="11"/>
        <v>-34.108280254777085</v>
      </c>
      <c r="L119" s="2">
        <f t="shared" si="18"/>
        <v>139.94426751592351</v>
      </c>
    </row>
    <row r="120" spans="1:12" x14ac:dyDescent="0.3">
      <c r="A120">
        <f>odometroTxt!A123</f>
        <v>7</v>
      </c>
      <c r="B120">
        <f>odometroTxt!B123</f>
        <v>9</v>
      </c>
      <c r="C120" s="3">
        <f t="shared" si="12"/>
        <v>36.75</v>
      </c>
      <c r="D120" s="3">
        <f t="shared" si="15"/>
        <v>47.25</v>
      </c>
      <c r="E120" s="3"/>
      <c r="F120" s="2">
        <f t="shared" si="16"/>
        <v>-7.0000000000000007E-2</v>
      </c>
      <c r="G120" s="2">
        <f t="shared" si="17"/>
        <v>-0.66500000000000026</v>
      </c>
      <c r="H120" s="2">
        <f t="shared" si="13"/>
        <v>358.84018733956935</v>
      </c>
      <c r="I120" s="2">
        <f t="shared" si="14"/>
        <v>209.93840019970924</v>
      </c>
      <c r="J120" s="2">
        <f t="shared" si="11"/>
        <v>-38.121019108280265</v>
      </c>
      <c r="L120" s="2">
        <f t="shared" si="18"/>
        <v>133.42356687898084</v>
      </c>
    </row>
    <row r="121" spans="1:12" x14ac:dyDescent="0.3">
      <c r="A121">
        <f>odometroTxt!A124</f>
        <v>8</v>
      </c>
      <c r="B121">
        <f>odometroTxt!B124</f>
        <v>6</v>
      </c>
      <c r="C121" s="3">
        <f t="shared" si="12"/>
        <v>42</v>
      </c>
      <c r="D121" s="3">
        <f t="shared" si="15"/>
        <v>31.5</v>
      </c>
      <c r="E121" s="3"/>
      <c r="F121" s="2">
        <f t="shared" si="16"/>
        <v>7.0000000000000007E-2</v>
      </c>
      <c r="G121" s="2">
        <f t="shared" si="17"/>
        <v>-0.5950000000000002</v>
      </c>
      <c r="H121" s="2">
        <f t="shared" si="13"/>
        <v>389.27464467192431</v>
      </c>
      <c r="I121" s="2">
        <f t="shared" si="14"/>
        <v>189.33970347188037</v>
      </c>
      <c r="J121" s="2">
        <f t="shared" si="11"/>
        <v>-34.108280254777078</v>
      </c>
      <c r="L121" s="2">
        <f t="shared" si="18"/>
        <v>127.29299363057319</v>
      </c>
    </row>
    <row r="122" spans="1:12" x14ac:dyDescent="0.3">
      <c r="A122">
        <f>odometroTxt!A125</f>
        <v>8</v>
      </c>
      <c r="B122">
        <f>odometroTxt!B125</f>
        <v>5</v>
      </c>
      <c r="C122" s="3">
        <f t="shared" si="12"/>
        <v>42</v>
      </c>
      <c r="D122" s="3">
        <f t="shared" si="15"/>
        <v>26.25</v>
      </c>
      <c r="E122" s="3"/>
      <c r="F122" s="2">
        <f t="shared" si="16"/>
        <v>0.105</v>
      </c>
      <c r="G122" s="2">
        <f t="shared" si="17"/>
        <v>-0.49000000000000021</v>
      </c>
      <c r="H122" s="2">
        <f t="shared" si="13"/>
        <v>419.38425347199473</v>
      </c>
      <c r="I122" s="2">
        <f t="shared" si="14"/>
        <v>173.27959503803959</v>
      </c>
      <c r="J122" s="2">
        <f t="shared" si="11"/>
        <v>-28.089171974522305</v>
      </c>
      <c r="L122" s="2">
        <f t="shared" si="18"/>
        <v>121.55254777070056</v>
      </c>
    </row>
    <row r="123" spans="1:12" x14ac:dyDescent="0.3">
      <c r="A123">
        <f>odometroTxt!A126</f>
        <v>7</v>
      </c>
      <c r="B123">
        <f>odometroTxt!B126</f>
        <v>5</v>
      </c>
      <c r="C123" s="3">
        <f t="shared" si="12"/>
        <v>36.75</v>
      </c>
      <c r="D123" s="3">
        <f t="shared" si="15"/>
        <v>26.25</v>
      </c>
      <c r="E123" s="3"/>
      <c r="F123" s="2">
        <f t="shared" si="16"/>
        <v>7.0000000000000007E-2</v>
      </c>
      <c r="G123" s="2">
        <f t="shared" si="17"/>
        <v>-0.42000000000000021</v>
      </c>
      <c r="H123" s="2">
        <f t="shared" si="13"/>
        <v>448.14655509183245</v>
      </c>
      <c r="I123" s="2">
        <f t="shared" si="14"/>
        <v>160.43514076666312</v>
      </c>
      <c r="J123" s="2">
        <f t="shared" si="11"/>
        <v>-24.076433121019118</v>
      </c>
      <c r="L123" s="2">
        <f t="shared" si="18"/>
        <v>116.14649681528655</v>
      </c>
    </row>
    <row r="124" spans="1:12" x14ac:dyDescent="0.3">
      <c r="A124">
        <f>odometroTxt!A127</f>
        <v>8</v>
      </c>
      <c r="B124">
        <f>odometroTxt!B127</f>
        <v>3</v>
      </c>
      <c r="C124" s="3">
        <f t="shared" si="12"/>
        <v>42</v>
      </c>
      <c r="D124" s="3">
        <f t="shared" si="15"/>
        <v>15.75</v>
      </c>
      <c r="E124" s="3"/>
      <c r="F124" s="2">
        <f t="shared" si="16"/>
        <v>0.17499999999999999</v>
      </c>
      <c r="G124" s="2">
        <f t="shared" si="17"/>
        <v>-0.24500000000000022</v>
      </c>
      <c r="H124" s="2">
        <f t="shared" si="13"/>
        <v>476.15927035041727</v>
      </c>
      <c r="I124" s="2">
        <f t="shared" si="14"/>
        <v>153.4313268883931</v>
      </c>
      <c r="J124" s="2">
        <f t="shared" si="11"/>
        <v>-14.044585987261158</v>
      </c>
      <c r="L124" s="2">
        <f t="shared" si="18"/>
        <v>111.1305732484076</v>
      </c>
    </row>
    <row r="125" spans="1:12" x14ac:dyDescent="0.3">
      <c r="A125">
        <f>odometroTxt!A128</f>
        <v>9</v>
      </c>
      <c r="B125">
        <f>odometroTxt!B128</f>
        <v>5</v>
      </c>
      <c r="C125" s="3">
        <f t="shared" si="12"/>
        <v>47.25</v>
      </c>
      <c r="D125" s="3">
        <f t="shared" si="15"/>
        <v>26.25</v>
      </c>
      <c r="E125" s="3"/>
      <c r="F125" s="2">
        <f t="shared" si="16"/>
        <v>0.14000000000000001</v>
      </c>
      <c r="G125" s="2">
        <f t="shared" si="17"/>
        <v>-0.1050000000000002</v>
      </c>
      <c r="H125" s="2">
        <f t="shared" si="13"/>
        <v>512.70687203142461</v>
      </c>
      <c r="I125" s="2">
        <f t="shared" si="14"/>
        <v>149.57966343393167</v>
      </c>
      <c r="J125" s="2">
        <f t="shared" si="11"/>
        <v>-6.0191082802547884</v>
      </c>
      <c r="L125" s="2">
        <f t="shared" si="18"/>
        <v>106.39331210191079</v>
      </c>
    </row>
    <row r="126" spans="1:12" x14ac:dyDescent="0.3">
      <c r="A126">
        <f>odometroTxt!A129</f>
        <v>9</v>
      </c>
      <c r="B126">
        <f>odometroTxt!B129</f>
        <v>5</v>
      </c>
      <c r="C126" s="3">
        <f t="shared" si="12"/>
        <v>47.25</v>
      </c>
      <c r="D126" s="3">
        <f t="shared" si="15"/>
        <v>26.25</v>
      </c>
      <c r="E126" s="3"/>
      <c r="F126" s="2">
        <f t="shared" si="16"/>
        <v>0.14000000000000001</v>
      </c>
      <c r="G126" s="2">
        <f t="shared" si="17"/>
        <v>3.4999999999999809E-2</v>
      </c>
      <c r="H126" s="2">
        <f t="shared" si="13"/>
        <v>549.43436495416279</v>
      </c>
      <c r="I126" s="2">
        <f t="shared" si="14"/>
        <v>150.86565084064102</v>
      </c>
      <c r="J126" s="2">
        <f t="shared" si="11"/>
        <v>2.006369426751581</v>
      </c>
      <c r="L126" s="2">
        <f t="shared" si="18"/>
        <v>101.82324840764328</v>
      </c>
    </row>
    <row r="127" spans="1:12" x14ac:dyDescent="0.3">
      <c r="A127">
        <f>odometroTxt!A130</f>
        <v>9</v>
      </c>
      <c r="B127">
        <f>odometroTxt!B130</f>
        <v>6</v>
      </c>
      <c r="C127" s="3">
        <f t="shared" si="12"/>
        <v>47.25</v>
      </c>
      <c r="D127" s="3">
        <f t="shared" si="15"/>
        <v>31.5</v>
      </c>
      <c r="E127" s="3"/>
      <c r="F127" s="2">
        <f t="shared" si="16"/>
        <v>0.105</v>
      </c>
      <c r="G127" s="2">
        <f t="shared" si="17"/>
        <v>0.13999999999999979</v>
      </c>
      <c r="H127" s="2">
        <f t="shared" si="13"/>
        <v>588.42411980503539</v>
      </c>
      <c r="I127" s="2">
        <f t="shared" si="14"/>
        <v>156.36016097975784</v>
      </c>
      <c r="J127" s="2">
        <f t="shared" si="11"/>
        <v>8.0254777070063579</v>
      </c>
      <c r="L127" s="2">
        <f t="shared" si="18"/>
        <v>97.308917197452203</v>
      </c>
    </row>
    <row r="128" spans="1:12" x14ac:dyDescent="0.3">
      <c r="A128">
        <f>odometroTxt!A131</f>
        <v>9</v>
      </c>
      <c r="B128">
        <f>odometroTxt!B131</f>
        <v>8</v>
      </c>
      <c r="C128" s="3">
        <f t="shared" si="12"/>
        <v>47.25</v>
      </c>
      <c r="D128" s="3">
        <f t="shared" si="15"/>
        <v>42</v>
      </c>
      <c r="E128" s="3"/>
      <c r="F128" s="2">
        <f t="shared" si="16"/>
        <v>3.5000000000000003E-2</v>
      </c>
      <c r="G128" s="2">
        <f t="shared" si="17"/>
        <v>0.17499999999999979</v>
      </c>
      <c r="H128" s="2">
        <f t="shared" si="13"/>
        <v>632.36754160366809</v>
      </c>
      <c r="I128" s="2">
        <f t="shared" si="14"/>
        <v>164.12973661987203</v>
      </c>
      <c r="J128" s="2">
        <f t="shared" si="11"/>
        <v>10.03184713375795</v>
      </c>
      <c r="L128" s="2">
        <f t="shared" si="18"/>
        <v>92.794585987261115</v>
      </c>
    </row>
    <row r="129" spans="1:12" x14ac:dyDescent="0.3">
      <c r="A129">
        <f>odometroTxt!A132</f>
        <v>7</v>
      </c>
      <c r="B129">
        <f>odometroTxt!B132</f>
        <v>8</v>
      </c>
      <c r="C129" s="3">
        <f t="shared" si="12"/>
        <v>36.75</v>
      </c>
      <c r="D129" s="3">
        <f t="shared" si="15"/>
        <v>42</v>
      </c>
      <c r="E129" s="3"/>
      <c r="F129" s="2">
        <f t="shared" si="16"/>
        <v>-3.5000000000000003E-2</v>
      </c>
      <c r="G129" s="2">
        <f t="shared" si="17"/>
        <v>0.13999999999999979</v>
      </c>
      <c r="H129" s="2">
        <f t="shared" si="13"/>
        <v>671.35729645454069</v>
      </c>
      <c r="I129" s="2">
        <f t="shared" si="14"/>
        <v>169.62424675898885</v>
      </c>
      <c r="J129" s="2">
        <f t="shared" si="11"/>
        <v>8.0254777070063579</v>
      </c>
      <c r="L129" s="2">
        <f t="shared" si="18"/>
        <v>88.057324840764309</v>
      </c>
    </row>
    <row r="130" spans="1:12" x14ac:dyDescent="0.3">
      <c r="A130">
        <f>odometroTxt!A133</f>
        <v>7</v>
      </c>
      <c r="B130">
        <f>odometroTxt!B133</f>
        <v>10</v>
      </c>
      <c r="C130" s="3">
        <f t="shared" si="12"/>
        <v>36.75</v>
      </c>
      <c r="D130" s="3">
        <f t="shared" si="15"/>
        <v>52.5</v>
      </c>
      <c r="E130" s="3"/>
      <c r="F130" s="2">
        <f t="shared" si="16"/>
        <v>-0.105</v>
      </c>
      <c r="G130" s="2">
        <f t="shared" si="17"/>
        <v>3.4999999999999795E-2</v>
      </c>
      <c r="H130" s="2">
        <f t="shared" si="13"/>
        <v>715.95496643215142</v>
      </c>
      <c r="I130" s="2">
        <f t="shared" si="14"/>
        <v>171.18580289570733</v>
      </c>
      <c r="J130" s="2">
        <f t="shared" si="11"/>
        <v>2.0063694267515806</v>
      </c>
      <c r="L130" s="2">
        <f t="shared" si="18"/>
        <v>83.097133757961771</v>
      </c>
    </row>
    <row r="131" spans="1:12" x14ac:dyDescent="0.3">
      <c r="A131">
        <f>odometroTxt!A134</f>
        <v>7</v>
      </c>
      <c r="B131">
        <f>odometroTxt!B134</f>
        <v>10</v>
      </c>
      <c r="C131" s="3">
        <f t="shared" si="12"/>
        <v>36.75</v>
      </c>
      <c r="D131" s="3">
        <f t="shared" si="15"/>
        <v>52.5</v>
      </c>
      <c r="E131" s="3"/>
      <c r="F131" s="2">
        <f t="shared" si="16"/>
        <v>-0.105</v>
      </c>
      <c r="G131" s="2">
        <f t="shared" si="17"/>
        <v>-7.0000000000000201E-2</v>
      </c>
      <c r="H131" s="2">
        <f t="shared" si="13"/>
        <v>760.47067981845407</v>
      </c>
      <c r="I131" s="2">
        <f t="shared" si="14"/>
        <v>168.06460333326993</v>
      </c>
      <c r="J131" s="2">
        <f t="shared" si="11"/>
        <v>-4.0127388535031967</v>
      </c>
      <c r="L131" s="2">
        <f t="shared" si="18"/>
        <v>77.969745222929916</v>
      </c>
    </row>
    <row r="132" spans="1:12" x14ac:dyDescent="0.3">
      <c r="A132">
        <f>odometroTxt!A135</f>
        <v>7</v>
      </c>
      <c r="B132">
        <f>odometroTxt!B135</f>
        <v>9</v>
      </c>
      <c r="C132" s="3">
        <f t="shared" si="12"/>
        <v>36.75</v>
      </c>
      <c r="D132" s="3">
        <f t="shared" si="15"/>
        <v>47.25</v>
      </c>
      <c r="E132" s="3"/>
      <c r="F132" s="2">
        <f t="shared" si="16"/>
        <v>-7.0000000000000007E-2</v>
      </c>
      <c r="G132" s="2">
        <f t="shared" si="17"/>
        <v>-0.14000000000000021</v>
      </c>
      <c r="H132" s="2">
        <f t="shared" si="13"/>
        <v>802.0597516593848</v>
      </c>
      <c r="I132" s="2">
        <f t="shared" si="14"/>
        <v>162.203792518212</v>
      </c>
      <c r="J132" s="2">
        <f t="shared" si="11"/>
        <v>-8.025477707006381</v>
      </c>
      <c r="L132" s="2">
        <f t="shared" si="18"/>
        <v>72.730891719745202</v>
      </c>
    </row>
    <row r="133" spans="1:12" x14ac:dyDescent="0.3">
      <c r="A133">
        <f>odometroTxt!A136</f>
        <v>8</v>
      </c>
      <c r="B133">
        <f>odometroTxt!B136</f>
        <v>10</v>
      </c>
      <c r="C133" s="3">
        <f t="shared" si="12"/>
        <v>42</v>
      </c>
      <c r="D133" s="3">
        <f t="shared" si="15"/>
        <v>52.5</v>
      </c>
      <c r="E133" s="3"/>
      <c r="F133" s="2">
        <f t="shared" si="16"/>
        <v>-7.0000000000000007E-2</v>
      </c>
      <c r="G133" s="2">
        <f t="shared" si="17"/>
        <v>-0.21000000000000021</v>
      </c>
      <c r="H133" s="2">
        <f t="shared" si="13"/>
        <v>848.27171238010078</v>
      </c>
      <c r="I133" s="2">
        <f t="shared" si="14"/>
        <v>152.35406225048379</v>
      </c>
      <c r="J133" s="2">
        <f t="shared" si="11"/>
        <v>-12.038216560509566</v>
      </c>
      <c r="L133" s="2">
        <f t="shared" si="18"/>
        <v>67.324840764331185</v>
      </c>
    </row>
    <row r="134" spans="1:12" x14ac:dyDescent="0.3">
      <c r="A134">
        <f>odometroTxt!A137</f>
        <v>8</v>
      </c>
      <c r="B134">
        <f>odometroTxt!B137</f>
        <v>9</v>
      </c>
      <c r="C134" s="3">
        <f t="shared" si="12"/>
        <v>42</v>
      </c>
      <c r="D134" s="3">
        <f t="shared" si="15"/>
        <v>47.25</v>
      </c>
      <c r="E134" s="3"/>
      <c r="F134" s="2">
        <f t="shared" si="16"/>
        <v>-3.5000000000000003E-2</v>
      </c>
      <c r="G134" s="2">
        <f t="shared" si="17"/>
        <v>-0.24500000000000022</v>
      </c>
      <c r="H134" s="2">
        <f t="shared" si="13"/>
        <v>891.56409050700461</v>
      </c>
      <c r="I134" s="2">
        <f t="shared" si="14"/>
        <v>141.52998625679376</v>
      </c>
      <c r="J134" s="2">
        <f t="shared" ref="J134:J197" si="19">G134*180/3.14</f>
        <v>-14.044585987261158</v>
      </c>
      <c r="L134" s="2">
        <f t="shared" si="18"/>
        <v>61.918789808917168</v>
      </c>
    </row>
    <row r="135" spans="1:12" x14ac:dyDescent="0.3">
      <c r="A135">
        <f>odometroTxt!A138</f>
        <v>8</v>
      </c>
      <c r="B135">
        <f>odometroTxt!B138</f>
        <v>9</v>
      </c>
      <c r="C135" s="3">
        <f t="shared" ref="C135:C198" si="20">A135*$E$1</f>
        <v>42</v>
      </c>
      <c r="D135" s="3">
        <f t="shared" si="15"/>
        <v>47.25</v>
      </c>
      <c r="E135" s="3"/>
      <c r="F135" s="2">
        <f t="shared" si="16"/>
        <v>-3.5000000000000003E-2</v>
      </c>
      <c r="G135" s="2">
        <f t="shared" si="17"/>
        <v>-0.28000000000000025</v>
      </c>
      <c r="H135" s="2">
        <f t="shared" ref="H135:H198" si="21">H134+(C135+D135)*COS(G135)/2</f>
        <v>934.45118944162277</v>
      </c>
      <c r="I135" s="2">
        <f t="shared" si="14"/>
        <v>129.19761543962017</v>
      </c>
      <c r="J135" s="2">
        <f t="shared" si="19"/>
        <v>-16.050955414012755</v>
      </c>
      <c r="L135" s="2">
        <f t="shared" si="18"/>
        <v>56.512738853503159</v>
      </c>
    </row>
    <row r="136" spans="1:12" x14ac:dyDescent="0.3">
      <c r="A136">
        <f>odometroTxt!A139</f>
        <v>9</v>
      </c>
      <c r="B136">
        <f>odometroTxt!B139</f>
        <v>8</v>
      </c>
      <c r="C136" s="3">
        <f t="shared" si="20"/>
        <v>47.25</v>
      </c>
      <c r="D136" s="3">
        <f t="shared" si="15"/>
        <v>42</v>
      </c>
      <c r="E136" s="3"/>
      <c r="F136" s="2">
        <f t="shared" si="16"/>
        <v>3.5000000000000003E-2</v>
      </c>
      <c r="G136" s="2">
        <f t="shared" si="17"/>
        <v>-0.24500000000000025</v>
      </c>
      <c r="H136" s="2">
        <f t="shared" si="21"/>
        <v>977.7435675685266</v>
      </c>
      <c r="I136" s="2">
        <f t="shared" ref="I136:I199" si="22">I135+(C136+D136)*SIN(G136)/2</f>
        <v>118.37353944593013</v>
      </c>
      <c r="J136" s="2">
        <f t="shared" si="19"/>
        <v>-14.04458598726116</v>
      </c>
      <c r="L136" s="2">
        <f t="shared" si="18"/>
        <v>51.162420382165578</v>
      </c>
    </row>
    <row r="137" spans="1:12" x14ac:dyDescent="0.3">
      <c r="A137">
        <f>odometroTxt!A140</f>
        <v>10</v>
      </c>
      <c r="B137">
        <f>odometroTxt!B140</f>
        <v>8</v>
      </c>
      <c r="C137" s="3">
        <f t="shared" si="20"/>
        <v>52.5</v>
      </c>
      <c r="D137" s="3">
        <f t="shared" si="15"/>
        <v>42</v>
      </c>
      <c r="E137" s="3"/>
      <c r="F137" s="2">
        <f t="shared" si="16"/>
        <v>7.0000000000000007E-2</v>
      </c>
      <c r="G137" s="2">
        <f t="shared" si="17"/>
        <v>-0.17500000000000024</v>
      </c>
      <c r="H137" s="2">
        <f t="shared" si="21"/>
        <v>1024.2718965317847</v>
      </c>
      <c r="I137" s="2">
        <f t="shared" si="22"/>
        <v>110.14692994463272</v>
      </c>
      <c r="J137" s="2">
        <f t="shared" si="19"/>
        <v>-10.031847133757974</v>
      </c>
      <c r="L137" s="2">
        <f t="shared" si="18"/>
        <v>45.923566878980878</v>
      </c>
    </row>
    <row r="138" spans="1:12" x14ac:dyDescent="0.3">
      <c r="A138">
        <f>odometroTxt!A141</f>
        <v>9</v>
      </c>
      <c r="B138">
        <f>odometroTxt!B141</f>
        <v>8</v>
      </c>
      <c r="C138" s="3">
        <f t="shared" si="20"/>
        <v>47.25</v>
      </c>
      <c r="D138" s="3">
        <f t="shared" si="15"/>
        <v>42</v>
      </c>
      <c r="E138" s="3"/>
      <c r="F138" s="2">
        <f t="shared" si="16"/>
        <v>3.5000000000000003E-2</v>
      </c>
      <c r="G138" s="2">
        <f t="shared" si="17"/>
        <v>-0.14000000000000024</v>
      </c>
      <c r="H138" s="2">
        <f t="shared" si="21"/>
        <v>1068.4602853627737</v>
      </c>
      <c r="I138" s="2">
        <f t="shared" si="22"/>
        <v>103.91981845363365</v>
      </c>
      <c r="J138" s="2">
        <f t="shared" si="19"/>
        <v>-8.0254777070063827</v>
      </c>
      <c r="L138" s="2">
        <f t="shared" si="18"/>
        <v>40.740445859872608</v>
      </c>
    </row>
    <row r="139" spans="1:12" x14ac:dyDescent="0.3">
      <c r="A139">
        <f>odometroTxt!A142</f>
        <v>9</v>
      </c>
      <c r="B139">
        <f>odometroTxt!B142</f>
        <v>8</v>
      </c>
      <c r="C139" s="3">
        <f t="shared" si="20"/>
        <v>47.25</v>
      </c>
      <c r="D139" s="3">
        <f t="shared" si="15"/>
        <v>42</v>
      </c>
      <c r="E139" s="3"/>
      <c r="F139" s="2">
        <f t="shared" si="16"/>
        <v>3.5000000000000003E-2</v>
      </c>
      <c r="G139" s="2">
        <f t="shared" si="17"/>
        <v>-0.10500000000000023</v>
      </c>
      <c r="H139" s="2">
        <f t="shared" si="21"/>
        <v>1112.8395159754255</v>
      </c>
      <c r="I139" s="2">
        <f t="shared" si="22"/>
        <v>99.242798544644756</v>
      </c>
      <c r="J139" s="2">
        <f t="shared" si="19"/>
        <v>-6.0191082802547902</v>
      </c>
      <c r="L139" s="2">
        <f t="shared" si="18"/>
        <v>35.613057324840753</v>
      </c>
    </row>
    <row r="140" spans="1:12" x14ac:dyDescent="0.3">
      <c r="A140">
        <f>odometroTxt!A143</f>
        <v>9</v>
      </c>
      <c r="B140">
        <f>odometroTxt!B143</f>
        <v>8</v>
      </c>
      <c r="C140" s="3">
        <f t="shared" si="20"/>
        <v>47.25</v>
      </c>
      <c r="D140" s="3">
        <f t="shared" si="15"/>
        <v>42</v>
      </c>
      <c r="E140" s="3"/>
      <c r="F140" s="2">
        <f t="shared" si="16"/>
        <v>3.5000000000000003E-2</v>
      </c>
      <c r="G140" s="2">
        <f t="shared" si="17"/>
        <v>-7.0000000000000229E-2</v>
      </c>
      <c r="H140" s="2">
        <f t="shared" si="21"/>
        <v>1157.3552293617281</v>
      </c>
      <c r="I140" s="2">
        <f t="shared" si="22"/>
        <v>96.121598982207345</v>
      </c>
      <c r="J140" s="2">
        <f t="shared" si="19"/>
        <v>-4.0127388535031976</v>
      </c>
      <c r="L140" s="2">
        <f t="shared" si="18"/>
        <v>30.541401273885342</v>
      </c>
    </row>
    <row r="141" spans="1:12" x14ac:dyDescent="0.3">
      <c r="A141">
        <f>odometroTxt!A144</f>
        <v>9</v>
      </c>
      <c r="B141">
        <f>odometroTxt!B144</f>
        <v>8</v>
      </c>
      <c r="C141" s="3">
        <f t="shared" si="20"/>
        <v>47.25</v>
      </c>
      <c r="D141" s="3">
        <f t="shared" si="15"/>
        <v>42</v>
      </c>
      <c r="E141" s="3"/>
      <c r="F141" s="2">
        <f t="shared" si="16"/>
        <v>3.5000000000000003E-2</v>
      </c>
      <c r="G141" s="2">
        <f t="shared" si="17"/>
        <v>-3.5000000000000225E-2</v>
      </c>
      <c r="H141" s="2">
        <f t="shared" si="21"/>
        <v>1201.9528993393387</v>
      </c>
      <c r="I141" s="2">
        <f t="shared" si="22"/>
        <v>94.560042845488837</v>
      </c>
      <c r="J141" s="2">
        <f t="shared" si="19"/>
        <v>-2.006369426751605</v>
      </c>
      <c r="L141" s="2">
        <f t="shared" si="18"/>
        <v>25.525477707006349</v>
      </c>
    </row>
    <row r="142" spans="1:12" x14ac:dyDescent="0.3">
      <c r="A142">
        <f>odometroTxt!A145</f>
        <v>8</v>
      </c>
      <c r="B142">
        <f>odometroTxt!B145</f>
        <v>8</v>
      </c>
      <c r="C142" s="3">
        <f t="shared" si="20"/>
        <v>42</v>
      </c>
      <c r="D142" s="3">
        <f t="shared" si="15"/>
        <v>42</v>
      </c>
      <c r="E142" s="3"/>
      <c r="F142" s="2">
        <f t="shared" si="16"/>
        <v>0</v>
      </c>
      <c r="G142" s="2">
        <f t="shared" si="17"/>
        <v>-3.5000000000000225E-2</v>
      </c>
      <c r="H142" s="2">
        <f t="shared" si="21"/>
        <v>1243.9271769653253</v>
      </c>
      <c r="I142" s="2">
        <f t="shared" si="22"/>
        <v>93.09034295210671</v>
      </c>
      <c r="J142" s="2">
        <f t="shared" si="19"/>
        <v>-2.006369426751605</v>
      </c>
      <c r="L142" s="2">
        <f t="shared" si="18"/>
        <v>20.509554140127367</v>
      </c>
    </row>
    <row r="143" spans="1:12" x14ac:dyDescent="0.3">
      <c r="A143">
        <f>odometroTxt!A146</f>
        <v>8</v>
      </c>
      <c r="B143">
        <f>odometroTxt!B146</f>
        <v>8</v>
      </c>
      <c r="C143" s="3">
        <f t="shared" si="20"/>
        <v>42</v>
      </c>
      <c r="D143" s="3">
        <f t="shared" si="15"/>
        <v>42</v>
      </c>
      <c r="E143" s="3"/>
      <c r="F143" s="2">
        <f t="shared" si="16"/>
        <v>0</v>
      </c>
      <c r="G143" s="2">
        <f t="shared" si="17"/>
        <v>-3.5000000000000225E-2</v>
      </c>
      <c r="H143" s="2">
        <f t="shared" si="21"/>
        <v>1285.9014545913119</v>
      </c>
      <c r="I143" s="2">
        <f t="shared" si="22"/>
        <v>91.620643058724582</v>
      </c>
      <c r="J143" s="2">
        <f t="shared" si="19"/>
        <v>-2.006369426751605</v>
      </c>
      <c r="L143" s="2">
        <f t="shared" si="18"/>
        <v>15.660828025477688</v>
      </c>
    </row>
    <row r="144" spans="1:12" x14ac:dyDescent="0.3">
      <c r="A144">
        <f>odometroTxt!A147</f>
        <v>7</v>
      </c>
      <c r="B144">
        <f>odometroTxt!B147</f>
        <v>8</v>
      </c>
      <c r="C144" s="3">
        <f t="shared" si="20"/>
        <v>36.75</v>
      </c>
      <c r="D144" s="3">
        <f t="shared" si="15"/>
        <v>42</v>
      </c>
      <c r="E144" s="3"/>
      <c r="F144" s="2">
        <f t="shared" si="16"/>
        <v>-3.5000000000000003E-2</v>
      </c>
      <c r="G144" s="2">
        <f t="shared" si="17"/>
        <v>-7.0000000000000229E-2</v>
      </c>
      <c r="H144" s="2">
        <f t="shared" si="21"/>
        <v>1325.1800252262849</v>
      </c>
      <c r="I144" s="2">
        <f t="shared" si="22"/>
        <v>88.866643444809228</v>
      </c>
      <c r="J144" s="2">
        <f t="shared" si="19"/>
        <v>-4.0127388535031976</v>
      </c>
      <c r="L144" s="2">
        <f t="shared" si="18"/>
        <v>10.979299363057306</v>
      </c>
    </row>
    <row r="145" spans="1:12" x14ac:dyDescent="0.3">
      <c r="A145">
        <f>odometroTxt!A148</f>
        <v>7</v>
      </c>
      <c r="B145">
        <f>odometroTxt!B148</f>
        <v>8</v>
      </c>
      <c r="C145" s="3">
        <f t="shared" si="20"/>
        <v>36.75</v>
      </c>
      <c r="D145" s="3">
        <f t="shared" si="15"/>
        <v>42</v>
      </c>
      <c r="E145" s="3"/>
      <c r="F145" s="2">
        <f t="shared" si="16"/>
        <v>-3.5000000000000003E-2</v>
      </c>
      <c r="G145" s="2">
        <f t="shared" si="17"/>
        <v>-0.10500000000000023</v>
      </c>
      <c r="H145" s="2">
        <f t="shared" si="21"/>
        <v>1364.3381698845069</v>
      </c>
      <c r="I145" s="2">
        <f t="shared" si="22"/>
        <v>84.73986117217197</v>
      </c>
      <c r="J145" s="2">
        <f t="shared" si="19"/>
        <v>-6.0191082802547902</v>
      </c>
      <c r="L145" s="2">
        <f t="shared" si="18"/>
        <v>6.5764331210190958</v>
      </c>
    </row>
    <row r="146" spans="1:12" x14ac:dyDescent="0.3">
      <c r="A146">
        <f>odometroTxt!A149</f>
        <v>7</v>
      </c>
      <c r="B146">
        <f>odometroTxt!B149</f>
        <v>7</v>
      </c>
      <c r="C146" s="3">
        <f t="shared" si="20"/>
        <v>36.75</v>
      </c>
      <c r="D146" s="3">
        <f t="shared" si="15"/>
        <v>36.75</v>
      </c>
      <c r="E146" s="3"/>
      <c r="F146" s="2">
        <f t="shared" si="16"/>
        <v>0</v>
      </c>
      <c r="G146" s="2">
        <f t="shared" si="17"/>
        <v>-0.10500000000000023</v>
      </c>
      <c r="H146" s="2">
        <f t="shared" si="21"/>
        <v>1400.8857715655142</v>
      </c>
      <c r="I146" s="2">
        <f t="shared" si="22"/>
        <v>80.888197717710526</v>
      </c>
      <c r="J146" s="2">
        <f t="shared" si="19"/>
        <v>-6.0191082802547902</v>
      </c>
      <c r="L146" s="2">
        <f t="shared" si="18"/>
        <v>2.6194267515923446</v>
      </c>
    </row>
    <row r="147" spans="1:12" x14ac:dyDescent="0.3">
      <c r="A147">
        <f>odometroTxt!A150</f>
        <v>7</v>
      </c>
      <c r="B147">
        <f>odometroTxt!B150</f>
        <v>8</v>
      </c>
      <c r="C147" s="3">
        <f t="shared" si="20"/>
        <v>36.75</v>
      </c>
      <c r="D147" s="3">
        <f t="shared" si="15"/>
        <v>42</v>
      </c>
      <c r="E147" s="3"/>
      <c r="F147" s="2">
        <f t="shared" si="16"/>
        <v>-3.5000000000000003E-2</v>
      </c>
      <c r="G147" s="2">
        <f t="shared" si="17"/>
        <v>-0.14000000000000024</v>
      </c>
      <c r="H147" s="2">
        <f t="shared" si="21"/>
        <v>1439.8755264163867</v>
      </c>
      <c r="I147" s="2">
        <f t="shared" si="22"/>
        <v>75.393687578593699</v>
      </c>
      <c r="J147" s="2">
        <f t="shared" si="19"/>
        <v>-8.0254777070063827</v>
      </c>
      <c r="L147" s="2">
        <f t="shared" si="18"/>
        <v>-0.83598726114650901</v>
      </c>
    </row>
    <row r="148" spans="1:12" x14ac:dyDescent="0.3">
      <c r="A148">
        <f>odometroTxt!A151</f>
        <v>7</v>
      </c>
      <c r="B148">
        <f>odometroTxt!B151</f>
        <v>7</v>
      </c>
      <c r="C148" s="3">
        <f t="shared" si="20"/>
        <v>36.75</v>
      </c>
      <c r="D148" s="3">
        <f t="shared" si="15"/>
        <v>36.75</v>
      </c>
      <c r="E148" s="3"/>
      <c r="F148" s="2">
        <f t="shared" si="16"/>
        <v>0</v>
      </c>
      <c r="G148" s="2">
        <f t="shared" si="17"/>
        <v>-0.14000000000000024</v>
      </c>
      <c r="H148" s="2">
        <f t="shared" si="21"/>
        <v>1476.2659642772012</v>
      </c>
      <c r="I148" s="2">
        <f t="shared" si="22"/>
        <v>70.265478115418006</v>
      </c>
      <c r="J148" s="2">
        <f t="shared" si="19"/>
        <v>-8.0254777070063827</v>
      </c>
      <c r="L148" s="2">
        <f t="shared" si="18"/>
        <v>-3.7340764331210323</v>
      </c>
    </row>
    <row r="149" spans="1:12" x14ac:dyDescent="0.3">
      <c r="A149">
        <f>odometroTxt!A152</f>
        <v>1</v>
      </c>
      <c r="B149">
        <f>odometroTxt!B152</f>
        <v>0</v>
      </c>
      <c r="C149" s="3">
        <f t="shared" si="20"/>
        <v>5.25</v>
      </c>
      <c r="D149" s="3">
        <f t="shared" si="15"/>
        <v>0</v>
      </c>
      <c r="E149" s="3"/>
      <c r="F149" s="2">
        <f t="shared" si="16"/>
        <v>3.5000000000000003E-2</v>
      </c>
      <c r="G149" s="2">
        <f t="shared" si="17"/>
        <v>-0.10500000000000023</v>
      </c>
      <c r="H149" s="2">
        <f t="shared" si="21"/>
        <v>1478.8765072544161</v>
      </c>
      <c r="I149" s="2">
        <f t="shared" si="22"/>
        <v>69.990359297242193</v>
      </c>
      <c r="J149" s="2">
        <f t="shared" si="19"/>
        <v>-6.0191082802547902</v>
      </c>
      <c r="L149" s="2">
        <f t="shared" si="18"/>
        <v>-6.0191082802547911</v>
      </c>
    </row>
    <row r="150" spans="1:12" x14ac:dyDescent="0.3">
      <c r="A150">
        <f>odometroTxt!A153</f>
        <v>0</v>
      </c>
      <c r="B150">
        <f>odometroTxt!B153</f>
        <v>0</v>
      </c>
      <c r="C150" s="3">
        <f t="shared" si="20"/>
        <v>0</v>
      </c>
      <c r="D150" s="3">
        <f t="shared" si="15"/>
        <v>0</v>
      </c>
      <c r="E150" s="3"/>
      <c r="F150" s="2">
        <f t="shared" si="16"/>
        <v>0</v>
      </c>
      <c r="G150" s="2">
        <f t="shared" si="17"/>
        <v>-0.10500000000000023</v>
      </c>
      <c r="H150" s="2">
        <f t="shared" si="21"/>
        <v>1478.8765072544161</v>
      </c>
      <c r="I150" s="2">
        <f t="shared" si="22"/>
        <v>69.990359297242193</v>
      </c>
      <c r="J150" s="2">
        <f t="shared" si="19"/>
        <v>-6.0191082802547902</v>
      </c>
      <c r="L150" s="2">
        <f t="shared" si="18"/>
        <v>-7.7468152866242166</v>
      </c>
    </row>
    <row r="151" spans="1:12" x14ac:dyDescent="0.3">
      <c r="A151">
        <f>odometroTxt!A154</f>
        <v>0</v>
      </c>
      <c r="B151">
        <f>odometroTxt!B154</f>
        <v>0</v>
      </c>
      <c r="C151" s="3">
        <f t="shared" si="20"/>
        <v>0</v>
      </c>
      <c r="D151" s="3">
        <f t="shared" si="15"/>
        <v>0</v>
      </c>
      <c r="E151" s="3"/>
      <c r="F151" s="2">
        <f t="shared" si="16"/>
        <v>0</v>
      </c>
      <c r="G151" s="2">
        <f t="shared" si="17"/>
        <v>-0.10500000000000023</v>
      </c>
      <c r="H151" s="2">
        <f t="shared" si="21"/>
        <v>1478.8765072544161</v>
      </c>
      <c r="I151" s="2">
        <f t="shared" si="22"/>
        <v>69.990359297242193</v>
      </c>
      <c r="J151" s="2">
        <f t="shared" si="19"/>
        <v>-6.0191082802547902</v>
      </c>
      <c r="L151" s="2">
        <f t="shared" si="18"/>
        <v>-8.8614649681528803</v>
      </c>
    </row>
    <row r="152" spans="1:12" x14ac:dyDescent="0.3">
      <c r="A152">
        <f>odometroTxt!A155</f>
        <v>0</v>
      </c>
      <c r="B152">
        <f>odometroTxt!B155</f>
        <v>0</v>
      </c>
      <c r="C152" s="3">
        <f t="shared" si="20"/>
        <v>0</v>
      </c>
      <c r="D152" s="3">
        <f t="shared" si="15"/>
        <v>0</v>
      </c>
      <c r="E152" s="3"/>
      <c r="F152" s="2">
        <f t="shared" si="16"/>
        <v>0</v>
      </c>
      <c r="G152" s="2">
        <f t="shared" si="17"/>
        <v>-0.10500000000000023</v>
      </c>
      <c r="H152" s="2">
        <f t="shared" si="21"/>
        <v>1478.8765072544161</v>
      </c>
      <c r="I152" s="2">
        <f t="shared" si="22"/>
        <v>69.990359297242193</v>
      </c>
      <c r="J152" s="2">
        <f t="shared" si="19"/>
        <v>-6.0191082802547902</v>
      </c>
      <c r="L152" s="2">
        <f t="shared" si="18"/>
        <v>-9.4187898089172126</v>
      </c>
    </row>
    <row r="153" spans="1:12" x14ac:dyDescent="0.3">
      <c r="A153">
        <f>odometroTxt!A156</f>
        <v>0</v>
      </c>
      <c r="B153">
        <f>odometroTxt!B156</f>
        <v>1</v>
      </c>
      <c r="C153" s="3">
        <f t="shared" si="20"/>
        <v>0</v>
      </c>
      <c r="D153" s="3">
        <f t="shared" si="15"/>
        <v>5.25</v>
      </c>
      <c r="E153" s="3"/>
      <c r="F153" s="2">
        <f t="shared" si="16"/>
        <v>-3.5000000000000003E-2</v>
      </c>
      <c r="G153" s="2">
        <f t="shared" si="17"/>
        <v>-0.14000000000000024</v>
      </c>
      <c r="H153" s="2">
        <f t="shared" si="21"/>
        <v>1481.4758242444743</v>
      </c>
      <c r="I153" s="2">
        <f t="shared" si="22"/>
        <v>69.624058621301074</v>
      </c>
      <c r="J153" s="2">
        <f t="shared" si="19"/>
        <v>-8.0254777070063827</v>
      </c>
      <c r="L153" s="2">
        <f t="shared" si="18"/>
        <v>-9.4745222929936439</v>
      </c>
    </row>
    <row r="154" spans="1:12" x14ac:dyDescent="0.3">
      <c r="A154">
        <f>odometroTxt!A157</f>
        <v>0</v>
      </c>
      <c r="B154">
        <f>odometroTxt!B157</f>
        <v>2</v>
      </c>
      <c r="C154" s="3">
        <f t="shared" si="20"/>
        <v>0</v>
      </c>
      <c r="D154" s="3">
        <f t="shared" ref="D154:D217" si="23">B154*$E$2</f>
        <v>10.5</v>
      </c>
      <c r="E154" s="3"/>
      <c r="F154" s="2">
        <f t="shared" ref="F154:F217" si="24">(C154-D154)/$E$3</f>
        <v>-7.0000000000000007E-2</v>
      </c>
      <c r="G154" s="2">
        <f t="shared" ref="G154:G217" si="25">G153+F154</f>
        <v>-0.21000000000000024</v>
      </c>
      <c r="H154" s="2">
        <f t="shared" si="21"/>
        <v>1486.6104865467762</v>
      </c>
      <c r="I154" s="2">
        <f t="shared" si="22"/>
        <v>68.529644147109053</v>
      </c>
      <c r="J154" s="2">
        <f t="shared" si="19"/>
        <v>-12.038216560509568</v>
      </c>
      <c r="L154" s="2">
        <f t="shared" si="18"/>
        <v>-9.0843949044586108</v>
      </c>
    </row>
    <row r="155" spans="1:12" x14ac:dyDescent="0.3">
      <c r="A155">
        <f>odometroTxt!A158</f>
        <v>0</v>
      </c>
      <c r="B155">
        <f>odometroTxt!B158</f>
        <v>4</v>
      </c>
      <c r="C155" s="3">
        <f t="shared" si="20"/>
        <v>0</v>
      </c>
      <c r="D155" s="3">
        <f t="shared" si="23"/>
        <v>21</v>
      </c>
      <c r="E155" s="3"/>
      <c r="F155" s="2">
        <f t="shared" si="24"/>
        <v>-0.14000000000000001</v>
      </c>
      <c r="G155" s="2">
        <f t="shared" si="25"/>
        <v>-0.35000000000000026</v>
      </c>
      <c r="H155" s="2">
        <f t="shared" si="21"/>
        <v>1496.4739000316736</v>
      </c>
      <c r="I155" s="2">
        <f t="shared" si="22"/>
        <v>64.92921716882681</v>
      </c>
      <c r="J155" s="2">
        <f t="shared" si="19"/>
        <v>-20.063694267515935</v>
      </c>
      <c r="L155" s="2">
        <f t="shared" si="18"/>
        <v>-8.6942675159235776</v>
      </c>
    </row>
    <row r="156" spans="1:12" x14ac:dyDescent="0.3">
      <c r="A156">
        <f>odometroTxt!A159</f>
        <v>0</v>
      </c>
      <c r="B156">
        <f>odometroTxt!B159</f>
        <v>7</v>
      </c>
      <c r="C156" s="3">
        <f t="shared" si="20"/>
        <v>0</v>
      </c>
      <c r="D156" s="3">
        <f t="shared" si="23"/>
        <v>36.75</v>
      </c>
      <c r="E156" s="3"/>
      <c r="F156" s="2">
        <f t="shared" si="24"/>
        <v>-0.245</v>
      </c>
      <c r="G156" s="2">
        <f t="shared" si="25"/>
        <v>-0.5950000000000002</v>
      </c>
      <c r="H156" s="2">
        <f t="shared" si="21"/>
        <v>1511.6911286978511</v>
      </c>
      <c r="I156" s="2">
        <f t="shared" si="22"/>
        <v>54.629868804912384</v>
      </c>
      <c r="J156" s="2">
        <f t="shared" si="19"/>
        <v>-34.108280254777078</v>
      </c>
      <c r="L156" s="2">
        <f t="shared" si="18"/>
        <v>-8.5828025477707133</v>
      </c>
    </row>
    <row r="157" spans="1:12" x14ac:dyDescent="0.3">
      <c r="A157">
        <f>odometroTxt!A160</f>
        <v>0</v>
      </c>
      <c r="B157">
        <f>odometroTxt!B160</f>
        <v>8</v>
      </c>
      <c r="C157" s="3">
        <f t="shared" si="20"/>
        <v>0</v>
      </c>
      <c r="D157" s="3">
        <f t="shared" si="23"/>
        <v>42</v>
      </c>
      <c r="E157" s="3"/>
      <c r="F157" s="2">
        <f t="shared" si="24"/>
        <v>-0.28000000000000003</v>
      </c>
      <c r="G157" s="2">
        <f t="shared" si="25"/>
        <v>-0.87500000000000022</v>
      </c>
      <c r="H157" s="2">
        <f t="shared" si="21"/>
        <v>1525.152062719281</v>
      </c>
      <c r="I157" s="2">
        <f t="shared" si="22"/>
        <v>38.511455257955816</v>
      </c>
      <c r="J157" s="2">
        <f t="shared" si="19"/>
        <v>-50.159235668789819</v>
      </c>
      <c r="L157" s="2">
        <f t="shared" si="18"/>
        <v>-9.0286624203821795</v>
      </c>
    </row>
    <row r="158" spans="1:12" x14ac:dyDescent="0.3">
      <c r="A158">
        <f>odometroTxt!A161</f>
        <v>0</v>
      </c>
      <c r="B158">
        <f>odometroTxt!B161</f>
        <v>9</v>
      </c>
      <c r="C158" s="3">
        <f t="shared" si="20"/>
        <v>0</v>
      </c>
      <c r="D158" s="3">
        <f t="shared" si="23"/>
        <v>47.25</v>
      </c>
      <c r="E158" s="3"/>
      <c r="F158" s="2">
        <f t="shared" si="24"/>
        <v>-0.315</v>
      </c>
      <c r="G158" s="2">
        <f t="shared" si="25"/>
        <v>-1.1900000000000002</v>
      </c>
      <c r="H158" s="2">
        <f t="shared" si="21"/>
        <v>1533.9325272014362</v>
      </c>
      <c r="I158" s="2">
        <f t="shared" si="22"/>
        <v>16.578738406694253</v>
      </c>
      <c r="J158" s="2">
        <f t="shared" si="19"/>
        <v>-68.216560509554142</v>
      </c>
      <c r="L158" s="2">
        <f t="shared" si="18"/>
        <v>-10.143312101910839</v>
      </c>
    </row>
    <row r="159" spans="1:12" x14ac:dyDescent="0.3">
      <c r="A159">
        <f>odometroTxt!A162</f>
        <v>0</v>
      </c>
      <c r="B159">
        <f>odometroTxt!B162</f>
        <v>10</v>
      </c>
      <c r="C159" s="3">
        <f t="shared" si="20"/>
        <v>0</v>
      </c>
      <c r="D159" s="3">
        <f t="shared" si="23"/>
        <v>52.5</v>
      </c>
      <c r="E159" s="3"/>
      <c r="F159" s="2">
        <f t="shared" si="24"/>
        <v>-0.35</v>
      </c>
      <c r="G159" s="2">
        <f t="shared" si="25"/>
        <v>-1.54</v>
      </c>
      <c r="H159" s="2">
        <f t="shared" si="21"/>
        <v>1534.740803002351</v>
      </c>
      <c r="I159" s="2">
        <f t="shared" si="22"/>
        <v>-9.6588146466995717</v>
      </c>
      <c r="J159" s="2">
        <f t="shared" si="19"/>
        <v>-88.280254777070056</v>
      </c>
      <c r="L159" s="2">
        <f t="shared" si="18"/>
        <v>-11.926751592356698</v>
      </c>
    </row>
    <row r="160" spans="1:12" x14ac:dyDescent="0.3">
      <c r="A160">
        <f>odometroTxt!A163</f>
        <v>0</v>
      </c>
      <c r="B160">
        <f>odometroTxt!B163</f>
        <v>10</v>
      </c>
      <c r="C160" s="3">
        <f t="shared" si="20"/>
        <v>0</v>
      </c>
      <c r="D160" s="3">
        <f t="shared" si="23"/>
        <v>52.5</v>
      </c>
      <c r="E160" s="3"/>
      <c r="F160" s="2">
        <f t="shared" si="24"/>
        <v>-0.35</v>
      </c>
      <c r="G160" s="2">
        <f t="shared" si="25"/>
        <v>-1.8900000000000001</v>
      </c>
      <c r="H160" s="2">
        <f t="shared" si="21"/>
        <v>1526.5032758191803</v>
      </c>
      <c r="I160" s="2">
        <f t="shared" si="22"/>
        <v>-34.582812036896122</v>
      </c>
      <c r="J160" s="2">
        <f t="shared" si="19"/>
        <v>-108.343949044586</v>
      </c>
      <c r="L160" s="2">
        <f t="shared" si="18"/>
        <v>-14.546178343949054</v>
      </c>
    </row>
    <row r="161" spans="1:12" x14ac:dyDescent="0.3">
      <c r="A161">
        <f>odometroTxt!A164</f>
        <v>2</v>
      </c>
      <c r="B161">
        <f>odometroTxt!B164</f>
        <v>10</v>
      </c>
      <c r="C161" s="3">
        <f t="shared" si="20"/>
        <v>10.5</v>
      </c>
      <c r="D161" s="3">
        <f t="shared" si="23"/>
        <v>52.5</v>
      </c>
      <c r="E161" s="3"/>
      <c r="F161" s="2">
        <f t="shared" si="24"/>
        <v>-0.28000000000000003</v>
      </c>
      <c r="G161" s="2">
        <f t="shared" si="25"/>
        <v>-2.17</v>
      </c>
      <c r="H161" s="2">
        <f t="shared" si="21"/>
        <v>1508.7377465057439</v>
      </c>
      <c r="I161" s="2">
        <f t="shared" si="22"/>
        <v>-60.595039319722773</v>
      </c>
      <c r="J161" s="2">
        <f t="shared" si="19"/>
        <v>-124.39490445859872</v>
      </c>
      <c r="L161" s="2">
        <f t="shared" si="18"/>
        <v>-17.834394904458613</v>
      </c>
    </row>
    <row r="162" spans="1:12" x14ac:dyDescent="0.3">
      <c r="A162">
        <f>odometroTxt!A165</f>
        <v>7</v>
      </c>
      <c r="B162">
        <f>odometroTxt!B165</f>
        <v>9</v>
      </c>
      <c r="C162" s="3">
        <f t="shared" si="20"/>
        <v>36.75</v>
      </c>
      <c r="D162" s="3">
        <f t="shared" si="23"/>
        <v>47.25</v>
      </c>
      <c r="E162" s="3"/>
      <c r="F162" s="2">
        <f t="shared" si="24"/>
        <v>-7.0000000000000007E-2</v>
      </c>
      <c r="G162" s="2">
        <f t="shared" si="25"/>
        <v>-2.2399999999999998</v>
      </c>
      <c r="H162" s="2">
        <f t="shared" si="21"/>
        <v>1482.6825588012114</v>
      </c>
      <c r="I162" s="2">
        <f t="shared" si="22"/>
        <v>-93.536308173268424</v>
      </c>
      <c r="J162" s="2">
        <f t="shared" si="19"/>
        <v>-128.4076433121019</v>
      </c>
      <c r="L162" s="2">
        <f t="shared" si="18"/>
        <v>-21.457006369426761</v>
      </c>
    </row>
    <row r="163" spans="1:12" x14ac:dyDescent="0.3">
      <c r="A163">
        <f>odometroTxt!A166</f>
        <v>8</v>
      </c>
      <c r="B163">
        <f>odometroTxt!B166</f>
        <v>7</v>
      </c>
      <c r="C163" s="3">
        <f t="shared" si="20"/>
        <v>42</v>
      </c>
      <c r="D163" s="3">
        <f t="shared" si="23"/>
        <v>36.75</v>
      </c>
      <c r="E163" s="3"/>
      <c r="F163" s="2">
        <f t="shared" si="24"/>
        <v>3.5000000000000003E-2</v>
      </c>
      <c r="G163" s="2">
        <f t="shared" si="25"/>
        <v>-2.2049999999999996</v>
      </c>
      <c r="H163" s="2">
        <f t="shared" si="21"/>
        <v>1459.3514448952892</v>
      </c>
      <c r="I163" s="2">
        <f t="shared" si="22"/>
        <v>-125.25459546796463</v>
      </c>
      <c r="J163" s="2">
        <f t="shared" si="19"/>
        <v>-126.40127388535029</v>
      </c>
      <c r="L163" s="2">
        <f t="shared" si="18"/>
        <v>-25.191082802547776</v>
      </c>
    </row>
    <row r="164" spans="1:12" x14ac:dyDescent="0.3">
      <c r="A164">
        <f>odometroTxt!A167</f>
        <v>6</v>
      </c>
      <c r="B164">
        <f>odometroTxt!B167</f>
        <v>6</v>
      </c>
      <c r="C164" s="3">
        <f t="shared" si="20"/>
        <v>31.5</v>
      </c>
      <c r="D164" s="3">
        <f t="shared" si="23"/>
        <v>31.5</v>
      </c>
      <c r="E164" s="3"/>
      <c r="F164" s="2">
        <f t="shared" si="24"/>
        <v>0</v>
      </c>
      <c r="G164" s="2">
        <f t="shared" si="25"/>
        <v>-2.2049999999999996</v>
      </c>
      <c r="H164" s="2">
        <f t="shared" si="21"/>
        <v>1440.6865537705514</v>
      </c>
      <c r="I164" s="2">
        <f t="shared" si="22"/>
        <v>-150.6292253037216</v>
      </c>
      <c r="J164" s="2">
        <f t="shared" si="19"/>
        <v>-126.40127388535029</v>
      </c>
      <c r="L164" s="2">
        <f t="shared" si="18"/>
        <v>-28.98089171974523</v>
      </c>
    </row>
    <row r="165" spans="1:12" x14ac:dyDescent="0.3">
      <c r="A165">
        <f>odometroTxt!A168</f>
        <v>7</v>
      </c>
      <c r="B165">
        <f>odometroTxt!B168</f>
        <v>4</v>
      </c>
      <c r="C165" s="3">
        <f t="shared" si="20"/>
        <v>36.75</v>
      </c>
      <c r="D165" s="3">
        <f t="shared" si="23"/>
        <v>21</v>
      </c>
      <c r="E165" s="3"/>
      <c r="F165" s="2">
        <f t="shared" si="24"/>
        <v>0.105</v>
      </c>
      <c r="G165" s="2">
        <f t="shared" si="25"/>
        <v>-2.0999999999999996</v>
      </c>
      <c r="H165" s="2">
        <f t="shared" si="21"/>
        <v>1426.1091225002306</v>
      </c>
      <c r="I165" s="2">
        <f t="shared" si="22"/>
        <v>-175.55439576570782</v>
      </c>
      <c r="J165" s="2">
        <f t="shared" si="19"/>
        <v>-120.38216560509552</v>
      </c>
      <c r="L165" s="2">
        <f t="shared" si="18"/>
        <v>-32.547770700636946</v>
      </c>
    </row>
    <row r="166" spans="1:12" x14ac:dyDescent="0.3">
      <c r="A166">
        <f>odometroTxt!A169</f>
        <v>6</v>
      </c>
      <c r="B166">
        <f>odometroTxt!B169</f>
        <v>3</v>
      </c>
      <c r="C166" s="3">
        <f t="shared" si="20"/>
        <v>31.5</v>
      </c>
      <c r="D166" s="3">
        <f t="shared" si="23"/>
        <v>15.75</v>
      </c>
      <c r="E166" s="3"/>
      <c r="F166" s="2">
        <f t="shared" si="24"/>
        <v>0.105</v>
      </c>
      <c r="G166" s="2">
        <f t="shared" si="25"/>
        <v>-1.9949999999999997</v>
      </c>
      <c r="H166" s="2">
        <f t="shared" si="21"/>
        <v>1416.3851866909106</v>
      </c>
      <c r="I166" s="2">
        <f t="shared" si="22"/>
        <v>-197.08543608837275</v>
      </c>
      <c r="J166" s="2">
        <f t="shared" si="19"/>
        <v>-114.36305732484075</v>
      </c>
      <c r="L166" s="2">
        <f t="shared" si="18"/>
        <v>-35.78025477707007</v>
      </c>
    </row>
    <row r="167" spans="1:12" x14ac:dyDescent="0.3">
      <c r="A167">
        <f>odometroTxt!A170</f>
        <v>8</v>
      </c>
      <c r="B167">
        <f>odometroTxt!B170</f>
        <v>4</v>
      </c>
      <c r="C167" s="3">
        <f t="shared" si="20"/>
        <v>42</v>
      </c>
      <c r="D167" s="3">
        <f t="shared" si="23"/>
        <v>21</v>
      </c>
      <c r="E167" s="3"/>
      <c r="F167" s="2">
        <f t="shared" si="24"/>
        <v>0.14000000000000001</v>
      </c>
      <c r="G167" s="2">
        <f t="shared" si="25"/>
        <v>-1.8549999999999995</v>
      </c>
      <c r="H167" s="2">
        <f t="shared" si="21"/>
        <v>1407.5528022157396</v>
      </c>
      <c r="I167" s="2">
        <f t="shared" si="22"/>
        <v>-227.32182119775308</v>
      </c>
      <c r="J167" s="2">
        <f t="shared" si="19"/>
        <v>-106.33757961783436</v>
      </c>
      <c r="L167" s="2">
        <f t="shared" si="18"/>
        <v>-38.622611464968159</v>
      </c>
    </row>
    <row r="168" spans="1:12" x14ac:dyDescent="0.3">
      <c r="A168">
        <f>odometroTxt!A171</f>
        <v>9</v>
      </c>
      <c r="B168">
        <f>odometroTxt!B171</f>
        <v>3</v>
      </c>
      <c r="C168" s="3">
        <f t="shared" si="20"/>
        <v>47.25</v>
      </c>
      <c r="D168" s="3">
        <f t="shared" si="23"/>
        <v>15.75</v>
      </c>
      <c r="E168" s="3"/>
      <c r="F168" s="2">
        <f t="shared" si="24"/>
        <v>0.21</v>
      </c>
      <c r="G168" s="2">
        <f t="shared" si="25"/>
        <v>-1.6449999999999996</v>
      </c>
      <c r="H168" s="2">
        <f t="shared" si="21"/>
        <v>1405.2175309599022</v>
      </c>
      <c r="I168" s="2">
        <f t="shared" si="22"/>
        <v>-258.73513856732836</v>
      </c>
      <c r="J168" s="2">
        <f t="shared" si="19"/>
        <v>-94.299363057324811</v>
      </c>
      <c r="L168" s="2">
        <f t="shared" si="18"/>
        <v>-41.019108280254777</v>
      </c>
    </row>
    <row r="169" spans="1:12" x14ac:dyDescent="0.3">
      <c r="A169">
        <f>odometroTxt!A172</f>
        <v>9</v>
      </c>
      <c r="B169">
        <f>odometroTxt!B172</f>
        <v>5</v>
      </c>
      <c r="C169" s="3">
        <f t="shared" si="20"/>
        <v>47.25</v>
      </c>
      <c r="D169" s="3">
        <f t="shared" si="23"/>
        <v>26.25</v>
      </c>
      <c r="E169" s="3"/>
      <c r="F169" s="2">
        <f t="shared" si="24"/>
        <v>0.14000000000000001</v>
      </c>
      <c r="G169" s="2">
        <f t="shared" si="25"/>
        <v>-1.5049999999999994</v>
      </c>
      <c r="H169" s="2">
        <f t="shared" si="21"/>
        <v>1407.6338016862737</v>
      </c>
      <c r="I169" s="2">
        <f t="shared" si="22"/>
        <v>-295.40561900837088</v>
      </c>
      <c r="J169" s="2">
        <f t="shared" si="19"/>
        <v>-86.273885350318437</v>
      </c>
      <c r="L169" s="2">
        <f t="shared" ref="L169:L232" si="26">AVERAGE(J134:J169)</f>
        <v>-43.08121019108281</v>
      </c>
    </row>
    <row r="170" spans="1:12" x14ac:dyDescent="0.3">
      <c r="A170">
        <f>odometroTxt!A173</f>
        <v>8</v>
      </c>
      <c r="B170">
        <f>odometroTxt!B173</f>
        <v>5</v>
      </c>
      <c r="C170" s="3">
        <f t="shared" si="20"/>
        <v>42</v>
      </c>
      <c r="D170" s="3">
        <f t="shared" si="23"/>
        <v>26.25</v>
      </c>
      <c r="E170" s="3"/>
      <c r="F170" s="2">
        <f t="shared" si="24"/>
        <v>0.105</v>
      </c>
      <c r="G170" s="2">
        <f t="shared" si="25"/>
        <v>-1.3999999999999995</v>
      </c>
      <c r="H170" s="2">
        <f t="shared" si="21"/>
        <v>1413.4339304377445</v>
      </c>
      <c r="I170" s="2">
        <f t="shared" si="22"/>
        <v>-329.03409104422707</v>
      </c>
      <c r="J170" s="2">
        <f t="shared" si="19"/>
        <v>-80.254777070063668</v>
      </c>
      <c r="L170" s="2">
        <f t="shared" si="26"/>
        <v>-44.920382165605105</v>
      </c>
    </row>
    <row r="171" spans="1:12" x14ac:dyDescent="0.3">
      <c r="A171">
        <f>odometroTxt!A174</f>
        <v>7</v>
      </c>
      <c r="B171">
        <f>odometroTxt!B174</f>
        <v>7</v>
      </c>
      <c r="C171" s="3">
        <f t="shared" si="20"/>
        <v>36.75</v>
      </c>
      <c r="D171" s="3">
        <f t="shared" si="23"/>
        <v>36.75</v>
      </c>
      <c r="E171" s="3"/>
      <c r="F171" s="2">
        <f t="shared" si="24"/>
        <v>0</v>
      </c>
      <c r="G171" s="2">
        <f t="shared" si="25"/>
        <v>-1.3999999999999995</v>
      </c>
      <c r="H171" s="2">
        <f t="shared" si="21"/>
        <v>1419.6802229393284</v>
      </c>
      <c r="I171" s="2">
        <f t="shared" si="22"/>
        <v>-365.24936862130301</v>
      </c>
      <c r="J171" s="2">
        <f t="shared" si="19"/>
        <v>-80.254777070063668</v>
      </c>
      <c r="L171" s="2">
        <f t="shared" si="26"/>
        <v>-46.703821656050962</v>
      </c>
    </row>
    <row r="172" spans="1:12" x14ac:dyDescent="0.3">
      <c r="A172">
        <f>odometroTxt!A175</f>
        <v>1</v>
      </c>
      <c r="B172">
        <f>odometroTxt!B175</f>
        <v>0</v>
      </c>
      <c r="C172" s="3">
        <f t="shared" si="20"/>
        <v>5.25</v>
      </c>
      <c r="D172" s="3">
        <f t="shared" si="23"/>
        <v>0</v>
      </c>
      <c r="E172" s="3"/>
      <c r="F172" s="2">
        <f t="shared" si="24"/>
        <v>3.5000000000000003E-2</v>
      </c>
      <c r="G172" s="2">
        <f t="shared" si="25"/>
        <v>-1.3649999999999995</v>
      </c>
      <c r="H172" s="2">
        <f t="shared" si="21"/>
        <v>1420.216633152234</v>
      </c>
      <c r="I172" s="2">
        <f t="shared" si="22"/>
        <v>-367.81897736262738</v>
      </c>
      <c r="J172" s="2">
        <f t="shared" si="19"/>
        <v>-78.248407643312078</v>
      </c>
      <c r="L172" s="2">
        <f t="shared" si="26"/>
        <v>-48.48726114649682</v>
      </c>
    </row>
    <row r="173" spans="1:12" x14ac:dyDescent="0.3">
      <c r="A173">
        <f>odometroTxt!A176</f>
        <v>0</v>
      </c>
      <c r="B173">
        <f>odometroTxt!B176</f>
        <v>0</v>
      </c>
      <c r="C173" s="3">
        <f t="shared" si="20"/>
        <v>0</v>
      </c>
      <c r="D173" s="3">
        <f t="shared" si="23"/>
        <v>0</v>
      </c>
      <c r="E173" s="3"/>
      <c r="F173" s="2">
        <f t="shared" si="24"/>
        <v>0</v>
      </c>
      <c r="G173" s="2">
        <f t="shared" si="25"/>
        <v>-1.3649999999999995</v>
      </c>
      <c r="H173" s="2">
        <f t="shared" si="21"/>
        <v>1420.216633152234</v>
      </c>
      <c r="I173" s="2">
        <f t="shared" si="22"/>
        <v>-367.81897736262738</v>
      </c>
      <c r="J173" s="2">
        <f t="shared" si="19"/>
        <v>-78.248407643312078</v>
      </c>
      <c r="L173" s="2">
        <f t="shared" si="26"/>
        <v>-50.382165605095537</v>
      </c>
    </row>
    <row r="174" spans="1:12" x14ac:dyDescent="0.3">
      <c r="A174">
        <f>odometroTxt!A177</f>
        <v>0</v>
      </c>
      <c r="B174">
        <f>odometroTxt!B177</f>
        <v>0</v>
      </c>
      <c r="C174" s="3">
        <f t="shared" si="20"/>
        <v>0</v>
      </c>
      <c r="D174" s="3">
        <f t="shared" si="23"/>
        <v>0</v>
      </c>
      <c r="E174" s="3"/>
      <c r="F174" s="2">
        <f t="shared" si="24"/>
        <v>0</v>
      </c>
      <c r="G174" s="2">
        <f t="shared" si="25"/>
        <v>-1.3649999999999995</v>
      </c>
      <c r="H174" s="2">
        <f t="shared" si="21"/>
        <v>1420.216633152234</v>
      </c>
      <c r="I174" s="2">
        <f t="shared" si="22"/>
        <v>-367.81897736262738</v>
      </c>
      <c r="J174" s="2">
        <f t="shared" si="19"/>
        <v>-78.248407643312078</v>
      </c>
      <c r="L174" s="2">
        <f t="shared" si="26"/>
        <v>-52.332802547770697</v>
      </c>
    </row>
    <row r="175" spans="1:12" x14ac:dyDescent="0.3">
      <c r="A175">
        <f>odometroTxt!A178</f>
        <v>0</v>
      </c>
      <c r="B175">
        <f>odometroTxt!B178</f>
        <v>0</v>
      </c>
      <c r="C175" s="3">
        <f t="shared" si="20"/>
        <v>0</v>
      </c>
      <c r="D175" s="3">
        <f t="shared" si="23"/>
        <v>0</v>
      </c>
      <c r="E175" s="3"/>
      <c r="F175" s="2">
        <f t="shared" si="24"/>
        <v>0</v>
      </c>
      <c r="G175" s="2">
        <f t="shared" si="25"/>
        <v>-1.3649999999999995</v>
      </c>
      <c r="H175" s="2">
        <f t="shared" si="21"/>
        <v>1420.216633152234</v>
      </c>
      <c r="I175" s="2">
        <f t="shared" si="22"/>
        <v>-367.81897736262738</v>
      </c>
      <c r="J175" s="2">
        <f t="shared" si="19"/>
        <v>-78.248407643312078</v>
      </c>
      <c r="L175" s="2">
        <f t="shared" si="26"/>
        <v>-54.339171974522287</v>
      </c>
    </row>
    <row r="176" spans="1:12" x14ac:dyDescent="0.3">
      <c r="A176">
        <f>odometroTxt!A179</f>
        <v>2</v>
      </c>
      <c r="B176">
        <f>odometroTxt!B179</f>
        <v>1</v>
      </c>
      <c r="C176" s="3">
        <f t="shared" si="20"/>
        <v>10.5</v>
      </c>
      <c r="D176" s="3">
        <f t="shared" si="23"/>
        <v>5.25</v>
      </c>
      <c r="E176" s="3"/>
      <c r="F176" s="2">
        <f t="shared" si="24"/>
        <v>3.5000000000000003E-2</v>
      </c>
      <c r="G176" s="2">
        <f t="shared" si="25"/>
        <v>-1.3299999999999996</v>
      </c>
      <c r="H176" s="2">
        <f t="shared" si="21"/>
        <v>1422.0946320730245</v>
      </c>
      <c r="I176" s="2">
        <f t="shared" si="22"/>
        <v>-375.46677083875562</v>
      </c>
      <c r="J176" s="2">
        <f t="shared" si="19"/>
        <v>-76.242038216560488</v>
      </c>
      <c r="L176" s="2">
        <f t="shared" si="26"/>
        <v>-56.345541401273877</v>
      </c>
    </row>
    <row r="177" spans="1:12" x14ac:dyDescent="0.3">
      <c r="A177">
        <f>odometroTxt!A180</f>
        <v>3</v>
      </c>
      <c r="B177">
        <f>odometroTxt!B180</f>
        <v>0</v>
      </c>
      <c r="C177" s="3">
        <f t="shared" si="20"/>
        <v>15.75</v>
      </c>
      <c r="D177" s="3">
        <f t="shared" si="23"/>
        <v>0</v>
      </c>
      <c r="E177" s="3"/>
      <c r="F177" s="2">
        <f t="shared" si="24"/>
        <v>0.105</v>
      </c>
      <c r="G177" s="2">
        <f t="shared" si="25"/>
        <v>-1.2249999999999996</v>
      </c>
      <c r="H177" s="2">
        <f t="shared" si="21"/>
        <v>1424.7638316146215</v>
      </c>
      <c r="I177" s="2">
        <f t="shared" si="22"/>
        <v>-382.87561682224987</v>
      </c>
      <c r="J177" s="2">
        <f t="shared" si="19"/>
        <v>-70.222929936305718</v>
      </c>
      <c r="L177" s="2">
        <f t="shared" si="26"/>
        <v>-58.240445859872608</v>
      </c>
    </row>
    <row r="178" spans="1:12" x14ac:dyDescent="0.3">
      <c r="A178">
        <f>odometroTxt!A181</f>
        <v>4</v>
      </c>
      <c r="B178">
        <f>odometroTxt!B181</f>
        <v>0</v>
      </c>
      <c r="C178" s="3">
        <f t="shared" si="20"/>
        <v>21</v>
      </c>
      <c r="D178" s="3">
        <f t="shared" si="23"/>
        <v>0</v>
      </c>
      <c r="E178" s="3"/>
      <c r="F178" s="2">
        <f t="shared" si="24"/>
        <v>0.14000000000000001</v>
      </c>
      <c r="G178" s="2">
        <f t="shared" si="25"/>
        <v>-1.0849999999999995</v>
      </c>
      <c r="H178" s="2">
        <f t="shared" si="21"/>
        <v>1429.6664149847934</v>
      </c>
      <c r="I178" s="2">
        <f t="shared" si="22"/>
        <v>-392.160802673837</v>
      </c>
      <c r="J178" s="2">
        <f t="shared" si="19"/>
        <v>-62.197452229299337</v>
      </c>
      <c r="L178" s="2">
        <f t="shared" si="26"/>
        <v>-59.912420382165607</v>
      </c>
    </row>
    <row r="179" spans="1:12" x14ac:dyDescent="0.3">
      <c r="A179">
        <f>odometroTxt!A182</f>
        <v>5</v>
      </c>
      <c r="B179">
        <f>odometroTxt!B182</f>
        <v>0</v>
      </c>
      <c r="C179" s="3">
        <f t="shared" si="20"/>
        <v>26.25</v>
      </c>
      <c r="D179" s="3">
        <f t="shared" si="23"/>
        <v>0</v>
      </c>
      <c r="E179" s="3"/>
      <c r="F179" s="2">
        <f t="shared" si="24"/>
        <v>0.17499999999999999</v>
      </c>
      <c r="G179" s="2">
        <f t="shared" si="25"/>
        <v>-0.90999999999999948</v>
      </c>
      <c r="H179" s="2">
        <f t="shared" si="21"/>
        <v>1437.7218279468341</v>
      </c>
      <c r="I179" s="2">
        <f t="shared" si="22"/>
        <v>-402.52303925726761</v>
      </c>
      <c r="J179" s="2">
        <f t="shared" si="19"/>
        <v>-52.165605095541366</v>
      </c>
      <c r="L179" s="2">
        <f t="shared" si="26"/>
        <v>-61.305732484076415</v>
      </c>
    </row>
    <row r="180" spans="1:12" x14ac:dyDescent="0.3">
      <c r="A180">
        <f>odometroTxt!A183</f>
        <v>6</v>
      </c>
      <c r="B180">
        <f>odometroTxt!B183</f>
        <v>0</v>
      </c>
      <c r="C180" s="3">
        <f t="shared" si="20"/>
        <v>31.5</v>
      </c>
      <c r="D180" s="3">
        <f t="shared" si="23"/>
        <v>0</v>
      </c>
      <c r="E180" s="3"/>
      <c r="F180" s="2">
        <f t="shared" si="24"/>
        <v>0.21</v>
      </c>
      <c r="G180" s="2">
        <f t="shared" si="25"/>
        <v>-0.69999999999999951</v>
      </c>
      <c r="H180" s="2">
        <f t="shared" si="21"/>
        <v>1449.7680923965647</v>
      </c>
      <c r="I180" s="2">
        <f t="shared" si="22"/>
        <v>-412.66946783126122</v>
      </c>
      <c r="J180" s="2">
        <f t="shared" si="19"/>
        <v>-40.12738853503182</v>
      </c>
      <c r="L180" s="2">
        <f t="shared" si="26"/>
        <v>-62.308917197452224</v>
      </c>
    </row>
    <row r="181" spans="1:12" x14ac:dyDescent="0.3">
      <c r="A181">
        <f>odometroTxt!A184</f>
        <v>8</v>
      </c>
      <c r="B181">
        <f>odometroTxt!B184</f>
        <v>0</v>
      </c>
      <c r="C181" s="3">
        <f t="shared" si="20"/>
        <v>42</v>
      </c>
      <c r="D181" s="3">
        <f t="shared" si="23"/>
        <v>0</v>
      </c>
      <c r="E181" s="3"/>
      <c r="F181" s="2">
        <f t="shared" si="24"/>
        <v>0.28000000000000003</v>
      </c>
      <c r="G181" s="2">
        <f t="shared" si="25"/>
        <v>-0.41999999999999948</v>
      </c>
      <c r="H181" s="2">
        <f t="shared" si="21"/>
        <v>1468.9429601431232</v>
      </c>
      <c r="I181" s="2">
        <f t="shared" si="22"/>
        <v>-421.23243734551215</v>
      </c>
      <c r="J181" s="2">
        <f t="shared" si="19"/>
        <v>-24.076433121019079</v>
      </c>
      <c r="L181" s="2">
        <f t="shared" si="26"/>
        <v>-62.810509554140111</v>
      </c>
    </row>
    <row r="182" spans="1:12" x14ac:dyDescent="0.3">
      <c r="A182">
        <f>odometroTxt!A185</f>
        <v>8</v>
      </c>
      <c r="B182">
        <f>odometroTxt!B185</f>
        <v>0</v>
      </c>
      <c r="C182" s="3">
        <f t="shared" si="20"/>
        <v>42</v>
      </c>
      <c r="D182" s="3">
        <f t="shared" si="23"/>
        <v>0</v>
      </c>
      <c r="E182" s="3"/>
      <c r="F182" s="2">
        <f t="shared" si="24"/>
        <v>0.28000000000000003</v>
      </c>
      <c r="G182" s="2">
        <f t="shared" si="25"/>
        <v>-0.13999999999999946</v>
      </c>
      <c r="H182" s="2">
        <f t="shared" si="21"/>
        <v>1489.7374960635887</v>
      </c>
      <c r="I182" s="2">
        <f t="shared" si="22"/>
        <v>-424.1628427530411</v>
      </c>
      <c r="J182" s="2">
        <f t="shared" si="19"/>
        <v>-8.0254777070063383</v>
      </c>
      <c r="L182" s="2">
        <f t="shared" si="26"/>
        <v>-62.866242038216541</v>
      </c>
    </row>
    <row r="183" spans="1:12" x14ac:dyDescent="0.3">
      <c r="A183">
        <f>odometroTxt!A186</f>
        <v>7</v>
      </c>
      <c r="B183">
        <f>odometroTxt!B186</f>
        <v>0</v>
      </c>
      <c r="C183" s="3">
        <f t="shared" si="20"/>
        <v>36.75</v>
      </c>
      <c r="D183" s="3">
        <f t="shared" si="23"/>
        <v>0</v>
      </c>
      <c r="E183" s="3"/>
      <c r="F183" s="2">
        <f t="shared" si="24"/>
        <v>0.245</v>
      </c>
      <c r="G183" s="2">
        <f t="shared" si="25"/>
        <v>0.10500000000000054</v>
      </c>
      <c r="H183" s="2">
        <f t="shared" si="21"/>
        <v>1508.0112969040922</v>
      </c>
      <c r="I183" s="2">
        <f t="shared" si="22"/>
        <v>-422.23701102581038</v>
      </c>
      <c r="J183" s="2">
        <f t="shared" si="19"/>
        <v>6.0191082802548079</v>
      </c>
      <c r="L183" s="2">
        <f t="shared" si="26"/>
        <v>-62.476114649681513</v>
      </c>
    </row>
    <row r="184" spans="1:12" x14ac:dyDescent="0.3">
      <c r="A184">
        <f>odometroTxt!A187</f>
        <v>8</v>
      </c>
      <c r="B184">
        <f>odometroTxt!B187</f>
        <v>0</v>
      </c>
      <c r="C184" s="3">
        <f t="shared" si="20"/>
        <v>42</v>
      </c>
      <c r="D184" s="3">
        <f t="shared" si="23"/>
        <v>0</v>
      </c>
      <c r="E184" s="3"/>
      <c r="F184" s="2">
        <f t="shared" si="24"/>
        <v>0.28000000000000003</v>
      </c>
      <c r="G184" s="2">
        <f t="shared" si="25"/>
        <v>0.38500000000000056</v>
      </c>
      <c r="H184" s="2">
        <f t="shared" si="21"/>
        <v>1527.4740639902291</v>
      </c>
      <c r="I184" s="2">
        <f t="shared" si="22"/>
        <v>-414.35026915411282</v>
      </c>
      <c r="J184" s="2">
        <f t="shared" si="19"/>
        <v>22.070063694267546</v>
      </c>
      <c r="L184" s="2">
        <f t="shared" si="26"/>
        <v>-61.640127388535021</v>
      </c>
    </row>
    <row r="185" spans="1:12" x14ac:dyDescent="0.3">
      <c r="A185">
        <f>odometroTxt!A188</f>
        <v>9</v>
      </c>
      <c r="B185">
        <f>odometroTxt!B188</f>
        <v>0</v>
      </c>
      <c r="C185" s="3">
        <f t="shared" si="20"/>
        <v>47.25</v>
      </c>
      <c r="D185" s="3">
        <f t="shared" si="23"/>
        <v>0</v>
      </c>
      <c r="E185" s="3"/>
      <c r="F185" s="2">
        <f t="shared" si="24"/>
        <v>0.315</v>
      </c>
      <c r="G185" s="2">
        <f t="shared" si="25"/>
        <v>0.70000000000000062</v>
      </c>
      <c r="H185" s="2">
        <f t="shared" si="21"/>
        <v>1545.543460664825</v>
      </c>
      <c r="I185" s="2">
        <f t="shared" si="22"/>
        <v>-399.13062629312236</v>
      </c>
      <c r="J185" s="2">
        <f t="shared" si="19"/>
        <v>40.127388535031884</v>
      </c>
      <c r="L185" s="2">
        <f t="shared" si="26"/>
        <v>-60.35828025477705</v>
      </c>
    </row>
    <row r="186" spans="1:12" x14ac:dyDescent="0.3">
      <c r="A186">
        <f>odometroTxt!A189</f>
        <v>8</v>
      </c>
      <c r="B186">
        <f>odometroTxt!B189</f>
        <v>0</v>
      </c>
      <c r="C186" s="3">
        <f t="shared" si="20"/>
        <v>42</v>
      </c>
      <c r="D186" s="3">
        <f t="shared" si="23"/>
        <v>0</v>
      </c>
      <c r="E186" s="3"/>
      <c r="F186" s="2">
        <f t="shared" si="24"/>
        <v>0.28000000000000003</v>
      </c>
      <c r="G186" s="2">
        <f t="shared" si="25"/>
        <v>0.98000000000000065</v>
      </c>
      <c r="H186" s="2">
        <f t="shared" si="21"/>
        <v>1557.2409341469156</v>
      </c>
      <c r="I186" s="2">
        <f t="shared" si="22"/>
        <v>-381.69018151279096</v>
      </c>
      <c r="J186" s="2">
        <f t="shared" si="19"/>
        <v>56.178343949044624</v>
      </c>
      <c r="L186" s="2">
        <f t="shared" si="26"/>
        <v>-58.630573248407622</v>
      </c>
    </row>
    <row r="187" spans="1:12" x14ac:dyDescent="0.3">
      <c r="A187">
        <f>odometroTxt!A190</f>
        <v>8</v>
      </c>
      <c r="B187">
        <f>odometroTxt!B190</f>
        <v>0</v>
      </c>
      <c r="C187" s="3">
        <f t="shared" si="20"/>
        <v>42</v>
      </c>
      <c r="D187" s="3">
        <f t="shared" si="23"/>
        <v>0</v>
      </c>
      <c r="E187" s="3"/>
      <c r="F187" s="2">
        <f t="shared" si="24"/>
        <v>0.28000000000000003</v>
      </c>
      <c r="G187" s="2">
        <f t="shared" si="25"/>
        <v>1.2600000000000007</v>
      </c>
      <c r="H187" s="2">
        <f t="shared" si="21"/>
        <v>1563.6630892228598</v>
      </c>
      <c r="I187" s="2">
        <f t="shared" si="22"/>
        <v>-361.6962843393901</v>
      </c>
      <c r="J187" s="2">
        <f t="shared" si="19"/>
        <v>72.229299363057365</v>
      </c>
      <c r="L187" s="2">
        <f t="shared" si="26"/>
        <v>-56.457006369426729</v>
      </c>
    </row>
    <row r="188" spans="1:12" x14ac:dyDescent="0.3">
      <c r="A188">
        <f>odometroTxt!A191</f>
        <v>8</v>
      </c>
      <c r="B188">
        <f>odometroTxt!B191</f>
        <v>0</v>
      </c>
      <c r="C188" s="3">
        <f t="shared" si="20"/>
        <v>42</v>
      </c>
      <c r="D188" s="3">
        <f t="shared" si="23"/>
        <v>0</v>
      </c>
      <c r="E188" s="3"/>
      <c r="F188" s="2">
        <f t="shared" si="24"/>
        <v>0.28000000000000003</v>
      </c>
      <c r="G188" s="2">
        <f t="shared" si="25"/>
        <v>1.5400000000000007</v>
      </c>
      <c r="H188" s="2">
        <f t="shared" si="21"/>
        <v>1564.3097098635915</v>
      </c>
      <c r="I188" s="2">
        <f t="shared" si="22"/>
        <v>-340.70624189667507</v>
      </c>
      <c r="J188" s="2">
        <f t="shared" si="19"/>
        <v>88.280254777070098</v>
      </c>
      <c r="L188" s="2">
        <f t="shared" si="26"/>
        <v>-53.837579617834372</v>
      </c>
    </row>
    <row r="189" spans="1:12" x14ac:dyDescent="0.3">
      <c r="A189">
        <f>odometroTxt!A192</f>
        <v>8</v>
      </c>
      <c r="B189">
        <f>odometroTxt!B192</f>
        <v>0</v>
      </c>
      <c r="C189" s="3">
        <f t="shared" si="20"/>
        <v>42</v>
      </c>
      <c r="D189" s="3">
        <f t="shared" si="23"/>
        <v>0</v>
      </c>
      <c r="E189" s="3"/>
      <c r="F189" s="2">
        <f t="shared" si="24"/>
        <v>0.28000000000000003</v>
      </c>
      <c r="G189" s="2">
        <f t="shared" si="25"/>
        <v>1.8200000000000007</v>
      </c>
      <c r="H189" s="2">
        <f t="shared" si="21"/>
        <v>1559.130431354246</v>
      </c>
      <c r="I189" s="2">
        <f t="shared" si="22"/>
        <v>-320.35495019018549</v>
      </c>
      <c r="J189" s="2">
        <f t="shared" si="19"/>
        <v>104.33121019108285</v>
      </c>
      <c r="L189" s="2">
        <f t="shared" si="26"/>
        <v>-50.716560509554114</v>
      </c>
    </row>
    <row r="190" spans="1:12" x14ac:dyDescent="0.3">
      <c r="A190">
        <f>odometroTxt!A193</f>
        <v>8</v>
      </c>
      <c r="B190">
        <f>odometroTxt!B193</f>
        <v>0</v>
      </c>
      <c r="C190" s="3">
        <f t="shared" si="20"/>
        <v>42</v>
      </c>
      <c r="D190" s="3">
        <f t="shared" si="23"/>
        <v>0</v>
      </c>
      <c r="E190" s="3"/>
      <c r="F190" s="2">
        <f t="shared" si="24"/>
        <v>0.28000000000000003</v>
      </c>
      <c r="G190" s="2">
        <f t="shared" si="25"/>
        <v>2.1000000000000005</v>
      </c>
      <c r="H190" s="2">
        <f t="shared" si="21"/>
        <v>1548.5286631576489</v>
      </c>
      <c r="I190" s="2">
        <f t="shared" si="22"/>
        <v>-302.22755349055916</v>
      </c>
      <c r="J190" s="2">
        <f t="shared" si="19"/>
        <v>120.38216560509558</v>
      </c>
      <c r="L190" s="2">
        <f t="shared" si="26"/>
        <v>-47.038216560509525</v>
      </c>
    </row>
    <row r="191" spans="1:12" x14ac:dyDescent="0.3">
      <c r="A191">
        <f>odometroTxt!A194</f>
        <v>8</v>
      </c>
      <c r="B191">
        <f>odometroTxt!B194</f>
        <v>0</v>
      </c>
      <c r="C191" s="3">
        <f t="shared" si="20"/>
        <v>42</v>
      </c>
      <c r="D191" s="3">
        <f t="shared" si="23"/>
        <v>0</v>
      </c>
      <c r="E191" s="3"/>
      <c r="F191" s="2">
        <f t="shared" si="24"/>
        <v>0.28000000000000003</v>
      </c>
      <c r="G191" s="2">
        <f t="shared" si="25"/>
        <v>2.3800000000000008</v>
      </c>
      <c r="H191" s="2">
        <f t="shared" si="21"/>
        <v>1533.3301677048948</v>
      </c>
      <c r="I191" s="2">
        <f t="shared" si="22"/>
        <v>-287.73597883586353</v>
      </c>
      <c r="J191" s="2">
        <f t="shared" si="19"/>
        <v>136.43312101910831</v>
      </c>
      <c r="L191" s="2">
        <f t="shared" si="26"/>
        <v>-42.69108280254774</v>
      </c>
    </row>
    <row r="192" spans="1:12" x14ac:dyDescent="0.3">
      <c r="A192">
        <f>odometroTxt!A195</f>
        <v>8</v>
      </c>
      <c r="B192">
        <f>odometroTxt!B195</f>
        <v>0</v>
      </c>
      <c r="C192" s="3">
        <f t="shared" si="20"/>
        <v>42</v>
      </c>
      <c r="D192" s="3">
        <f t="shared" si="23"/>
        <v>0</v>
      </c>
      <c r="E192" s="3"/>
      <c r="F192" s="2">
        <f t="shared" si="24"/>
        <v>0.28000000000000003</v>
      </c>
      <c r="G192" s="2">
        <f t="shared" si="25"/>
        <v>2.660000000000001</v>
      </c>
      <c r="H192" s="2">
        <f t="shared" si="21"/>
        <v>1514.7187424834704</v>
      </c>
      <c r="I192" s="2">
        <f t="shared" si="22"/>
        <v>-278.0089622723263</v>
      </c>
      <c r="J192" s="2">
        <f t="shared" si="19"/>
        <v>152.48407643312106</v>
      </c>
      <c r="L192" s="2">
        <f t="shared" si="26"/>
        <v>-37.507961783439455</v>
      </c>
    </row>
    <row r="193" spans="1:12" x14ac:dyDescent="0.3">
      <c r="A193">
        <f>odometroTxt!A196</f>
        <v>8</v>
      </c>
      <c r="B193">
        <f>odometroTxt!B196</f>
        <v>0</v>
      </c>
      <c r="C193" s="3">
        <f t="shared" si="20"/>
        <v>42</v>
      </c>
      <c r="D193" s="3">
        <f t="shared" si="23"/>
        <v>0</v>
      </c>
      <c r="E193" s="3"/>
      <c r="F193" s="2">
        <f t="shared" si="24"/>
        <v>0.28000000000000003</v>
      </c>
      <c r="G193" s="2">
        <f t="shared" si="25"/>
        <v>2.9400000000000013</v>
      </c>
      <c r="H193" s="2">
        <f t="shared" si="21"/>
        <v>1494.1440150886961</v>
      </c>
      <c r="I193" s="2">
        <f t="shared" si="22"/>
        <v>-273.80413259316913</v>
      </c>
      <c r="J193" s="2">
        <f t="shared" si="19"/>
        <v>168.53503184713384</v>
      </c>
      <c r="L193" s="2">
        <f t="shared" si="26"/>
        <v>-31.433121019108246</v>
      </c>
    </row>
    <row r="194" spans="1:12" x14ac:dyDescent="0.3">
      <c r="A194">
        <f>odometroTxt!A197</f>
        <v>9</v>
      </c>
      <c r="B194">
        <f>odometroTxt!B197</f>
        <v>0</v>
      </c>
      <c r="C194" s="3">
        <f t="shared" si="20"/>
        <v>47.25</v>
      </c>
      <c r="D194" s="3">
        <f t="shared" si="23"/>
        <v>0</v>
      </c>
      <c r="E194" s="3"/>
      <c r="F194" s="2">
        <f t="shared" si="24"/>
        <v>0.315</v>
      </c>
      <c r="G194" s="2">
        <f t="shared" si="25"/>
        <v>3.2550000000000012</v>
      </c>
      <c r="H194" s="2">
        <f t="shared" si="21"/>
        <v>1470.6707755666157</v>
      </c>
      <c r="I194" s="2">
        <f t="shared" si="22"/>
        <v>-276.47764177382328</v>
      </c>
      <c r="J194" s="2">
        <f t="shared" si="19"/>
        <v>186.59235668789816</v>
      </c>
      <c r="L194" s="2">
        <f t="shared" si="26"/>
        <v>-24.355095541401248</v>
      </c>
    </row>
    <row r="195" spans="1:12" x14ac:dyDescent="0.3">
      <c r="A195">
        <f>odometroTxt!A198</f>
        <v>9</v>
      </c>
      <c r="B195">
        <f>odometroTxt!B198</f>
        <v>2</v>
      </c>
      <c r="C195" s="3">
        <f t="shared" si="20"/>
        <v>47.25</v>
      </c>
      <c r="D195" s="3">
        <f t="shared" si="23"/>
        <v>10.5</v>
      </c>
      <c r="E195" s="3"/>
      <c r="F195" s="2">
        <f t="shared" si="24"/>
        <v>0.245</v>
      </c>
      <c r="G195" s="2">
        <f t="shared" si="25"/>
        <v>3.5000000000000013</v>
      </c>
      <c r="H195" s="2">
        <f t="shared" si="21"/>
        <v>1443.630588721094</v>
      </c>
      <c r="I195" s="2">
        <f t="shared" si="22"/>
        <v>-286.60650747336109</v>
      </c>
      <c r="J195" s="2">
        <f t="shared" si="19"/>
        <v>200.6369426751593</v>
      </c>
      <c r="L195" s="2">
        <f t="shared" si="26"/>
        <v>-16.329617834394877</v>
      </c>
    </row>
    <row r="196" spans="1:12" x14ac:dyDescent="0.3">
      <c r="A196">
        <f>odometroTxt!A199</f>
        <v>8</v>
      </c>
      <c r="B196">
        <f>odometroTxt!B199</f>
        <v>7</v>
      </c>
      <c r="C196" s="3">
        <f t="shared" si="20"/>
        <v>42</v>
      </c>
      <c r="D196" s="3">
        <f t="shared" si="23"/>
        <v>36.75</v>
      </c>
      <c r="E196" s="3"/>
      <c r="F196" s="2">
        <f t="shared" si="24"/>
        <v>3.5000000000000003E-2</v>
      </c>
      <c r="G196" s="2">
        <f t="shared" si="25"/>
        <v>3.5350000000000015</v>
      </c>
      <c r="H196" s="2">
        <f t="shared" si="21"/>
        <v>1407.2635134979191</v>
      </c>
      <c r="I196" s="2">
        <f t="shared" si="22"/>
        <v>-301.70042892247238</v>
      </c>
      <c r="J196" s="2">
        <f t="shared" si="19"/>
        <v>202.64331210191091</v>
      </c>
      <c r="L196" s="2">
        <f t="shared" si="26"/>
        <v>-7.6910828025477338</v>
      </c>
    </row>
    <row r="197" spans="1:12" x14ac:dyDescent="0.3">
      <c r="A197">
        <f>odometroTxt!A200</f>
        <v>7</v>
      </c>
      <c r="B197">
        <f>odometroTxt!B200</f>
        <v>9</v>
      </c>
      <c r="C197" s="3">
        <f t="shared" si="20"/>
        <v>36.75</v>
      </c>
      <c r="D197" s="3">
        <f t="shared" si="23"/>
        <v>47.25</v>
      </c>
      <c r="E197" s="3"/>
      <c r="F197" s="2">
        <f t="shared" si="24"/>
        <v>-7.0000000000000007E-2</v>
      </c>
      <c r="G197" s="2">
        <f t="shared" si="25"/>
        <v>3.4650000000000016</v>
      </c>
      <c r="H197" s="2">
        <f t="shared" si="21"/>
        <v>1367.4408744485279</v>
      </c>
      <c r="I197" s="2">
        <f t="shared" si="22"/>
        <v>-315.04799121458791</v>
      </c>
      <c r="J197" s="2">
        <f t="shared" si="19"/>
        <v>198.63057324840773</v>
      </c>
      <c r="L197" s="2">
        <f t="shared" si="26"/>
        <v>1.2818471337579977</v>
      </c>
    </row>
    <row r="198" spans="1:12" x14ac:dyDescent="0.3">
      <c r="A198">
        <f>odometroTxt!A201</f>
        <v>5</v>
      </c>
      <c r="B198">
        <f>odometroTxt!B201</f>
        <v>9</v>
      </c>
      <c r="C198" s="3">
        <f t="shared" si="20"/>
        <v>26.25</v>
      </c>
      <c r="D198" s="3">
        <f t="shared" si="23"/>
        <v>47.25</v>
      </c>
      <c r="E198" s="3"/>
      <c r="F198" s="2">
        <f t="shared" si="24"/>
        <v>-0.14000000000000001</v>
      </c>
      <c r="G198" s="2">
        <f t="shared" si="25"/>
        <v>3.3250000000000015</v>
      </c>
      <c r="H198" s="2">
        <f t="shared" si="21"/>
        <v>1331.3072466619262</v>
      </c>
      <c r="I198" s="2">
        <f t="shared" si="22"/>
        <v>-321.75048649465606</v>
      </c>
      <c r="J198" s="2">
        <f t="shared" ref="J198:J261" si="27">G198*180/3.14</f>
        <v>190.60509554140134</v>
      </c>
      <c r="L198" s="2">
        <f t="shared" si="26"/>
        <v>10.143312101910862</v>
      </c>
    </row>
    <row r="199" spans="1:12" x14ac:dyDescent="0.3">
      <c r="A199">
        <f>odometroTxt!A202</f>
        <v>5</v>
      </c>
      <c r="B199">
        <f>odometroTxt!B202</f>
        <v>10</v>
      </c>
      <c r="C199" s="3">
        <f t="shared" ref="C199:C262" si="28">A199*$E$1</f>
        <v>26.25</v>
      </c>
      <c r="D199" s="3">
        <f t="shared" si="23"/>
        <v>52.5</v>
      </c>
      <c r="E199" s="3"/>
      <c r="F199" s="2">
        <f t="shared" si="24"/>
        <v>-0.17499999999999999</v>
      </c>
      <c r="G199" s="2">
        <f t="shared" si="25"/>
        <v>3.1500000000000017</v>
      </c>
      <c r="H199" s="2">
        <f t="shared" ref="H199:H262" si="29">H198+(C199+D199)*COS(G199)/2</f>
        <v>1291.9336382346171</v>
      </c>
      <c r="I199" s="2">
        <f t="shared" si="22"/>
        <v>-322.08152185973762</v>
      </c>
      <c r="J199" s="2">
        <f t="shared" si="27"/>
        <v>180.5732484076434</v>
      </c>
      <c r="L199" s="2">
        <f t="shared" si="26"/>
        <v>18.670382165605126</v>
      </c>
    </row>
    <row r="200" spans="1:12" x14ac:dyDescent="0.3">
      <c r="A200">
        <f>odometroTxt!A203</f>
        <v>5</v>
      </c>
      <c r="B200">
        <f>odometroTxt!B203</f>
        <v>10</v>
      </c>
      <c r="C200" s="3">
        <f t="shared" si="28"/>
        <v>26.25</v>
      </c>
      <c r="D200" s="3">
        <f t="shared" si="23"/>
        <v>52.5</v>
      </c>
      <c r="E200" s="3"/>
      <c r="F200" s="2">
        <f t="shared" si="24"/>
        <v>-0.17499999999999999</v>
      </c>
      <c r="G200" s="2">
        <f t="shared" si="25"/>
        <v>2.9750000000000019</v>
      </c>
      <c r="H200" s="2">
        <f t="shared" si="29"/>
        <v>1253.1037651329029</v>
      </c>
      <c r="I200" s="2">
        <f t="shared" ref="I200:I263" si="30">I199+(C200+D200)*SIN(G200)/2</f>
        <v>-315.55223553543124</v>
      </c>
      <c r="J200" s="2">
        <f t="shared" si="27"/>
        <v>170.54140127388544</v>
      </c>
      <c r="L200" s="2">
        <f t="shared" si="26"/>
        <v>26.918789808917229</v>
      </c>
    </row>
    <row r="201" spans="1:12" x14ac:dyDescent="0.3">
      <c r="A201">
        <f>odometroTxt!A204</f>
        <v>6</v>
      </c>
      <c r="B201">
        <f>odometroTxt!B204</f>
        <v>10</v>
      </c>
      <c r="C201" s="3">
        <f t="shared" si="28"/>
        <v>31.5</v>
      </c>
      <c r="D201" s="3">
        <f t="shared" si="23"/>
        <v>52.5</v>
      </c>
      <c r="E201" s="3"/>
      <c r="F201" s="2">
        <f t="shared" si="24"/>
        <v>-0.14000000000000001</v>
      </c>
      <c r="G201" s="2">
        <f t="shared" si="25"/>
        <v>2.8350000000000017</v>
      </c>
      <c r="H201" s="2">
        <f t="shared" si="29"/>
        <v>1213.0623309717014</v>
      </c>
      <c r="I201" s="2">
        <f t="shared" si="30"/>
        <v>-302.87613399299465</v>
      </c>
      <c r="J201" s="2">
        <f t="shared" si="27"/>
        <v>162.51592356687908</v>
      </c>
      <c r="L201" s="2">
        <f t="shared" si="26"/>
        <v>34.777070063694318</v>
      </c>
    </row>
    <row r="202" spans="1:12" x14ac:dyDescent="0.3">
      <c r="A202">
        <f>odometroTxt!A205</f>
        <v>7</v>
      </c>
      <c r="B202">
        <f>odometroTxt!B205</f>
        <v>9</v>
      </c>
      <c r="C202" s="3">
        <f t="shared" si="28"/>
        <v>36.75</v>
      </c>
      <c r="D202" s="3">
        <f t="shared" si="23"/>
        <v>47.25</v>
      </c>
      <c r="E202" s="3"/>
      <c r="F202" s="2">
        <f t="shared" si="24"/>
        <v>-7.0000000000000007E-2</v>
      </c>
      <c r="G202" s="2">
        <f t="shared" si="25"/>
        <v>2.7650000000000019</v>
      </c>
      <c r="H202" s="2">
        <f t="shared" si="29"/>
        <v>1174.0055609076367</v>
      </c>
      <c r="I202" s="2">
        <f t="shared" si="30"/>
        <v>-287.43046430331214</v>
      </c>
      <c r="J202" s="2">
        <f t="shared" si="27"/>
        <v>158.5031847133759</v>
      </c>
      <c r="L202" s="2">
        <f t="shared" si="26"/>
        <v>42.356687898089234</v>
      </c>
    </row>
    <row r="203" spans="1:12" x14ac:dyDescent="0.3">
      <c r="A203">
        <f>odometroTxt!A206</f>
        <v>8</v>
      </c>
      <c r="B203">
        <f>odometroTxt!B206</f>
        <v>8</v>
      </c>
      <c r="C203" s="3">
        <f t="shared" si="28"/>
        <v>42</v>
      </c>
      <c r="D203" s="3">
        <f t="shared" si="23"/>
        <v>42</v>
      </c>
      <c r="E203" s="3"/>
      <c r="F203" s="2">
        <f t="shared" si="24"/>
        <v>0</v>
      </c>
      <c r="G203" s="2">
        <f t="shared" si="25"/>
        <v>2.7650000000000019</v>
      </c>
      <c r="H203" s="2">
        <f t="shared" si="29"/>
        <v>1134.9487908435719</v>
      </c>
      <c r="I203" s="2">
        <f t="shared" si="30"/>
        <v>-271.98479461362962</v>
      </c>
      <c r="J203" s="2">
        <f t="shared" si="27"/>
        <v>158.5031847133759</v>
      </c>
      <c r="L203" s="2">
        <f t="shared" si="26"/>
        <v>49.713375796178397</v>
      </c>
    </row>
    <row r="204" spans="1:12" x14ac:dyDescent="0.3">
      <c r="A204">
        <f>odometroTxt!A207</f>
        <v>9</v>
      </c>
      <c r="B204">
        <f>odometroTxt!B207</f>
        <v>8</v>
      </c>
      <c r="C204" s="3">
        <f t="shared" si="28"/>
        <v>47.25</v>
      </c>
      <c r="D204" s="3">
        <f t="shared" si="23"/>
        <v>42</v>
      </c>
      <c r="E204" s="3"/>
      <c r="F204" s="2">
        <f t="shared" si="24"/>
        <v>3.5000000000000003E-2</v>
      </c>
      <c r="G204" s="2">
        <f t="shared" si="25"/>
        <v>2.800000000000002</v>
      </c>
      <c r="H204" s="2">
        <f t="shared" si="29"/>
        <v>1092.9021188912329</v>
      </c>
      <c r="I204" s="2">
        <f t="shared" si="30"/>
        <v>-257.03594841292244</v>
      </c>
      <c r="J204" s="2">
        <f t="shared" si="27"/>
        <v>160.50955414012748</v>
      </c>
      <c r="L204" s="2">
        <f t="shared" si="26"/>
        <v>56.791401273885405</v>
      </c>
    </row>
    <row r="205" spans="1:12" x14ac:dyDescent="0.3">
      <c r="A205">
        <f>odometroTxt!A208</f>
        <v>8</v>
      </c>
      <c r="B205">
        <f>odometroTxt!B208</f>
        <v>6</v>
      </c>
      <c r="C205" s="3">
        <f t="shared" si="28"/>
        <v>42</v>
      </c>
      <c r="D205" s="3">
        <f t="shared" si="23"/>
        <v>31.5</v>
      </c>
      <c r="E205" s="3"/>
      <c r="F205" s="2">
        <f t="shared" si="24"/>
        <v>7.0000000000000007E-2</v>
      </c>
      <c r="G205" s="2">
        <f t="shared" si="25"/>
        <v>2.8700000000000019</v>
      </c>
      <c r="H205" s="2">
        <f t="shared" si="29"/>
        <v>1057.4991951597672</v>
      </c>
      <c r="I205" s="2">
        <f t="shared" si="30"/>
        <v>-247.17717104125904</v>
      </c>
      <c r="J205" s="2">
        <f t="shared" si="27"/>
        <v>164.52229299363069</v>
      </c>
      <c r="L205" s="2">
        <f t="shared" si="26"/>
        <v>63.757961783439555</v>
      </c>
    </row>
    <row r="206" spans="1:12" x14ac:dyDescent="0.3">
      <c r="A206">
        <f>odometroTxt!A209</f>
        <v>9</v>
      </c>
      <c r="B206">
        <f>odometroTxt!B209</f>
        <v>7</v>
      </c>
      <c r="C206" s="3">
        <f t="shared" si="28"/>
        <v>47.25</v>
      </c>
      <c r="D206" s="3">
        <f t="shared" si="23"/>
        <v>36.75</v>
      </c>
      <c r="E206" s="3"/>
      <c r="F206" s="2">
        <f t="shared" si="24"/>
        <v>7.0000000000000007E-2</v>
      </c>
      <c r="G206" s="2">
        <f t="shared" si="25"/>
        <v>2.9400000000000017</v>
      </c>
      <c r="H206" s="2">
        <f t="shared" si="29"/>
        <v>1016.3497403702185</v>
      </c>
      <c r="I206" s="2">
        <f t="shared" si="30"/>
        <v>-238.76751168294476</v>
      </c>
      <c r="J206" s="2">
        <f t="shared" si="27"/>
        <v>168.53503184713384</v>
      </c>
      <c r="L206" s="2">
        <f t="shared" si="26"/>
        <v>70.668789808917253</v>
      </c>
    </row>
    <row r="207" spans="1:12" x14ac:dyDescent="0.3">
      <c r="A207">
        <f>odometroTxt!A210</f>
        <v>8</v>
      </c>
      <c r="B207">
        <f>odometroTxt!B210</f>
        <v>6</v>
      </c>
      <c r="C207" s="3">
        <f t="shared" si="28"/>
        <v>42</v>
      </c>
      <c r="D207" s="3">
        <f t="shared" si="23"/>
        <v>31.5</v>
      </c>
      <c r="E207" s="3"/>
      <c r="F207" s="2">
        <f t="shared" si="24"/>
        <v>7.0000000000000007E-2</v>
      </c>
      <c r="G207" s="2">
        <f t="shared" si="25"/>
        <v>3.0100000000000016</v>
      </c>
      <c r="H207" s="2">
        <f t="shared" si="29"/>
        <v>979.91747447759906</v>
      </c>
      <c r="I207" s="2">
        <f t="shared" si="30"/>
        <v>-233.94542687142555</v>
      </c>
      <c r="J207" s="2">
        <f t="shared" si="27"/>
        <v>172.54777070063702</v>
      </c>
      <c r="L207" s="2">
        <f t="shared" si="26"/>
        <v>77.691082802547825</v>
      </c>
    </row>
    <row r="208" spans="1:12" x14ac:dyDescent="0.3">
      <c r="A208">
        <f>odometroTxt!A211</f>
        <v>8</v>
      </c>
      <c r="B208">
        <f>odometroTxt!B211</f>
        <v>6</v>
      </c>
      <c r="C208" s="3">
        <f t="shared" si="28"/>
        <v>42</v>
      </c>
      <c r="D208" s="3">
        <f t="shared" si="23"/>
        <v>31.5</v>
      </c>
      <c r="E208" s="3"/>
      <c r="F208" s="2">
        <f t="shared" si="24"/>
        <v>7.0000000000000007E-2</v>
      </c>
      <c r="G208" s="2">
        <f t="shared" si="25"/>
        <v>3.0800000000000014</v>
      </c>
      <c r="H208" s="2">
        <f t="shared" si="29"/>
        <v>943.23716085310241</v>
      </c>
      <c r="I208" s="2">
        <f t="shared" si="30"/>
        <v>-231.68332775587629</v>
      </c>
      <c r="J208" s="2">
        <f t="shared" si="27"/>
        <v>176.5605095541402</v>
      </c>
      <c r="L208" s="2">
        <f t="shared" si="26"/>
        <v>84.769108280254827</v>
      </c>
    </row>
    <row r="209" spans="1:12" x14ac:dyDescent="0.3">
      <c r="A209">
        <f>odometroTxt!A212</f>
        <v>8</v>
      </c>
      <c r="B209">
        <f>odometroTxt!B212</f>
        <v>6</v>
      </c>
      <c r="C209" s="3">
        <f t="shared" si="28"/>
        <v>42</v>
      </c>
      <c r="D209" s="3">
        <f t="shared" si="23"/>
        <v>31.5</v>
      </c>
      <c r="E209" s="3"/>
      <c r="F209" s="2">
        <f t="shared" si="24"/>
        <v>7.0000000000000007E-2</v>
      </c>
      <c r="G209" s="2">
        <f t="shared" si="25"/>
        <v>3.1500000000000012</v>
      </c>
      <c r="H209" s="2">
        <f t="shared" si="29"/>
        <v>906.48845965428063</v>
      </c>
      <c r="I209" s="2">
        <f t="shared" si="30"/>
        <v>-231.99229409661905</v>
      </c>
      <c r="J209" s="2">
        <f t="shared" si="27"/>
        <v>180.57324840764338</v>
      </c>
      <c r="L209" s="2">
        <f t="shared" si="26"/>
        <v>91.958598726114701</v>
      </c>
    </row>
    <row r="210" spans="1:12" x14ac:dyDescent="0.3">
      <c r="A210">
        <f>odometroTxt!A213</f>
        <v>7</v>
      </c>
      <c r="B210">
        <f>odometroTxt!B213</f>
        <v>8</v>
      </c>
      <c r="C210" s="3">
        <f t="shared" si="28"/>
        <v>36.75</v>
      </c>
      <c r="D210" s="3">
        <f t="shared" si="23"/>
        <v>42</v>
      </c>
      <c r="E210" s="3"/>
      <c r="F210" s="2">
        <f t="shared" si="24"/>
        <v>-3.5000000000000003E-2</v>
      </c>
      <c r="G210" s="2">
        <f t="shared" si="25"/>
        <v>3.1150000000000011</v>
      </c>
      <c r="H210" s="2">
        <f t="shared" si="29"/>
        <v>867.12738122795872</v>
      </c>
      <c r="I210" s="2">
        <f t="shared" si="30"/>
        <v>-230.94533176829205</v>
      </c>
      <c r="J210" s="2">
        <f t="shared" si="27"/>
        <v>178.56687898089177</v>
      </c>
      <c r="L210" s="2">
        <f t="shared" si="26"/>
        <v>99.092356687898146</v>
      </c>
    </row>
    <row r="211" spans="1:12" x14ac:dyDescent="0.3">
      <c r="A211">
        <f>odometroTxt!A214</f>
        <v>7</v>
      </c>
      <c r="B211">
        <f>odometroTxt!B214</f>
        <v>8</v>
      </c>
      <c r="C211" s="3">
        <f t="shared" si="28"/>
        <v>36.75</v>
      </c>
      <c r="D211" s="3">
        <f t="shared" si="23"/>
        <v>42</v>
      </c>
      <c r="E211" s="3"/>
      <c r="F211" s="2">
        <f t="shared" si="24"/>
        <v>-3.5000000000000003E-2</v>
      </c>
      <c r="G211" s="2">
        <f t="shared" si="25"/>
        <v>3.080000000000001</v>
      </c>
      <c r="H211" s="2">
        <f t="shared" si="29"/>
        <v>827.82704520171239</v>
      </c>
      <c r="I211" s="2">
        <f t="shared" si="30"/>
        <v>-228.52165414448925</v>
      </c>
      <c r="J211" s="2">
        <f t="shared" si="27"/>
        <v>176.5605095541402</v>
      </c>
      <c r="L211" s="2">
        <f t="shared" si="26"/>
        <v>106.17038216560515</v>
      </c>
    </row>
    <row r="212" spans="1:12" x14ac:dyDescent="0.3">
      <c r="A212">
        <f>odometroTxt!A215</f>
        <v>0</v>
      </c>
      <c r="B212">
        <f>odometroTxt!B215</f>
        <v>-4</v>
      </c>
      <c r="C212" s="3">
        <f t="shared" si="28"/>
        <v>0</v>
      </c>
      <c r="D212" s="3">
        <f t="shared" si="23"/>
        <v>-21</v>
      </c>
      <c r="E212" s="3"/>
      <c r="F212" s="2">
        <f t="shared" si="24"/>
        <v>0.14000000000000001</v>
      </c>
      <c r="G212" s="2">
        <f t="shared" si="25"/>
        <v>3.2200000000000011</v>
      </c>
      <c r="H212" s="2">
        <f t="shared" si="29"/>
        <v>838.29478624550973</v>
      </c>
      <c r="I212" s="2">
        <f t="shared" si="30"/>
        <v>-227.69922029304516</v>
      </c>
      <c r="J212" s="2">
        <f t="shared" si="27"/>
        <v>184.58598726114656</v>
      </c>
      <c r="L212" s="2">
        <f t="shared" si="26"/>
        <v>113.41560509554145</v>
      </c>
    </row>
    <row r="213" spans="1:12" x14ac:dyDescent="0.3">
      <c r="A213">
        <f>odometroTxt!A216</f>
        <v>0</v>
      </c>
      <c r="B213">
        <f>odometroTxt!B216</f>
        <v>0</v>
      </c>
      <c r="C213" s="3">
        <f t="shared" si="28"/>
        <v>0</v>
      </c>
      <c r="D213" s="3">
        <f t="shared" si="23"/>
        <v>0</v>
      </c>
      <c r="E213" s="3"/>
      <c r="F213" s="2">
        <f t="shared" si="24"/>
        <v>0</v>
      </c>
      <c r="G213" s="2">
        <f t="shared" si="25"/>
        <v>3.2200000000000011</v>
      </c>
      <c r="H213" s="2">
        <f t="shared" si="29"/>
        <v>838.29478624550973</v>
      </c>
      <c r="I213" s="2">
        <f t="shared" si="30"/>
        <v>-227.69922029304516</v>
      </c>
      <c r="J213" s="2">
        <f t="shared" si="27"/>
        <v>184.58598726114656</v>
      </c>
      <c r="L213" s="2">
        <f t="shared" si="26"/>
        <v>120.49363057324847</v>
      </c>
    </row>
    <row r="214" spans="1:12" x14ac:dyDescent="0.3">
      <c r="A214" t="e">
        <f>odometroTxt!#REF!</f>
        <v>#REF!</v>
      </c>
      <c r="B214" t="e">
        <f>odometroTxt!#REF!</f>
        <v>#REF!</v>
      </c>
      <c r="C214" s="3" t="e">
        <f t="shared" si="28"/>
        <v>#REF!</v>
      </c>
      <c r="D214" s="3" t="e">
        <f t="shared" si="23"/>
        <v>#REF!</v>
      </c>
      <c r="E214" s="3"/>
      <c r="F214" s="2" t="e">
        <f t="shared" si="24"/>
        <v>#REF!</v>
      </c>
      <c r="G214" s="2" t="e">
        <f t="shared" si="25"/>
        <v>#REF!</v>
      </c>
      <c r="H214" s="2" t="e">
        <f t="shared" si="29"/>
        <v>#REF!</v>
      </c>
      <c r="I214" s="2" t="e">
        <f t="shared" si="30"/>
        <v>#REF!</v>
      </c>
      <c r="J214" s="2" t="e">
        <f t="shared" si="27"/>
        <v>#REF!</v>
      </c>
      <c r="L214" s="2" t="e">
        <f t="shared" si="26"/>
        <v>#REF!</v>
      </c>
    </row>
    <row r="215" spans="1:12" x14ac:dyDescent="0.3">
      <c r="A215" t="e">
        <f>odometroTxt!#REF!</f>
        <v>#REF!</v>
      </c>
      <c r="B215" t="e">
        <f>odometroTxt!#REF!</f>
        <v>#REF!</v>
      </c>
      <c r="C215" s="3" t="e">
        <f t="shared" si="28"/>
        <v>#REF!</v>
      </c>
      <c r="D215" s="3" t="e">
        <f t="shared" si="23"/>
        <v>#REF!</v>
      </c>
      <c r="E215" s="3"/>
      <c r="F215" s="2" t="e">
        <f t="shared" si="24"/>
        <v>#REF!</v>
      </c>
      <c r="G215" s="2" t="e">
        <f t="shared" si="25"/>
        <v>#REF!</v>
      </c>
      <c r="H215" s="2" t="e">
        <f t="shared" si="29"/>
        <v>#REF!</v>
      </c>
      <c r="I215" s="2" t="e">
        <f t="shared" si="30"/>
        <v>#REF!</v>
      </c>
      <c r="J215" s="2" t="e">
        <f t="shared" si="27"/>
        <v>#REF!</v>
      </c>
      <c r="L215" s="2" t="e">
        <f t="shared" si="26"/>
        <v>#REF!</v>
      </c>
    </row>
    <row r="216" spans="1:12" x14ac:dyDescent="0.3">
      <c r="A216" t="e">
        <f>odometroTxt!#REF!</f>
        <v>#REF!</v>
      </c>
      <c r="B216" t="e">
        <f>odometroTxt!#REF!</f>
        <v>#REF!</v>
      </c>
      <c r="C216" s="3" t="e">
        <f t="shared" si="28"/>
        <v>#REF!</v>
      </c>
      <c r="D216" s="3" t="e">
        <f t="shared" si="23"/>
        <v>#REF!</v>
      </c>
      <c r="E216" s="3"/>
      <c r="F216" s="2" t="e">
        <f t="shared" si="24"/>
        <v>#REF!</v>
      </c>
      <c r="G216" s="2" t="e">
        <f t="shared" si="25"/>
        <v>#REF!</v>
      </c>
      <c r="H216" s="2" t="e">
        <f t="shared" si="29"/>
        <v>#REF!</v>
      </c>
      <c r="I216" s="2" t="e">
        <f t="shared" si="30"/>
        <v>#REF!</v>
      </c>
      <c r="J216" s="2" t="e">
        <f t="shared" si="27"/>
        <v>#REF!</v>
      </c>
      <c r="L216" s="2" t="e">
        <f t="shared" si="26"/>
        <v>#REF!</v>
      </c>
    </row>
    <row r="217" spans="1:12" x14ac:dyDescent="0.3">
      <c r="A217" t="e">
        <f>odometroTxt!#REF!</f>
        <v>#REF!</v>
      </c>
      <c r="B217" t="e">
        <f>odometroTxt!#REF!</f>
        <v>#REF!</v>
      </c>
      <c r="C217" s="3" t="e">
        <f t="shared" si="28"/>
        <v>#REF!</v>
      </c>
      <c r="D217" s="3" t="e">
        <f t="shared" si="23"/>
        <v>#REF!</v>
      </c>
      <c r="E217" s="3"/>
      <c r="F217" s="2" t="e">
        <f t="shared" si="24"/>
        <v>#REF!</v>
      </c>
      <c r="G217" s="2" t="e">
        <f t="shared" si="25"/>
        <v>#REF!</v>
      </c>
      <c r="H217" s="2" t="e">
        <f t="shared" si="29"/>
        <v>#REF!</v>
      </c>
      <c r="I217" s="2" t="e">
        <f t="shared" si="30"/>
        <v>#REF!</v>
      </c>
      <c r="J217" s="2" t="e">
        <f t="shared" si="27"/>
        <v>#REF!</v>
      </c>
      <c r="L217" s="2" t="e">
        <f t="shared" si="26"/>
        <v>#REF!</v>
      </c>
    </row>
    <row r="218" spans="1:12" x14ac:dyDescent="0.3">
      <c r="A218" t="e">
        <f>odometroTxt!#REF!</f>
        <v>#REF!</v>
      </c>
      <c r="B218" t="e">
        <f>odometroTxt!#REF!</f>
        <v>#REF!</v>
      </c>
      <c r="C218" s="3" t="e">
        <f t="shared" si="28"/>
        <v>#REF!</v>
      </c>
      <c r="D218" s="3" t="e">
        <f t="shared" ref="D218:D281" si="31">B218*$E$2</f>
        <v>#REF!</v>
      </c>
      <c r="E218" s="3"/>
      <c r="F218" s="2" t="e">
        <f t="shared" ref="F218:F281" si="32">(C218-D218)/$E$3</f>
        <v>#REF!</v>
      </c>
      <c r="G218" s="2" t="e">
        <f t="shared" ref="G218:G281" si="33">G217+F218</f>
        <v>#REF!</v>
      </c>
      <c r="H218" s="2" t="e">
        <f t="shared" si="29"/>
        <v>#REF!</v>
      </c>
      <c r="I218" s="2" t="e">
        <f t="shared" si="30"/>
        <v>#REF!</v>
      </c>
      <c r="J218" s="2" t="e">
        <f t="shared" si="27"/>
        <v>#REF!</v>
      </c>
      <c r="L218" s="2" t="e">
        <f t="shared" si="26"/>
        <v>#REF!</v>
      </c>
    </row>
    <row r="219" spans="1:12" x14ac:dyDescent="0.3">
      <c r="A219" t="e">
        <f>odometroTxt!#REF!</f>
        <v>#REF!</v>
      </c>
      <c r="B219" t="e">
        <f>odometroTxt!#REF!</f>
        <v>#REF!</v>
      </c>
      <c r="C219" s="3" t="e">
        <f t="shared" si="28"/>
        <v>#REF!</v>
      </c>
      <c r="D219" s="3" t="e">
        <f t="shared" si="31"/>
        <v>#REF!</v>
      </c>
      <c r="E219" s="3"/>
      <c r="F219" s="2" t="e">
        <f t="shared" si="32"/>
        <v>#REF!</v>
      </c>
      <c r="G219" s="2" t="e">
        <f t="shared" si="33"/>
        <v>#REF!</v>
      </c>
      <c r="H219" s="2" t="e">
        <f t="shared" si="29"/>
        <v>#REF!</v>
      </c>
      <c r="I219" s="2" t="e">
        <f t="shared" si="30"/>
        <v>#REF!</v>
      </c>
      <c r="J219" s="2" t="e">
        <f t="shared" si="27"/>
        <v>#REF!</v>
      </c>
      <c r="L219" s="2" t="e">
        <f t="shared" si="26"/>
        <v>#REF!</v>
      </c>
    </row>
    <row r="220" spans="1:12" x14ac:dyDescent="0.3">
      <c r="A220" t="e">
        <f>odometroTxt!#REF!</f>
        <v>#REF!</v>
      </c>
      <c r="B220" t="e">
        <f>odometroTxt!#REF!</f>
        <v>#REF!</v>
      </c>
      <c r="C220" s="3" t="e">
        <f t="shared" si="28"/>
        <v>#REF!</v>
      </c>
      <c r="D220" s="3" t="e">
        <f t="shared" si="31"/>
        <v>#REF!</v>
      </c>
      <c r="E220" s="3"/>
      <c r="F220" s="2" t="e">
        <f t="shared" si="32"/>
        <v>#REF!</v>
      </c>
      <c r="G220" s="2" t="e">
        <f t="shared" si="33"/>
        <v>#REF!</v>
      </c>
      <c r="H220" s="2" t="e">
        <f t="shared" si="29"/>
        <v>#REF!</v>
      </c>
      <c r="I220" s="2" t="e">
        <f t="shared" si="30"/>
        <v>#REF!</v>
      </c>
      <c r="J220" s="2" t="e">
        <f t="shared" si="27"/>
        <v>#REF!</v>
      </c>
      <c r="L220" s="2" t="e">
        <f t="shared" si="26"/>
        <v>#REF!</v>
      </c>
    </row>
    <row r="221" spans="1:12" x14ac:dyDescent="0.3">
      <c r="A221" t="e">
        <f>odometroTxt!#REF!</f>
        <v>#REF!</v>
      </c>
      <c r="B221" t="e">
        <f>odometroTxt!#REF!</f>
        <v>#REF!</v>
      </c>
      <c r="C221" s="3" t="e">
        <f t="shared" si="28"/>
        <v>#REF!</v>
      </c>
      <c r="D221" s="3" t="e">
        <f t="shared" si="31"/>
        <v>#REF!</v>
      </c>
      <c r="E221" s="3"/>
      <c r="F221" s="2" t="e">
        <f t="shared" si="32"/>
        <v>#REF!</v>
      </c>
      <c r="G221" s="2" t="e">
        <f t="shared" si="33"/>
        <v>#REF!</v>
      </c>
      <c r="H221" s="2" t="e">
        <f t="shared" si="29"/>
        <v>#REF!</v>
      </c>
      <c r="I221" s="2" t="e">
        <f t="shared" si="30"/>
        <v>#REF!</v>
      </c>
      <c r="J221" s="2" t="e">
        <f t="shared" si="27"/>
        <v>#REF!</v>
      </c>
      <c r="L221" s="2" t="e">
        <f t="shared" si="26"/>
        <v>#REF!</v>
      </c>
    </row>
    <row r="222" spans="1:12" x14ac:dyDescent="0.3">
      <c r="A222" t="e">
        <f>odometroTxt!#REF!</f>
        <v>#REF!</v>
      </c>
      <c r="B222" t="e">
        <f>odometroTxt!#REF!</f>
        <v>#REF!</v>
      </c>
      <c r="C222" s="3" t="e">
        <f t="shared" si="28"/>
        <v>#REF!</v>
      </c>
      <c r="D222" s="3" t="e">
        <f t="shared" si="31"/>
        <v>#REF!</v>
      </c>
      <c r="E222" s="3"/>
      <c r="F222" s="2" t="e">
        <f t="shared" si="32"/>
        <v>#REF!</v>
      </c>
      <c r="G222" s="2" t="e">
        <f t="shared" si="33"/>
        <v>#REF!</v>
      </c>
      <c r="H222" s="2" t="e">
        <f t="shared" si="29"/>
        <v>#REF!</v>
      </c>
      <c r="I222" s="2" t="e">
        <f t="shared" si="30"/>
        <v>#REF!</v>
      </c>
      <c r="J222" s="2" t="e">
        <f t="shared" si="27"/>
        <v>#REF!</v>
      </c>
      <c r="L222" s="2" t="e">
        <f t="shared" si="26"/>
        <v>#REF!</v>
      </c>
    </row>
    <row r="223" spans="1:12" x14ac:dyDescent="0.3">
      <c r="A223" t="e">
        <f>odometroTxt!#REF!</f>
        <v>#REF!</v>
      </c>
      <c r="B223" t="e">
        <f>odometroTxt!#REF!</f>
        <v>#REF!</v>
      </c>
      <c r="C223" s="3" t="e">
        <f t="shared" si="28"/>
        <v>#REF!</v>
      </c>
      <c r="D223" s="3" t="e">
        <f t="shared" si="31"/>
        <v>#REF!</v>
      </c>
      <c r="E223" s="3"/>
      <c r="F223" s="2" t="e">
        <f t="shared" si="32"/>
        <v>#REF!</v>
      </c>
      <c r="G223" s="2" t="e">
        <f t="shared" si="33"/>
        <v>#REF!</v>
      </c>
      <c r="H223" s="2" t="e">
        <f t="shared" si="29"/>
        <v>#REF!</v>
      </c>
      <c r="I223" s="2" t="e">
        <f t="shared" si="30"/>
        <v>#REF!</v>
      </c>
      <c r="J223" s="2" t="e">
        <f t="shared" si="27"/>
        <v>#REF!</v>
      </c>
      <c r="L223" s="2" t="e">
        <f t="shared" si="26"/>
        <v>#REF!</v>
      </c>
    </row>
    <row r="224" spans="1:12" x14ac:dyDescent="0.3">
      <c r="A224" t="e">
        <f>odometroTxt!#REF!</f>
        <v>#REF!</v>
      </c>
      <c r="B224" t="e">
        <f>odometroTxt!#REF!</f>
        <v>#REF!</v>
      </c>
      <c r="C224" s="3" t="e">
        <f t="shared" si="28"/>
        <v>#REF!</v>
      </c>
      <c r="D224" s="3" t="e">
        <f t="shared" si="31"/>
        <v>#REF!</v>
      </c>
      <c r="E224" s="3"/>
      <c r="F224" s="2" t="e">
        <f t="shared" si="32"/>
        <v>#REF!</v>
      </c>
      <c r="G224" s="2" t="e">
        <f t="shared" si="33"/>
        <v>#REF!</v>
      </c>
      <c r="H224" s="2" t="e">
        <f t="shared" si="29"/>
        <v>#REF!</v>
      </c>
      <c r="I224" s="2" t="e">
        <f t="shared" si="30"/>
        <v>#REF!</v>
      </c>
      <c r="J224" s="2" t="e">
        <f t="shared" si="27"/>
        <v>#REF!</v>
      </c>
      <c r="L224" s="2" t="e">
        <f t="shared" si="26"/>
        <v>#REF!</v>
      </c>
    </row>
    <row r="225" spans="1:12" x14ac:dyDescent="0.3">
      <c r="A225" t="e">
        <f>odometroTxt!#REF!</f>
        <v>#REF!</v>
      </c>
      <c r="B225" t="e">
        <f>odometroTxt!#REF!</f>
        <v>#REF!</v>
      </c>
      <c r="C225" s="3" t="e">
        <f t="shared" si="28"/>
        <v>#REF!</v>
      </c>
      <c r="D225" s="3" t="e">
        <f t="shared" si="31"/>
        <v>#REF!</v>
      </c>
      <c r="E225" s="3"/>
      <c r="F225" s="2" t="e">
        <f t="shared" si="32"/>
        <v>#REF!</v>
      </c>
      <c r="G225" s="2" t="e">
        <f t="shared" si="33"/>
        <v>#REF!</v>
      </c>
      <c r="H225" s="2" t="e">
        <f t="shared" si="29"/>
        <v>#REF!</v>
      </c>
      <c r="I225" s="2" t="e">
        <f t="shared" si="30"/>
        <v>#REF!</v>
      </c>
      <c r="J225" s="2" t="e">
        <f t="shared" si="27"/>
        <v>#REF!</v>
      </c>
      <c r="L225" s="2" t="e">
        <f t="shared" si="26"/>
        <v>#REF!</v>
      </c>
    </row>
    <row r="226" spans="1:12" x14ac:dyDescent="0.3">
      <c r="A226" t="e">
        <f>odometroTxt!#REF!</f>
        <v>#REF!</v>
      </c>
      <c r="B226" t="e">
        <f>odometroTxt!#REF!</f>
        <v>#REF!</v>
      </c>
      <c r="C226" s="3" t="e">
        <f t="shared" si="28"/>
        <v>#REF!</v>
      </c>
      <c r="D226" s="3" t="e">
        <f t="shared" si="31"/>
        <v>#REF!</v>
      </c>
      <c r="E226" s="3"/>
      <c r="F226" s="2" t="e">
        <f t="shared" si="32"/>
        <v>#REF!</v>
      </c>
      <c r="G226" s="2" t="e">
        <f t="shared" si="33"/>
        <v>#REF!</v>
      </c>
      <c r="H226" s="2" t="e">
        <f t="shared" si="29"/>
        <v>#REF!</v>
      </c>
      <c r="I226" s="2" t="e">
        <f t="shared" si="30"/>
        <v>#REF!</v>
      </c>
      <c r="J226" s="2" t="e">
        <f t="shared" si="27"/>
        <v>#REF!</v>
      </c>
      <c r="L226" s="2" t="e">
        <f t="shared" si="26"/>
        <v>#REF!</v>
      </c>
    </row>
    <row r="227" spans="1:12" x14ac:dyDescent="0.3">
      <c r="A227" t="e">
        <f>odometroTxt!#REF!</f>
        <v>#REF!</v>
      </c>
      <c r="B227" t="e">
        <f>odometroTxt!#REF!</f>
        <v>#REF!</v>
      </c>
      <c r="C227" s="3" t="e">
        <f t="shared" si="28"/>
        <v>#REF!</v>
      </c>
      <c r="D227" s="3" t="e">
        <f t="shared" si="31"/>
        <v>#REF!</v>
      </c>
      <c r="E227" s="3"/>
      <c r="F227" s="2" t="e">
        <f t="shared" si="32"/>
        <v>#REF!</v>
      </c>
      <c r="G227" s="2" t="e">
        <f t="shared" si="33"/>
        <v>#REF!</v>
      </c>
      <c r="H227" s="2" t="e">
        <f t="shared" si="29"/>
        <v>#REF!</v>
      </c>
      <c r="I227" s="2" t="e">
        <f t="shared" si="30"/>
        <v>#REF!</v>
      </c>
      <c r="J227" s="2" t="e">
        <f t="shared" si="27"/>
        <v>#REF!</v>
      </c>
      <c r="L227" s="2" t="e">
        <f t="shared" si="26"/>
        <v>#REF!</v>
      </c>
    </row>
    <row r="228" spans="1:12" x14ac:dyDescent="0.3">
      <c r="A228" t="e">
        <f>odometroTxt!#REF!</f>
        <v>#REF!</v>
      </c>
      <c r="B228" t="e">
        <f>odometroTxt!#REF!</f>
        <v>#REF!</v>
      </c>
      <c r="C228" s="3" t="e">
        <f t="shared" si="28"/>
        <v>#REF!</v>
      </c>
      <c r="D228" s="3" t="e">
        <f t="shared" si="31"/>
        <v>#REF!</v>
      </c>
      <c r="E228" s="3"/>
      <c r="F228" s="2" t="e">
        <f t="shared" si="32"/>
        <v>#REF!</v>
      </c>
      <c r="G228" s="2" t="e">
        <f t="shared" si="33"/>
        <v>#REF!</v>
      </c>
      <c r="H228" s="2" t="e">
        <f t="shared" si="29"/>
        <v>#REF!</v>
      </c>
      <c r="I228" s="2" t="e">
        <f t="shared" si="30"/>
        <v>#REF!</v>
      </c>
      <c r="J228" s="2" t="e">
        <f t="shared" si="27"/>
        <v>#REF!</v>
      </c>
      <c r="L228" s="2" t="e">
        <f t="shared" si="26"/>
        <v>#REF!</v>
      </c>
    </row>
    <row r="229" spans="1:12" x14ac:dyDescent="0.3">
      <c r="A229" t="e">
        <f>odometroTxt!#REF!</f>
        <v>#REF!</v>
      </c>
      <c r="B229" t="e">
        <f>odometroTxt!#REF!</f>
        <v>#REF!</v>
      </c>
      <c r="C229" s="3" t="e">
        <f t="shared" si="28"/>
        <v>#REF!</v>
      </c>
      <c r="D229" s="3" t="e">
        <f t="shared" si="31"/>
        <v>#REF!</v>
      </c>
      <c r="E229" s="3"/>
      <c r="F229" s="2" t="e">
        <f t="shared" si="32"/>
        <v>#REF!</v>
      </c>
      <c r="G229" s="2" t="e">
        <f t="shared" si="33"/>
        <v>#REF!</v>
      </c>
      <c r="H229" s="2" t="e">
        <f t="shared" si="29"/>
        <v>#REF!</v>
      </c>
      <c r="I229" s="2" t="e">
        <f t="shared" si="30"/>
        <v>#REF!</v>
      </c>
      <c r="J229" s="2" t="e">
        <f t="shared" si="27"/>
        <v>#REF!</v>
      </c>
      <c r="L229" s="2" t="e">
        <f t="shared" si="26"/>
        <v>#REF!</v>
      </c>
    </row>
    <row r="230" spans="1:12" x14ac:dyDescent="0.3">
      <c r="A230" t="e">
        <f>odometroTxt!#REF!</f>
        <v>#REF!</v>
      </c>
      <c r="B230" t="e">
        <f>odometroTxt!#REF!</f>
        <v>#REF!</v>
      </c>
      <c r="C230" s="3" t="e">
        <f t="shared" si="28"/>
        <v>#REF!</v>
      </c>
      <c r="D230" s="3" t="e">
        <f t="shared" si="31"/>
        <v>#REF!</v>
      </c>
      <c r="E230" s="3"/>
      <c r="F230" s="2" t="e">
        <f t="shared" si="32"/>
        <v>#REF!</v>
      </c>
      <c r="G230" s="2" t="e">
        <f t="shared" si="33"/>
        <v>#REF!</v>
      </c>
      <c r="H230" s="2" t="e">
        <f t="shared" si="29"/>
        <v>#REF!</v>
      </c>
      <c r="I230" s="2" t="e">
        <f t="shared" si="30"/>
        <v>#REF!</v>
      </c>
      <c r="J230" s="2" t="e">
        <f t="shared" si="27"/>
        <v>#REF!</v>
      </c>
      <c r="L230" s="2" t="e">
        <f t="shared" si="26"/>
        <v>#REF!</v>
      </c>
    </row>
    <row r="231" spans="1:12" x14ac:dyDescent="0.3">
      <c r="A231" t="e">
        <f>odometroTxt!#REF!</f>
        <v>#REF!</v>
      </c>
      <c r="B231" t="e">
        <f>odometroTxt!#REF!</f>
        <v>#REF!</v>
      </c>
      <c r="C231" s="3" t="e">
        <f t="shared" si="28"/>
        <v>#REF!</v>
      </c>
      <c r="D231" s="3" t="e">
        <f t="shared" si="31"/>
        <v>#REF!</v>
      </c>
      <c r="E231" s="3"/>
      <c r="F231" s="2" t="e">
        <f t="shared" si="32"/>
        <v>#REF!</v>
      </c>
      <c r="G231" s="2" t="e">
        <f t="shared" si="33"/>
        <v>#REF!</v>
      </c>
      <c r="H231" s="2" t="e">
        <f t="shared" si="29"/>
        <v>#REF!</v>
      </c>
      <c r="I231" s="2" t="e">
        <f t="shared" si="30"/>
        <v>#REF!</v>
      </c>
      <c r="J231" s="2" t="e">
        <f t="shared" si="27"/>
        <v>#REF!</v>
      </c>
      <c r="L231" s="2" t="e">
        <f t="shared" si="26"/>
        <v>#REF!</v>
      </c>
    </row>
    <row r="232" spans="1:12" x14ac:dyDescent="0.3">
      <c r="A232" t="e">
        <f>odometroTxt!#REF!</f>
        <v>#REF!</v>
      </c>
      <c r="B232" t="e">
        <f>odometroTxt!#REF!</f>
        <v>#REF!</v>
      </c>
      <c r="C232" s="3" t="e">
        <f t="shared" si="28"/>
        <v>#REF!</v>
      </c>
      <c r="D232" s="3" t="e">
        <f t="shared" si="31"/>
        <v>#REF!</v>
      </c>
      <c r="E232" s="3"/>
      <c r="F232" s="2" t="e">
        <f t="shared" si="32"/>
        <v>#REF!</v>
      </c>
      <c r="G232" s="2" t="e">
        <f t="shared" si="33"/>
        <v>#REF!</v>
      </c>
      <c r="H232" s="2" t="e">
        <f t="shared" si="29"/>
        <v>#REF!</v>
      </c>
      <c r="I232" s="2" t="e">
        <f t="shared" si="30"/>
        <v>#REF!</v>
      </c>
      <c r="J232" s="2" t="e">
        <f t="shared" si="27"/>
        <v>#REF!</v>
      </c>
      <c r="L232" s="2" t="e">
        <f t="shared" si="26"/>
        <v>#REF!</v>
      </c>
    </row>
    <row r="233" spans="1:12" x14ac:dyDescent="0.3">
      <c r="A233" t="e">
        <f>odometroTxt!#REF!</f>
        <v>#REF!</v>
      </c>
      <c r="B233" t="e">
        <f>odometroTxt!#REF!</f>
        <v>#REF!</v>
      </c>
      <c r="C233" s="3" t="e">
        <f t="shared" si="28"/>
        <v>#REF!</v>
      </c>
      <c r="D233" s="3" t="e">
        <f t="shared" si="31"/>
        <v>#REF!</v>
      </c>
      <c r="E233" s="3"/>
      <c r="F233" s="2" t="e">
        <f t="shared" si="32"/>
        <v>#REF!</v>
      </c>
      <c r="G233" s="2" t="e">
        <f t="shared" si="33"/>
        <v>#REF!</v>
      </c>
      <c r="H233" s="2" t="e">
        <f t="shared" si="29"/>
        <v>#REF!</v>
      </c>
      <c r="I233" s="2" t="e">
        <f t="shared" si="30"/>
        <v>#REF!</v>
      </c>
      <c r="J233" s="2" t="e">
        <f t="shared" si="27"/>
        <v>#REF!</v>
      </c>
      <c r="L233" s="2" t="e">
        <f t="shared" ref="L233:L296" si="34">AVERAGE(J198:J233)</f>
        <v>#REF!</v>
      </c>
    </row>
    <row r="234" spans="1:12" x14ac:dyDescent="0.3">
      <c r="A234" t="e">
        <f>odometroTxt!#REF!</f>
        <v>#REF!</v>
      </c>
      <c r="B234" t="e">
        <f>odometroTxt!#REF!</f>
        <v>#REF!</v>
      </c>
      <c r="C234" s="3" t="e">
        <f t="shared" si="28"/>
        <v>#REF!</v>
      </c>
      <c r="D234" s="3" t="e">
        <f t="shared" si="31"/>
        <v>#REF!</v>
      </c>
      <c r="E234" s="3"/>
      <c r="F234" s="2" t="e">
        <f t="shared" si="32"/>
        <v>#REF!</v>
      </c>
      <c r="G234" s="2" t="e">
        <f t="shared" si="33"/>
        <v>#REF!</v>
      </c>
      <c r="H234" s="2" t="e">
        <f t="shared" si="29"/>
        <v>#REF!</v>
      </c>
      <c r="I234" s="2" t="e">
        <f t="shared" si="30"/>
        <v>#REF!</v>
      </c>
      <c r="J234" s="2" t="e">
        <f t="shared" si="27"/>
        <v>#REF!</v>
      </c>
      <c r="L234" s="2" t="e">
        <f t="shared" si="34"/>
        <v>#REF!</v>
      </c>
    </row>
    <row r="235" spans="1:12" x14ac:dyDescent="0.3">
      <c r="A235" t="e">
        <f>odometroTxt!#REF!</f>
        <v>#REF!</v>
      </c>
      <c r="B235" t="e">
        <f>odometroTxt!#REF!</f>
        <v>#REF!</v>
      </c>
      <c r="C235" s="3" t="e">
        <f t="shared" si="28"/>
        <v>#REF!</v>
      </c>
      <c r="D235" s="3" t="e">
        <f t="shared" si="31"/>
        <v>#REF!</v>
      </c>
      <c r="E235" s="3"/>
      <c r="F235" s="2" t="e">
        <f t="shared" si="32"/>
        <v>#REF!</v>
      </c>
      <c r="G235" s="2" t="e">
        <f t="shared" si="33"/>
        <v>#REF!</v>
      </c>
      <c r="H235" s="2" t="e">
        <f t="shared" si="29"/>
        <v>#REF!</v>
      </c>
      <c r="I235" s="2" t="e">
        <f t="shared" si="30"/>
        <v>#REF!</v>
      </c>
      <c r="J235" s="2" t="e">
        <f t="shared" si="27"/>
        <v>#REF!</v>
      </c>
      <c r="L235" s="2" t="e">
        <f t="shared" si="34"/>
        <v>#REF!</v>
      </c>
    </row>
    <row r="236" spans="1:12" x14ac:dyDescent="0.3">
      <c r="A236" t="e">
        <f>odometroTxt!#REF!</f>
        <v>#REF!</v>
      </c>
      <c r="B236" t="e">
        <f>odometroTxt!#REF!</f>
        <v>#REF!</v>
      </c>
      <c r="C236" s="3" t="e">
        <f t="shared" si="28"/>
        <v>#REF!</v>
      </c>
      <c r="D236" s="3" t="e">
        <f t="shared" si="31"/>
        <v>#REF!</v>
      </c>
      <c r="E236" s="3"/>
      <c r="F236" s="2" t="e">
        <f t="shared" si="32"/>
        <v>#REF!</v>
      </c>
      <c r="G236" s="2" t="e">
        <f t="shared" si="33"/>
        <v>#REF!</v>
      </c>
      <c r="H236" s="2" t="e">
        <f t="shared" si="29"/>
        <v>#REF!</v>
      </c>
      <c r="I236" s="2" t="e">
        <f t="shared" si="30"/>
        <v>#REF!</v>
      </c>
      <c r="J236" s="2" t="e">
        <f t="shared" si="27"/>
        <v>#REF!</v>
      </c>
      <c r="L236" s="2" t="e">
        <f t="shared" si="34"/>
        <v>#REF!</v>
      </c>
    </row>
    <row r="237" spans="1:12" x14ac:dyDescent="0.3">
      <c r="A237" t="e">
        <f>odometroTxt!#REF!</f>
        <v>#REF!</v>
      </c>
      <c r="B237" t="e">
        <f>odometroTxt!#REF!</f>
        <v>#REF!</v>
      </c>
      <c r="C237" s="3" t="e">
        <f t="shared" si="28"/>
        <v>#REF!</v>
      </c>
      <c r="D237" s="3" t="e">
        <f t="shared" si="31"/>
        <v>#REF!</v>
      </c>
      <c r="E237" s="3"/>
      <c r="F237" s="2" t="e">
        <f t="shared" si="32"/>
        <v>#REF!</v>
      </c>
      <c r="G237" s="2" t="e">
        <f t="shared" si="33"/>
        <v>#REF!</v>
      </c>
      <c r="H237" s="2" t="e">
        <f t="shared" si="29"/>
        <v>#REF!</v>
      </c>
      <c r="I237" s="2" t="e">
        <f t="shared" si="30"/>
        <v>#REF!</v>
      </c>
      <c r="J237" s="2" t="e">
        <f t="shared" si="27"/>
        <v>#REF!</v>
      </c>
      <c r="L237" s="2" t="e">
        <f t="shared" si="34"/>
        <v>#REF!</v>
      </c>
    </row>
    <row r="238" spans="1:12" x14ac:dyDescent="0.3">
      <c r="A238" t="e">
        <f>odometroTxt!#REF!</f>
        <v>#REF!</v>
      </c>
      <c r="B238" t="e">
        <f>odometroTxt!#REF!</f>
        <v>#REF!</v>
      </c>
      <c r="C238" s="3" t="e">
        <f t="shared" si="28"/>
        <v>#REF!</v>
      </c>
      <c r="D238" s="3" t="e">
        <f t="shared" si="31"/>
        <v>#REF!</v>
      </c>
      <c r="E238" s="3"/>
      <c r="F238" s="2" t="e">
        <f t="shared" si="32"/>
        <v>#REF!</v>
      </c>
      <c r="G238" s="2" t="e">
        <f t="shared" si="33"/>
        <v>#REF!</v>
      </c>
      <c r="H238" s="2" t="e">
        <f t="shared" si="29"/>
        <v>#REF!</v>
      </c>
      <c r="I238" s="2" t="e">
        <f t="shared" si="30"/>
        <v>#REF!</v>
      </c>
      <c r="J238" s="2" t="e">
        <f t="shared" si="27"/>
        <v>#REF!</v>
      </c>
      <c r="L238" s="2" t="e">
        <f t="shared" si="34"/>
        <v>#REF!</v>
      </c>
    </row>
    <row r="239" spans="1:12" x14ac:dyDescent="0.3">
      <c r="A239" t="e">
        <f>odometroTxt!#REF!</f>
        <v>#REF!</v>
      </c>
      <c r="B239" t="e">
        <f>odometroTxt!#REF!</f>
        <v>#REF!</v>
      </c>
      <c r="C239" s="3" t="e">
        <f t="shared" si="28"/>
        <v>#REF!</v>
      </c>
      <c r="D239" s="3" t="e">
        <f t="shared" si="31"/>
        <v>#REF!</v>
      </c>
      <c r="E239" s="3"/>
      <c r="F239" s="2" t="e">
        <f t="shared" si="32"/>
        <v>#REF!</v>
      </c>
      <c r="G239" s="2" t="e">
        <f t="shared" si="33"/>
        <v>#REF!</v>
      </c>
      <c r="H239" s="2" t="e">
        <f t="shared" si="29"/>
        <v>#REF!</v>
      </c>
      <c r="I239" s="2" t="e">
        <f t="shared" si="30"/>
        <v>#REF!</v>
      </c>
      <c r="J239" s="2" t="e">
        <f t="shared" si="27"/>
        <v>#REF!</v>
      </c>
      <c r="L239" s="2" t="e">
        <f t="shared" si="34"/>
        <v>#REF!</v>
      </c>
    </row>
    <row r="240" spans="1:12" x14ac:dyDescent="0.3">
      <c r="A240" t="e">
        <f>odometroTxt!#REF!</f>
        <v>#REF!</v>
      </c>
      <c r="B240" t="e">
        <f>odometroTxt!#REF!</f>
        <v>#REF!</v>
      </c>
      <c r="C240" s="3" t="e">
        <f t="shared" si="28"/>
        <v>#REF!</v>
      </c>
      <c r="D240" s="3" t="e">
        <f t="shared" si="31"/>
        <v>#REF!</v>
      </c>
      <c r="E240" s="3"/>
      <c r="F240" s="2" t="e">
        <f t="shared" si="32"/>
        <v>#REF!</v>
      </c>
      <c r="G240" s="2" t="e">
        <f t="shared" si="33"/>
        <v>#REF!</v>
      </c>
      <c r="H240" s="2" t="e">
        <f t="shared" si="29"/>
        <v>#REF!</v>
      </c>
      <c r="I240" s="2" t="e">
        <f t="shared" si="30"/>
        <v>#REF!</v>
      </c>
      <c r="J240" s="2" t="e">
        <f t="shared" si="27"/>
        <v>#REF!</v>
      </c>
      <c r="L240" s="2" t="e">
        <f t="shared" si="34"/>
        <v>#REF!</v>
      </c>
    </row>
    <row r="241" spans="1:12" x14ac:dyDescent="0.3">
      <c r="A241" t="e">
        <f>odometroTxt!#REF!</f>
        <v>#REF!</v>
      </c>
      <c r="B241" t="e">
        <f>odometroTxt!#REF!</f>
        <v>#REF!</v>
      </c>
      <c r="C241" s="3" t="e">
        <f t="shared" si="28"/>
        <v>#REF!</v>
      </c>
      <c r="D241" s="3" t="e">
        <f t="shared" si="31"/>
        <v>#REF!</v>
      </c>
      <c r="E241" s="3"/>
      <c r="F241" s="2" t="e">
        <f t="shared" si="32"/>
        <v>#REF!</v>
      </c>
      <c r="G241" s="2" t="e">
        <f t="shared" si="33"/>
        <v>#REF!</v>
      </c>
      <c r="H241" s="2" t="e">
        <f t="shared" si="29"/>
        <v>#REF!</v>
      </c>
      <c r="I241" s="2" t="e">
        <f t="shared" si="30"/>
        <v>#REF!</v>
      </c>
      <c r="J241" s="2" t="e">
        <f t="shared" si="27"/>
        <v>#REF!</v>
      </c>
      <c r="L241" s="2" t="e">
        <f t="shared" si="34"/>
        <v>#REF!</v>
      </c>
    </row>
    <row r="242" spans="1:12" x14ac:dyDescent="0.3">
      <c r="A242" t="e">
        <f>odometroTxt!#REF!</f>
        <v>#REF!</v>
      </c>
      <c r="B242" t="e">
        <f>odometroTxt!#REF!</f>
        <v>#REF!</v>
      </c>
      <c r="C242" s="3" t="e">
        <f t="shared" si="28"/>
        <v>#REF!</v>
      </c>
      <c r="D242" s="3" t="e">
        <f t="shared" si="31"/>
        <v>#REF!</v>
      </c>
      <c r="E242" s="3"/>
      <c r="F242" s="2" t="e">
        <f t="shared" si="32"/>
        <v>#REF!</v>
      </c>
      <c r="G242" s="2" t="e">
        <f t="shared" si="33"/>
        <v>#REF!</v>
      </c>
      <c r="H242" s="2" t="e">
        <f t="shared" si="29"/>
        <v>#REF!</v>
      </c>
      <c r="I242" s="2" t="e">
        <f t="shared" si="30"/>
        <v>#REF!</v>
      </c>
      <c r="J242" s="2" t="e">
        <f t="shared" si="27"/>
        <v>#REF!</v>
      </c>
      <c r="L242" s="2" t="e">
        <f t="shared" si="34"/>
        <v>#REF!</v>
      </c>
    </row>
    <row r="243" spans="1:12" x14ac:dyDescent="0.3">
      <c r="A243" t="e">
        <f>odometroTxt!#REF!</f>
        <v>#REF!</v>
      </c>
      <c r="B243" t="e">
        <f>odometroTxt!#REF!</f>
        <v>#REF!</v>
      </c>
      <c r="C243" s="3" t="e">
        <f t="shared" si="28"/>
        <v>#REF!</v>
      </c>
      <c r="D243" s="3" t="e">
        <f t="shared" si="31"/>
        <v>#REF!</v>
      </c>
      <c r="E243" s="3"/>
      <c r="F243" s="2" t="e">
        <f t="shared" si="32"/>
        <v>#REF!</v>
      </c>
      <c r="G243" s="2" t="e">
        <f t="shared" si="33"/>
        <v>#REF!</v>
      </c>
      <c r="H243" s="2" t="e">
        <f t="shared" si="29"/>
        <v>#REF!</v>
      </c>
      <c r="I243" s="2" t="e">
        <f t="shared" si="30"/>
        <v>#REF!</v>
      </c>
      <c r="J243" s="2" t="e">
        <f t="shared" si="27"/>
        <v>#REF!</v>
      </c>
      <c r="L243" s="2" t="e">
        <f t="shared" si="34"/>
        <v>#REF!</v>
      </c>
    </row>
    <row r="244" spans="1:12" x14ac:dyDescent="0.3">
      <c r="A244" t="e">
        <f>odometroTxt!#REF!</f>
        <v>#REF!</v>
      </c>
      <c r="B244" t="e">
        <f>odometroTxt!#REF!</f>
        <v>#REF!</v>
      </c>
      <c r="C244" s="3" t="e">
        <f t="shared" si="28"/>
        <v>#REF!</v>
      </c>
      <c r="D244" s="3" t="e">
        <f t="shared" si="31"/>
        <v>#REF!</v>
      </c>
      <c r="E244" s="3"/>
      <c r="F244" s="2" t="e">
        <f t="shared" si="32"/>
        <v>#REF!</v>
      </c>
      <c r="G244" s="2" t="e">
        <f t="shared" si="33"/>
        <v>#REF!</v>
      </c>
      <c r="H244" s="2" t="e">
        <f t="shared" si="29"/>
        <v>#REF!</v>
      </c>
      <c r="I244" s="2" t="e">
        <f t="shared" si="30"/>
        <v>#REF!</v>
      </c>
      <c r="J244" s="2" t="e">
        <f t="shared" si="27"/>
        <v>#REF!</v>
      </c>
      <c r="L244" s="2" t="e">
        <f t="shared" si="34"/>
        <v>#REF!</v>
      </c>
    </row>
    <row r="245" spans="1:12" x14ac:dyDescent="0.3">
      <c r="A245" t="e">
        <f>odometroTxt!#REF!</f>
        <v>#REF!</v>
      </c>
      <c r="B245" t="e">
        <f>odometroTxt!#REF!</f>
        <v>#REF!</v>
      </c>
      <c r="C245" s="3" t="e">
        <f t="shared" si="28"/>
        <v>#REF!</v>
      </c>
      <c r="D245" s="3" t="e">
        <f t="shared" si="31"/>
        <v>#REF!</v>
      </c>
      <c r="E245" s="3"/>
      <c r="F245" s="2" t="e">
        <f t="shared" si="32"/>
        <v>#REF!</v>
      </c>
      <c r="G245" s="2" t="e">
        <f t="shared" si="33"/>
        <v>#REF!</v>
      </c>
      <c r="H245" s="2" t="e">
        <f t="shared" si="29"/>
        <v>#REF!</v>
      </c>
      <c r="I245" s="2" t="e">
        <f t="shared" si="30"/>
        <v>#REF!</v>
      </c>
      <c r="J245" s="2" t="e">
        <f t="shared" si="27"/>
        <v>#REF!</v>
      </c>
      <c r="L245" s="2" t="e">
        <f t="shared" si="34"/>
        <v>#REF!</v>
      </c>
    </row>
    <row r="246" spans="1:12" x14ac:dyDescent="0.3">
      <c r="A246" t="e">
        <f>odometroTxt!#REF!</f>
        <v>#REF!</v>
      </c>
      <c r="B246" t="e">
        <f>odometroTxt!#REF!</f>
        <v>#REF!</v>
      </c>
      <c r="C246" s="3" t="e">
        <f t="shared" si="28"/>
        <v>#REF!</v>
      </c>
      <c r="D246" s="3" t="e">
        <f t="shared" si="31"/>
        <v>#REF!</v>
      </c>
      <c r="E246" s="3"/>
      <c r="F246" s="2" t="e">
        <f t="shared" si="32"/>
        <v>#REF!</v>
      </c>
      <c r="G246" s="2" t="e">
        <f t="shared" si="33"/>
        <v>#REF!</v>
      </c>
      <c r="H246" s="2" t="e">
        <f t="shared" si="29"/>
        <v>#REF!</v>
      </c>
      <c r="I246" s="2" t="e">
        <f t="shared" si="30"/>
        <v>#REF!</v>
      </c>
      <c r="J246" s="2" t="e">
        <f t="shared" si="27"/>
        <v>#REF!</v>
      </c>
      <c r="L246" s="2" t="e">
        <f t="shared" si="34"/>
        <v>#REF!</v>
      </c>
    </row>
    <row r="247" spans="1:12" x14ac:dyDescent="0.3">
      <c r="A247" t="e">
        <f>odometroTxt!#REF!</f>
        <v>#REF!</v>
      </c>
      <c r="B247" t="e">
        <f>odometroTxt!#REF!</f>
        <v>#REF!</v>
      </c>
      <c r="C247" s="3" t="e">
        <f t="shared" si="28"/>
        <v>#REF!</v>
      </c>
      <c r="D247" s="3" t="e">
        <f t="shared" si="31"/>
        <v>#REF!</v>
      </c>
      <c r="E247" s="3"/>
      <c r="F247" s="2" t="e">
        <f t="shared" si="32"/>
        <v>#REF!</v>
      </c>
      <c r="G247" s="2" t="e">
        <f t="shared" si="33"/>
        <v>#REF!</v>
      </c>
      <c r="H247" s="2" t="e">
        <f t="shared" si="29"/>
        <v>#REF!</v>
      </c>
      <c r="I247" s="2" t="e">
        <f t="shared" si="30"/>
        <v>#REF!</v>
      </c>
      <c r="J247" s="2" t="e">
        <f t="shared" si="27"/>
        <v>#REF!</v>
      </c>
      <c r="L247" s="2" t="e">
        <f t="shared" si="34"/>
        <v>#REF!</v>
      </c>
    </row>
    <row r="248" spans="1:12" x14ac:dyDescent="0.3">
      <c r="A248" t="e">
        <f>odometroTxt!#REF!</f>
        <v>#REF!</v>
      </c>
      <c r="B248" t="e">
        <f>odometroTxt!#REF!</f>
        <v>#REF!</v>
      </c>
      <c r="C248" s="3" t="e">
        <f t="shared" si="28"/>
        <v>#REF!</v>
      </c>
      <c r="D248" s="3" t="e">
        <f t="shared" si="31"/>
        <v>#REF!</v>
      </c>
      <c r="E248" s="3"/>
      <c r="F248" s="2" t="e">
        <f t="shared" si="32"/>
        <v>#REF!</v>
      </c>
      <c r="G248" s="2" t="e">
        <f t="shared" si="33"/>
        <v>#REF!</v>
      </c>
      <c r="H248" s="2" t="e">
        <f t="shared" si="29"/>
        <v>#REF!</v>
      </c>
      <c r="I248" s="2" t="e">
        <f t="shared" si="30"/>
        <v>#REF!</v>
      </c>
      <c r="J248" s="2" t="e">
        <f t="shared" si="27"/>
        <v>#REF!</v>
      </c>
      <c r="L248" s="2" t="e">
        <f t="shared" si="34"/>
        <v>#REF!</v>
      </c>
    </row>
    <row r="249" spans="1:12" x14ac:dyDescent="0.3">
      <c r="A249" t="e">
        <f>odometroTxt!#REF!</f>
        <v>#REF!</v>
      </c>
      <c r="B249" t="e">
        <f>odometroTxt!#REF!</f>
        <v>#REF!</v>
      </c>
      <c r="C249" s="3" t="e">
        <f t="shared" si="28"/>
        <v>#REF!</v>
      </c>
      <c r="D249" s="3" t="e">
        <f t="shared" si="31"/>
        <v>#REF!</v>
      </c>
      <c r="E249" s="3"/>
      <c r="F249" s="2" t="e">
        <f t="shared" si="32"/>
        <v>#REF!</v>
      </c>
      <c r="G249" s="2" t="e">
        <f t="shared" si="33"/>
        <v>#REF!</v>
      </c>
      <c r="H249" s="2" t="e">
        <f t="shared" si="29"/>
        <v>#REF!</v>
      </c>
      <c r="I249" s="2" t="e">
        <f t="shared" si="30"/>
        <v>#REF!</v>
      </c>
      <c r="J249" s="2" t="e">
        <f t="shared" si="27"/>
        <v>#REF!</v>
      </c>
      <c r="L249" s="2" t="e">
        <f t="shared" si="34"/>
        <v>#REF!</v>
      </c>
    </row>
    <row r="250" spans="1:12" x14ac:dyDescent="0.3">
      <c r="A250" t="e">
        <f>odometroTxt!#REF!</f>
        <v>#REF!</v>
      </c>
      <c r="B250" t="e">
        <f>odometroTxt!#REF!</f>
        <v>#REF!</v>
      </c>
      <c r="C250" s="3" t="e">
        <f t="shared" si="28"/>
        <v>#REF!</v>
      </c>
      <c r="D250" s="3" t="e">
        <f t="shared" si="31"/>
        <v>#REF!</v>
      </c>
      <c r="E250" s="3"/>
      <c r="F250" s="2" t="e">
        <f t="shared" si="32"/>
        <v>#REF!</v>
      </c>
      <c r="G250" s="2" t="e">
        <f t="shared" si="33"/>
        <v>#REF!</v>
      </c>
      <c r="H250" s="2" t="e">
        <f t="shared" si="29"/>
        <v>#REF!</v>
      </c>
      <c r="I250" s="2" t="e">
        <f t="shared" si="30"/>
        <v>#REF!</v>
      </c>
      <c r="J250" s="2" t="e">
        <f t="shared" si="27"/>
        <v>#REF!</v>
      </c>
      <c r="L250" s="2" t="e">
        <f t="shared" si="34"/>
        <v>#REF!</v>
      </c>
    </row>
    <row r="251" spans="1:12" x14ac:dyDescent="0.3">
      <c r="A251" t="e">
        <f>odometroTxt!#REF!</f>
        <v>#REF!</v>
      </c>
      <c r="B251" t="e">
        <f>odometroTxt!#REF!</f>
        <v>#REF!</v>
      </c>
      <c r="C251" s="3" t="e">
        <f t="shared" si="28"/>
        <v>#REF!</v>
      </c>
      <c r="D251" s="3" t="e">
        <f t="shared" si="31"/>
        <v>#REF!</v>
      </c>
      <c r="E251" s="3"/>
      <c r="F251" s="2" t="e">
        <f t="shared" si="32"/>
        <v>#REF!</v>
      </c>
      <c r="G251" s="2" t="e">
        <f t="shared" si="33"/>
        <v>#REF!</v>
      </c>
      <c r="H251" s="2" t="e">
        <f t="shared" si="29"/>
        <v>#REF!</v>
      </c>
      <c r="I251" s="2" t="e">
        <f t="shared" si="30"/>
        <v>#REF!</v>
      </c>
      <c r="J251" s="2" t="e">
        <f t="shared" si="27"/>
        <v>#REF!</v>
      </c>
      <c r="L251" s="2" t="e">
        <f t="shared" si="34"/>
        <v>#REF!</v>
      </c>
    </row>
    <row r="252" spans="1:12" x14ac:dyDescent="0.3">
      <c r="A252" t="e">
        <f>odometroTxt!#REF!</f>
        <v>#REF!</v>
      </c>
      <c r="B252" t="e">
        <f>odometroTxt!#REF!</f>
        <v>#REF!</v>
      </c>
      <c r="C252" s="3" t="e">
        <f t="shared" si="28"/>
        <v>#REF!</v>
      </c>
      <c r="D252" s="3" t="e">
        <f t="shared" si="31"/>
        <v>#REF!</v>
      </c>
      <c r="E252" s="3"/>
      <c r="F252" s="2" t="e">
        <f t="shared" si="32"/>
        <v>#REF!</v>
      </c>
      <c r="G252" s="2" t="e">
        <f t="shared" si="33"/>
        <v>#REF!</v>
      </c>
      <c r="H252" s="2" t="e">
        <f t="shared" si="29"/>
        <v>#REF!</v>
      </c>
      <c r="I252" s="2" t="e">
        <f t="shared" si="30"/>
        <v>#REF!</v>
      </c>
      <c r="J252" s="2" t="e">
        <f t="shared" si="27"/>
        <v>#REF!</v>
      </c>
      <c r="L252" s="2" t="e">
        <f t="shared" si="34"/>
        <v>#REF!</v>
      </c>
    </row>
    <row r="253" spans="1:12" x14ac:dyDescent="0.3">
      <c r="A253" t="e">
        <f>odometroTxt!#REF!</f>
        <v>#REF!</v>
      </c>
      <c r="B253" t="e">
        <f>odometroTxt!#REF!</f>
        <v>#REF!</v>
      </c>
      <c r="C253" s="3" t="e">
        <f t="shared" si="28"/>
        <v>#REF!</v>
      </c>
      <c r="D253" s="3" t="e">
        <f t="shared" si="31"/>
        <v>#REF!</v>
      </c>
      <c r="E253" s="3"/>
      <c r="F253" s="2" t="e">
        <f t="shared" si="32"/>
        <v>#REF!</v>
      </c>
      <c r="G253" s="2" t="e">
        <f t="shared" si="33"/>
        <v>#REF!</v>
      </c>
      <c r="H253" s="2" t="e">
        <f t="shared" si="29"/>
        <v>#REF!</v>
      </c>
      <c r="I253" s="2" t="e">
        <f t="shared" si="30"/>
        <v>#REF!</v>
      </c>
      <c r="J253" s="2" t="e">
        <f t="shared" si="27"/>
        <v>#REF!</v>
      </c>
      <c r="L253" s="2" t="e">
        <f t="shared" si="34"/>
        <v>#REF!</v>
      </c>
    </row>
    <row r="254" spans="1:12" x14ac:dyDescent="0.3">
      <c r="A254" t="e">
        <f>odometroTxt!#REF!</f>
        <v>#REF!</v>
      </c>
      <c r="B254" t="e">
        <f>odometroTxt!#REF!</f>
        <v>#REF!</v>
      </c>
      <c r="C254" s="3" t="e">
        <f t="shared" si="28"/>
        <v>#REF!</v>
      </c>
      <c r="D254" s="3" t="e">
        <f t="shared" si="31"/>
        <v>#REF!</v>
      </c>
      <c r="E254" s="3"/>
      <c r="F254" s="2" t="e">
        <f t="shared" si="32"/>
        <v>#REF!</v>
      </c>
      <c r="G254" s="2" t="e">
        <f t="shared" si="33"/>
        <v>#REF!</v>
      </c>
      <c r="H254" s="2" t="e">
        <f t="shared" si="29"/>
        <v>#REF!</v>
      </c>
      <c r="I254" s="2" t="e">
        <f t="shared" si="30"/>
        <v>#REF!</v>
      </c>
      <c r="J254" s="2" t="e">
        <f t="shared" si="27"/>
        <v>#REF!</v>
      </c>
      <c r="L254" s="2" t="e">
        <f t="shared" si="34"/>
        <v>#REF!</v>
      </c>
    </row>
    <row r="255" spans="1:12" x14ac:dyDescent="0.3">
      <c r="A255" t="e">
        <f>odometroTxt!#REF!</f>
        <v>#REF!</v>
      </c>
      <c r="B255" t="e">
        <f>odometroTxt!#REF!</f>
        <v>#REF!</v>
      </c>
      <c r="C255" s="3" t="e">
        <f t="shared" si="28"/>
        <v>#REF!</v>
      </c>
      <c r="D255" s="3" t="e">
        <f t="shared" si="31"/>
        <v>#REF!</v>
      </c>
      <c r="E255" s="3"/>
      <c r="F255" s="2" t="e">
        <f t="shared" si="32"/>
        <v>#REF!</v>
      </c>
      <c r="G255" s="2" t="e">
        <f t="shared" si="33"/>
        <v>#REF!</v>
      </c>
      <c r="H255" s="2" t="e">
        <f t="shared" si="29"/>
        <v>#REF!</v>
      </c>
      <c r="I255" s="2" t="e">
        <f t="shared" si="30"/>
        <v>#REF!</v>
      </c>
      <c r="J255" s="2" t="e">
        <f t="shared" si="27"/>
        <v>#REF!</v>
      </c>
      <c r="L255" s="2" t="e">
        <f t="shared" si="34"/>
        <v>#REF!</v>
      </c>
    </row>
    <row r="256" spans="1:12" x14ac:dyDescent="0.3">
      <c r="A256" t="e">
        <f>odometroTxt!#REF!</f>
        <v>#REF!</v>
      </c>
      <c r="B256" t="e">
        <f>odometroTxt!#REF!</f>
        <v>#REF!</v>
      </c>
      <c r="C256" s="3" t="e">
        <f t="shared" si="28"/>
        <v>#REF!</v>
      </c>
      <c r="D256" s="3" t="e">
        <f t="shared" si="31"/>
        <v>#REF!</v>
      </c>
      <c r="E256" s="3"/>
      <c r="F256" s="2" t="e">
        <f t="shared" si="32"/>
        <v>#REF!</v>
      </c>
      <c r="G256" s="2" t="e">
        <f t="shared" si="33"/>
        <v>#REF!</v>
      </c>
      <c r="H256" s="2" t="e">
        <f t="shared" si="29"/>
        <v>#REF!</v>
      </c>
      <c r="I256" s="2" t="e">
        <f t="shared" si="30"/>
        <v>#REF!</v>
      </c>
      <c r="J256" s="2" t="e">
        <f t="shared" si="27"/>
        <v>#REF!</v>
      </c>
      <c r="L256" s="2" t="e">
        <f t="shared" si="34"/>
        <v>#REF!</v>
      </c>
    </row>
    <row r="257" spans="1:12" x14ac:dyDescent="0.3">
      <c r="A257" t="e">
        <f>odometroTxt!#REF!</f>
        <v>#REF!</v>
      </c>
      <c r="B257" t="e">
        <f>odometroTxt!#REF!</f>
        <v>#REF!</v>
      </c>
      <c r="C257" s="3" t="e">
        <f t="shared" si="28"/>
        <v>#REF!</v>
      </c>
      <c r="D257" s="3" t="e">
        <f t="shared" si="31"/>
        <v>#REF!</v>
      </c>
      <c r="E257" s="3"/>
      <c r="F257" s="2" t="e">
        <f t="shared" si="32"/>
        <v>#REF!</v>
      </c>
      <c r="G257" s="2" t="e">
        <f t="shared" si="33"/>
        <v>#REF!</v>
      </c>
      <c r="H257" s="2" t="e">
        <f t="shared" si="29"/>
        <v>#REF!</v>
      </c>
      <c r="I257" s="2" t="e">
        <f t="shared" si="30"/>
        <v>#REF!</v>
      </c>
      <c r="J257" s="2" t="e">
        <f t="shared" si="27"/>
        <v>#REF!</v>
      </c>
      <c r="L257" s="2" t="e">
        <f t="shared" si="34"/>
        <v>#REF!</v>
      </c>
    </row>
    <row r="258" spans="1:12" x14ac:dyDescent="0.3">
      <c r="A258" t="e">
        <f>odometroTxt!#REF!</f>
        <v>#REF!</v>
      </c>
      <c r="B258" t="e">
        <f>odometroTxt!#REF!</f>
        <v>#REF!</v>
      </c>
      <c r="C258" s="3" t="e">
        <f t="shared" si="28"/>
        <v>#REF!</v>
      </c>
      <c r="D258" s="3" t="e">
        <f t="shared" si="31"/>
        <v>#REF!</v>
      </c>
      <c r="E258" s="3"/>
      <c r="F258" s="2" t="e">
        <f t="shared" si="32"/>
        <v>#REF!</v>
      </c>
      <c r="G258" s="2" t="e">
        <f t="shared" si="33"/>
        <v>#REF!</v>
      </c>
      <c r="H258" s="2" t="e">
        <f t="shared" si="29"/>
        <v>#REF!</v>
      </c>
      <c r="I258" s="2" t="e">
        <f t="shared" si="30"/>
        <v>#REF!</v>
      </c>
      <c r="J258" s="2" t="e">
        <f t="shared" si="27"/>
        <v>#REF!</v>
      </c>
      <c r="L258" s="2" t="e">
        <f t="shared" si="34"/>
        <v>#REF!</v>
      </c>
    </row>
    <row r="259" spans="1:12" x14ac:dyDescent="0.3">
      <c r="A259" t="e">
        <f>odometroTxt!#REF!</f>
        <v>#REF!</v>
      </c>
      <c r="B259" t="e">
        <f>odometroTxt!#REF!</f>
        <v>#REF!</v>
      </c>
      <c r="C259" s="3" t="e">
        <f t="shared" si="28"/>
        <v>#REF!</v>
      </c>
      <c r="D259" s="3" t="e">
        <f t="shared" si="31"/>
        <v>#REF!</v>
      </c>
      <c r="E259" s="3"/>
      <c r="F259" s="2" t="e">
        <f t="shared" si="32"/>
        <v>#REF!</v>
      </c>
      <c r="G259" s="2" t="e">
        <f t="shared" si="33"/>
        <v>#REF!</v>
      </c>
      <c r="H259" s="2" t="e">
        <f t="shared" si="29"/>
        <v>#REF!</v>
      </c>
      <c r="I259" s="2" t="e">
        <f t="shared" si="30"/>
        <v>#REF!</v>
      </c>
      <c r="J259" s="2" t="e">
        <f t="shared" si="27"/>
        <v>#REF!</v>
      </c>
      <c r="L259" s="2" t="e">
        <f t="shared" si="34"/>
        <v>#REF!</v>
      </c>
    </row>
    <row r="260" spans="1:12" x14ac:dyDescent="0.3">
      <c r="A260" t="e">
        <f>odometroTxt!#REF!</f>
        <v>#REF!</v>
      </c>
      <c r="B260" t="e">
        <f>odometroTxt!#REF!</f>
        <v>#REF!</v>
      </c>
      <c r="C260" s="3" t="e">
        <f t="shared" si="28"/>
        <v>#REF!</v>
      </c>
      <c r="D260" s="3" t="e">
        <f t="shared" si="31"/>
        <v>#REF!</v>
      </c>
      <c r="E260" s="3"/>
      <c r="F260" s="2" t="e">
        <f t="shared" si="32"/>
        <v>#REF!</v>
      </c>
      <c r="G260" s="2" t="e">
        <f t="shared" si="33"/>
        <v>#REF!</v>
      </c>
      <c r="H260" s="2" t="e">
        <f t="shared" si="29"/>
        <v>#REF!</v>
      </c>
      <c r="I260" s="2" t="e">
        <f t="shared" si="30"/>
        <v>#REF!</v>
      </c>
      <c r="J260" s="2" t="e">
        <f t="shared" si="27"/>
        <v>#REF!</v>
      </c>
      <c r="L260" s="2" t="e">
        <f t="shared" si="34"/>
        <v>#REF!</v>
      </c>
    </row>
    <row r="261" spans="1:12" x14ac:dyDescent="0.3">
      <c r="A261" t="e">
        <f>odometroTxt!#REF!</f>
        <v>#REF!</v>
      </c>
      <c r="B261" t="e">
        <f>odometroTxt!#REF!</f>
        <v>#REF!</v>
      </c>
      <c r="C261" s="3" t="e">
        <f t="shared" si="28"/>
        <v>#REF!</v>
      </c>
      <c r="D261" s="3" t="e">
        <f t="shared" si="31"/>
        <v>#REF!</v>
      </c>
      <c r="E261" s="3"/>
      <c r="F261" s="2" t="e">
        <f t="shared" si="32"/>
        <v>#REF!</v>
      </c>
      <c r="G261" s="2" t="e">
        <f t="shared" si="33"/>
        <v>#REF!</v>
      </c>
      <c r="H261" s="2" t="e">
        <f t="shared" si="29"/>
        <v>#REF!</v>
      </c>
      <c r="I261" s="2" t="e">
        <f t="shared" si="30"/>
        <v>#REF!</v>
      </c>
      <c r="J261" s="2" t="e">
        <f t="shared" si="27"/>
        <v>#REF!</v>
      </c>
      <c r="L261" s="2" t="e">
        <f t="shared" si="34"/>
        <v>#REF!</v>
      </c>
    </row>
    <row r="262" spans="1:12" x14ac:dyDescent="0.3">
      <c r="A262" t="e">
        <f>odometroTxt!#REF!</f>
        <v>#REF!</v>
      </c>
      <c r="B262" t="e">
        <f>odometroTxt!#REF!</f>
        <v>#REF!</v>
      </c>
      <c r="C262" s="3" t="e">
        <f t="shared" si="28"/>
        <v>#REF!</v>
      </c>
      <c r="D262" s="3" t="e">
        <f t="shared" si="31"/>
        <v>#REF!</v>
      </c>
      <c r="E262" s="3"/>
      <c r="F262" s="2" t="e">
        <f t="shared" si="32"/>
        <v>#REF!</v>
      </c>
      <c r="G262" s="2" t="e">
        <f t="shared" si="33"/>
        <v>#REF!</v>
      </c>
      <c r="H262" s="2" t="e">
        <f t="shared" si="29"/>
        <v>#REF!</v>
      </c>
      <c r="I262" s="2" t="e">
        <f t="shared" si="30"/>
        <v>#REF!</v>
      </c>
      <c r="J262" s="2" t="e">
        <f t="shared" ref="J262:J311" si="35">G262*180/3.14</f>
        <v>#REF!</v>
      </c>
      <c r="L262" s="2" t="e">
        <f t="shared" si="34"/>
        <v>#REF!</v>
      </c>
    </row>
    <row r="263" spans="1:12" x14ac:dyDescent="0.3">
      <c r="A263" t="e">
        <f>odometroTxt!#REF!</f>
        <v>#REF!</v>
      </c>
      <c r="B263" t="e">
        <f>odometroTxt!#REF!</f>
        <v>#REF!</v>
      </c>
      <c r="C263" s="3" t="e">
        <f t="shared" ref="C263:C311" si="36">A263*$E$1</f>
        <v>#REF!</v>
      </c>
      <c r="D263" s="3" t="e">
        <f t="shared" si="31"/>
        <v>#REF!</v>
      </c>
      <c r="E263" s="3"/>
      <c r="F263" s="2" t="e">
        <f t="shared" si="32"/>
        <v>#REF!</v>
      </c>
      <c r="G263" s="2" t="e">
        <f t="shared" si="33"/>
        <v>#REF!</v>
      </c>
      <c r="H263" s="2" t="e">
        <f t="shared" ref="H263:H311" si="37">H262+(C263+D263)*COS(G263)/2</f>
        <v>#REF!</v>
      </c>
      <c r="I263" s="2" t="e">
        <f t="shared" si="30"/>
        <v>#REF!</v>
      </c>
      <c r="J263" s="2" t="e">
        <f t="shared" si="35"/>
        <v>#REF!</v>
      </c>
      <c r="L263" s="2" t="e">
        <f t="shared" si="34"/>
        <v>#REF!</v>
      </c>
    </row>
    <row r="264" spans="1:12" x14ac:dyDescent="0.3">
      <c r="A264" t="e">
        <f>odometroTxt!#REF!</f>
        <v>#REF!</v>
      </c>
      <c r="B264" t="e">
        <f>odometroTxt!#REF!</f>
        <v>#REF!</v>
      </c>
      <c r="C264" s="3" t="e">
        <f t="shared" si="36"/>
        <v>#REF!</v>
      </c>
      <c r="D264" s="3" t="e">
        <f t="shared" si="31"/>
        <v>#REF!</v>
      </c>
      <c r="E264" s="3"/>
      <c r="F264" s="2" t="e">
        <f t="shared" si="32"/>
        <v>#REF!</v>
      </c>
      <c r="G264" s="2" t="e">
        <f t="shared" si="33"/>
        <v>#REF!</v>
      </c>
      <c r="H264" s="2" t="e">
        <f t="shared" si="37"/>
        <v>#REF!</v>
      </c>
      <c r="I264" s="2" t="e">
        <f t="shared" ref="I264:I311" si="38">I263+(C264+D264)*SIN(G264)/2</f>
        <v>#REF!</v>
      </c>
      <c r="J264" s="2" t="e">
        <f t="shared" si="35"/>
        <v>#REF!</v>
      </c>
      <c r="L264" s="2" t="e">
        <f t="shared" si="34"/>
        <v>#REF!</v>
      </c>
    </row>
    <row r="265" spans="1:12" x14ac:dyDescent="0.3">
      <c r="A265" t="e">
        <f>odometroTxt!#REF!</f>
        <v>#REF!</v>
      </c>
      <c r="B265" t="e">
        <f>odometroTxt!#REF!</f>
        <v>#REF!</v>
      </c>
      <c r="C265" s="3" t="e">
        <f t="shared" si="36"/>
        <v>#REF!</v>
      </c>
      <c r="D265" s="3" t="e">
        <f t="shared" si="31"/>
        <v>#REF!</v>
      </c>
      <c r="E265" s="3"/>
      <c r="F265" s="2" t="e">
        <f t="shared" si="32"/>
        <v>#REF!</v>
      </c>
      <c r="G265" s="2" t="e">
        <f t="shared" si="33"/>
        <v>#REF!</v>
      </c>
      <c r="H265" s="2" t="e">
        <f t="shared" si="37"/>
        <v>#REF!</v>
      </c>
      <c r="I265" s="2" t="e">
        <f t="shared" si="38"/>
        <v>#REF!</v>
      </c>
      <c r="J265" s="2" t="e">
        <f t="shared" si="35"/>
        <v>#REF!</v>
      </c>
      <c r="L265" s="2" t="e">
        <f t="shared" si="34"/>
        <v>#REF!</v>
      </c>
    </row>
    <row r="266" spans="1:12" x14ac:dyDescent="0.3">
      <c r="A266" t="e">
        <f>odometroTxt!#REF!</f>
        <v>#REF!</v>
      </c>
      <c r="B266" t="e">
        <f>odometroTxt!#REF!</f>
        <v>#REF!</v>
      </c>
      <c r="C266" s="3" t="e">
        <f t="shared" si="36"/>
        <v>#REF!</v>
      </c>
      <c r="D266" s="3" t="e">
        <f t="shared" si="31"/>
        <v>#REF!</v>
      </c>
      <c r="E266" s="3"/>
      <c r="F266" s="2" t="e">
        <f t="shared" si="32"/>
        <v>#REF!</v>
      </c>
      <c r="G266" s="2" t="e">
        <f t="shared" si="33"/>
        <v>#REF!</v>
      </c>
      <c r="H266" s="2" t="e">
        <f t="shared" si="37"/>
        <v>#REF!</v>
      </c>
      <c r="I266" s="2" t="e">
        <f t="shared" si="38"/>
        <v>#REF!</v>
      </c>
      <c r="J266" s="2" t="e">
        <f t="shared" si="35"/>
        <v>#REF!</v>
      </c>
      <c r="L266" s="2" t="e">
        <f t="shared" si="34"/>
        <v>#REF!</v>
      </c>
    </row>
    <row r="267" spans="1:12" x14ac:dyDescent="0.3">
      <c r="A267" t="e">
        <f>odometroTxt!#REF!</f>
        <v>#REF!</v>
      </c>
      <c r="B267" t="e">
        <f>odometroTxt!#REF!</f>
        <v>#REF!</v>
      </c>
      <c r="C267" s="3" t="e">
        <f t="shared" si="36"/>
        <v>#REF!</v>
      </c>
      <c r="D267" s="3" t="e">
        <f t="shared" si="31"/>
        <v>#REF!</v>
      </c>
      <c r="E267" s="3"/>
      <c r="F267" s="2" t="e">
        <f t="shared" si="32"/>
        <v>#REF!</v>
      </c>
      <c r="G267" s="2" t="e">
        <f t="shared" si="33"/>
        <v>#REF!</v>
      </c>
      <c r="H267" s="2" t="e">
        <f t="shared" si="37"/>
        <v>#REF!</v>
      </c>
      <c r="I267" s="2" t="e">
        <f t="shared" si="38"/>
        <v>#REF!</v>
      </c>
      <c r="J267" s="2" t="e">
        <f t="shared" si="35"/>
        <v>#REF!</v>
      </c>
      <c r="L267" s="2" t="e">
        <f t="shared" si="34"/>
        <v>#REF!</v>
      </c>
    </row>
    <row r="268" spans="1:12" x14ac:dyDescent="0.3">
      <c r="A268" t="e">
        <f>odometroTxt!#REF!</f>
        <v>#REF!</v>
      </c>
      <c r="B268" t="e">
        <f>odometroTxt!#REF!</f>
        <v>#REF!</v>
      </c>
      <c r="C268" s="3" t="e">
        <f t="shared" si="36"/>
        <v>#REF!</v>
      </c>
      <c r="D268" s="3" t="e">
        <f t="shared" si="31"/>
        <v>#REF!</v>
      </c>
      <c r="E268" s="3"/>
      <c r="F268" s="2" t="e">
        <f t="shared" si="32"/>
        <v>#REF!</v>
      </c>
      <c r="G268" s="2" t="e">
        <f t="shared" si="33"/>
        <v>#REF!</v>
      </c>
      <c r="H268" s="2" t="e">
        <f t="shared" si="37"/>
        <v>#REF!</v>
      </c>
      <c r="I268" s="2" t="e">
        <f t="shared" si="38"/>
        <v>#REF!</v>
      </c>
      <c r="J268" s="2" t="e">
        <f t="shared" si="35"/>
        <v>#REF!</v>
      </c>
      <c r="L268" s="2" t="e">
        <f t="shared" si="34"/>
        <v>#REF!</v>
      </c>
    </row>
    <row r="269" spans="1:12" x14ac:dyDescent="0.3">
      <c r="A269" t="e">
        <f>odometroTxt!#REF!</f>
        <v>#REF!</v>
      </c>
      <c r="B269" t="e">
        <f>odometroTxt!#REF!</f>
        <v>#REF!</v>
      </c>
      <c r="C269" s="3" t="e">
        <f t="shared" si="36"/>
        <v>#REF!</v>
      </c>
      <c r="D269" s="3" t="e">
        <f t="shared" si="31"/>
        <v>#REF!</v>
      </c>
      <c r="E269" s="3"/>
      <c r="F269" s="2" t="e">
        <f t="shared" si="32"/>
        <v>#REF!</v>
      </c>
      <c r="G269" s="2" t="e">
        <f t="shared" si="33"/>
        <v>#REF!</v>
      </c>
      <c r="H269" s="2" t="e">
        <f t="shared" si="37"/>
        <v>#REF!</v>
      </c>
      <c r="I269" s="2" t="e">
        <f t="shared" si="38"/>
        <v>#REF!</v>
      </c>
      <c r="J269" s="2" t="e">
        <f t="shared" si="35"/>
        <v>#REF!</v>
      </c>
      <c r="L269" s="2" t="e">
        <f t="shared" si="34"/>
        <v>#REF!</v>
      </c>
    </row>
    <row r="270" spans="1:12" x14ac:dyDescent="0.3">
      <c r="A270" t="e">
        <f>odometroTxt!#REF!</f>
        <v>#REF!</v>
      </c>
      <c r="B270" t="e">
        <f>odometroTxt!#REF!</f>
        <v>#REF!</v>
      </c>
      <c r="C270" s="3" t="e">
        <f t="shared" si="36"/>
        <v>#REF!</v>
      </c>
      <c r="D270" s="3" t="e">
        <f t="shared" si="31"/>
        <v>#REF!</v>
      </c>
      <c r="E270" s="3"/>
      <c r="F270" s="2" t="e">
        <f t="shared" si="32"/>
        <v>#REF!</v>
      </c>
      <c r="G270" s="2" t="e">
        <f t="shared" si="33"/>
        <v>#REF!</v>
      </c>
      <c r="H270" s="2" t="e">
        <f t="shared" si="37"/>
        <v>#REF!</v>
      </c>
      <c r="I270" s="2" t="e">
        <f t="shared" si="38"/>
        <v>#REF!</v>
      </c>
      <c r="J270" s="2" t="e">
        <f t="shared" si="35"/>
        <v>#REF!</v>
      </c>
      <c r="L270" s="2" t="e">
        <f t="shared" si="34"/>
        <v>#REF!</v>
      </c>
    </row>
    <row r="271" spans="1:12" x14ac:dyDescent="0.3">
      <c r="A271" t="e">
        <f>odometroTxt!#REF!</f>
        <v>#REF!</v>
      </c>
      <c r="B271" t="e">
        <f>odometroTxt!#REF!</f>
        <v>#REF!</v>
      </c>
      <c r="C271" s="3" t="e">
        <f t="shared" si="36"/>
        <v>#REF!</v>
      </c>
      <c r="D271" s="3" t="e">
        <f t="shared" si="31"/>
        <v>#REF!</v>
      </c>
      <c r="E271" s="3"/>
      <c r="F271" s="2" t="e">
        <f t="shared" si="32"/>
        <v>#REF!</v>
      </c>
      <c r="G271" s="2" t="e">
        <f t="shared" si="33"/>
        <v>#REF!</v>
      </c>
      <c r="H271" s="2" t="e">
        <f t="shared" si="37"/>
        <v>#REF!</v>
      </c>
      <c r="I271" s="2" t="e">
        <f t="shared" si="38"/>
        <v>#REF!</v>
      </c>
      <c r="J271" s="2" t="e">
        <f t="shared" si="35"/>
        <v>#REF!</v>
      </c>
      <c r="L271" s="2" t="e">
        <f t="shared" si="34"/>
        <v>#REF!</v>
      </c>
    </row>
    <row r="272" spans="1:12" x14ac:dyDescent="0.3">
      <c r="A272" t="e">
        <f>odometroTxt!#REF!</f>
        <v>#REF!</v>
      </c>
      <c r="B272" t="e">
        <f>odometroTxt!#REF!</f>
        <v>#REF!</v>
      </c>
      <c r="C272" s="3" t="e">
        <f t="shared" si="36"/>
        <v>#REF!</v>
      </c>
      <c r="D272" s="3" t="e">
        <f t="shared" si="31"/>
        <v>#REF!</v>
      </c>
      <c r="E272" s="3"/>
      <c r="F272" s="2" t="e">
        <f t="shared" si="32"/>
        <v>#REF!</v>
      </c>
      <c r="G272" s="2" t="e">
        <f t="shared" si="33"/>
        <v>#REF!</v>
      </c>
      <c r="H272" s="2" t="e">
        <f t="shared" si="37"/>
        <v>#REF!</v>
      </c>
      <c r="I272" s="2" t="e">
        <f t="shared" si="38"/>
        <v>#REF!</v>
      </c>
      <c r="J272" s="2" t="e">
        <f t="shared" si="35"/>
        <v>#REF!</v>
      </c>
      <c r="L272" s="2" t="e">
        <f t="shared" si="34"/>
        <v>#REF!</v>
      </c>
    </row>
    <row r="273" spans="1:12" x14ac:dyDescent="0.3">
      <c r="A273" t="e">
        <f>odometroTxt!#REF!</f>
        <v>#REF!</v>
      </c>
      <c r="B273" t="e">
        <f>odometroTxt!#REF!</f>
        <v>#REF!</v>
      </c>
      <c r="C273" s="3" t="e">
        <f t="shared" si="36"/>
        <v>#REF!</v>
      </c>
      <c r="D273" s="3" t="e">
        <f t="shared" si="31"/>
        <v>#REF!</v>
      </c>
      <c r="E273" s="3"/>
      <c r="F273" s="2" t="e">
        <f t="shared" si="32"/>
        <v>#REF!</v>
      </c>
      <c r="G273" s="2" t="e">
        <f t="shared" si="33"/>
        <v>#REF!</v>
      </c>
      <c r="H273" s="2" t="e">
        <f t="shared" si="37"/>
        <v>#REF!</v>
      </c>
      <c r="I273" s="2" t="e">
        <f t="shared" si="38"/>
        <v>#REF!</v>
      </c>
      <c r="J273" s="2" t="e">
        <f t="shared" si="35"/>
        <v>#REF!</v>
      </c>
      <c r="L273" s="2" t="e">
        <f t="shared" si="34"/>
        <v>#REF!</v>
      </c>
    </row>
    <row r="274" spans="1:12" x14ac:dyDescent="0.3">
      <c r="A274" t="e">
        <f>odometroTxt!#REF!</f>
        <v>#REF!</v>
      </c>
      <c r="B274" t="e">
        <f>odometroTxt!#REF!</f>
        <v>#REF!</v>
      </c>
      <c r="C274" s="3" t="e">
        <f t="shared" si="36"/>
        <v>#REF!</v>
      </c>
      <c r="D274" s="3" t="e">
        <f t="shared" si="31"/>
        <v>#REF!</v>
      </c>
      <c r="E274" s="3"/>
      <c r="F274" s="2" t="e">
        <f t="shared" si="32"/>
        <v>#REF!</v>
      </c>
      <c r="G274" s="2" t="e">
        <f t="shared" si="33"/>
        <v>#REF!</v>
      </c>
      <c r="H274" s="2" t="e">
        <f t="shared" si="37"/>
        <v>#REF!</v>
      </c>
      <c r="I274" s="2" t="e">
        <f t="shared" si="38"/>
        <v>#REF!</v>
      </c>
      <c r="J274" s="2" t="e">
        <f t="shared" si="35"/>
        <v>#REF!</v>
      </c>
      <c r="L274" s="2" t="e">
        <f t="shared" si="34"/>
        <v>#REF!</v>
      </c>
    </row>
    <row r="275" spans="1:12" x14ac:dyDescent="0.3">
      <c r="A275" t="e">
        <f>odometroTxt!#REF!</f>
        <v>#REF!</v>
      </c>
      <c r="B275" t="e">
        <f>odometroTxt!#REF!</f>
        <v>#REF!</v>
      </c>
      <c r="C275" s="3" t="e">
        <f t="shared" si="36"/>
        <v>#REF!</v>
      </c>
      <c r="D275" s="3" t="e">
        <f t="shared" si="31"/>
        <v>#REF!</v>
      </c>
      <c r="E275" s="3"/>
      <c r="F275" s="2" t="e">
        <f t="shared" si="32"/>
        <v>#REF!</v>
      </c>
      <c r="G275" s="2" t="e">
        <f t="shared" si="33"/>
        <v>#REF!</v>
      </c>
      <c r="H275" s="2" t="e">
        <f t="shared" si="37"/>
        <v>#REF!</v>
      </c>
      <c r="I275" s="2" t="e">
        <f t="shared" si="38"/>
        <v>#REF!</v>
      </c>
      <c r="J275" s="2" t="e">
        <f t="shared" si="35"/>
        <v>#REF!</v>
      </c>
      <c r="L275" s="2" t="e">
        <f t="shared" si="34"/>
        <v>#REF!</v>
      </c>
    </row>
    <row r="276" spans="1:12" x14ac:dyDescent="0.3">
      <c r="A276" t="e">
        <f>odometroTxt!#REF!</f>
        <v>#REF!</v>
      </c>
      <c r="B276" t="e">
        <f>odometroTxt!#REF!</f>
        <v>#REF!</v>
      </c>
      <c r="C276" s="3" t="e">
        <f t="shared" si="36"/>
        <v>#REF!</v>
      </c>
      <c r="D276" s="3" t="e">
        <f t="shared" si="31"/>
        <v>#REF!</v>
      </c>
      <c r="E276" s="3"/>
      <c r="F276" s="2" t="e">
        <f t="shared" si="32"/>
        <v>#REF!</v>
      </c>
      <c r="G276" s="2" t="e">
        <f t="shared" si="33"/>
        <v>#REF!</v>
      </c>
      <c r="H276" s="2" t="e">
        <f t="shared" si="37"/>
        <v>#REF!</v>
      </c>
      <c r="I276" s="2" t="e">
        <f t="shared" si="38"/>
        <v>#REF!</v>
      </c>
      <c r="J276" s="2" t="e">
        <f t="shared" si="35"/>
        <v>#REF!</v>
      </c>
      <c r="L276" s="2" t="e">
        <f t="shared" si="34"/>
        <v>#REF!</v>
      </c>
    </row>
    <row r="277" spans="1:12" x14ac:dyDescent="0.3">
      <c r="A277" t="e">
        <f>odometroTxt!#REF!</f>
        <v>#REF!</v>
      </c>
      <c r="B277" t="e">
        <f>odometroTxt!#REF!</f>
        <v>#REF!</v>
      </c>
      <c r="C277" s="3" t="e">
        <f t="shared" si="36"/>
        <v>#REF!</v>
      </c>
      <c r="D277" s="3" t="e">
        <f t="shared" si="31"/>
        <v>#REF!</v>
      </c>
      <c r="E277" s="3"/>
      <c r="F277" s="2" t="e">
        <f t="shared" si="32"/>
        <v>#REF!</v>
      </c>
      <c r="G277" s="2" t="e">
        <f t="shared" si="33"/>
        <v>#REF!</v>
      </c>
      <c r="H277" s="2" t="e">
        <f t="shared" si="37"/>
        <v>#REF!</v>
      </c>
      <c r="I277" s="2" t="e">
        <f t="shared" si="38"/>
        <v>#REF!</v>
      </c>
      <c r="J277" s="2" t="e">
        <f t="shared" si="35"/>
        <v>#REF!</v>
      </c>
      <c r="L277" s="2" t="e">
        <f t="shared" si="34"/>
        <v>#REF!</v>
      </c>
    </row>
    <row r="278" spans="1:12" x14ac:dyDescent="0.3">
      <c r="A278" t="e">
        <f>odometroTxt!#REF!</f>
        <v>#REF!</v>
      </c>
      <c r="B278" t="e">
        <f>odometroTxt!#REF!</f>
        <v>#REF!</v>
      </c>
      <c r="C278" s="3" t="e">
        <f t="shared" si="36"/>
        <v>#REF!</v>
      </c>
      <c r="D278" s="3" t="e">
        <f t="shared" si="31"/>
        <v>#REF!</v>
      </c>
      <c r="E278" s="3"/>
      <c r="F278" s="2" t="e">
        <f t="shared" si="32"/>
        <v>#REF!</v>
      </c>
      <c r="G278" s="2" t="e">
        <f t="shared" si="33"/>
        <v>#REF!</v>
      </c>
      <c r="H278" s="2" t="e">
        <f t="shared" si="37"/>
        <v>#REF!</v>
      </c>
      <c r="I278" s="2" t="e">
        <f t="shared" si="38"/>
        <v>#REF!</v>
      </c>
      <c r="J278" s="2" t="e">
        <f t="shared" si="35"/>
        <v>#REF!</v>
      </c>
      <c r="L278" s="2" t="e">
        <f t="shared" si="34"/>
        <v>#REF!</v>
      </c>
    </row>
    <row r="279" spans="1:12" x14ac:dyDescent="0.3">
      <c r="A279" t="e">
        <f>odometroTxt!#REF!</f>
        <v>#REF!</v>
      </c>
      <c r="B279" t="e">
        <f>odometroTxt!#REF!</f>
        <v>#REF!</v>
      </c>
      <c r="C279" s="3" t="e">
        <f t="shared" si="36"/>
        <v>#REF!</v>
      </c>
      <c r="D279" s="3" t="e">
        <f t="shared" si="31"/>
        <v>#REF!</v>
      </c>
      <c r="E279" s="3"/>
      <c r="F279" s="2" t="e">
        <f t="shared" si="32"/>
        <v>#REF!</v>
      </c>
      <c r="G279" s="2" t="e">
        <f t="shared" si="33"/>
        <v>#REF!</v>
      </c>
      <c r="H279" s="2" t="e">
        <f t="shared" si="37"/>
        <v>#REF!</v>
      </c>
      <c r="I279" s="2" t="e">
        <f t="shared" si="38"/>
        <v>#REF!</v>
      </c>
      <c r="J279" s="2" t="e">
        <f t="shared" si="35"/>
        <v>#REF!</v>
      </c>
      <c r="L279" s="2" t="e">
        <f t="shared" si="34"/>
        <v>#REF!</v>
      </c>
    </row>
    <row r="280" spans="1:12" x14ac:dyDescent="0.3">
      <c r="A280" t="e">
        <f>odometroTxt!#REF!</f>
        <v>#REF!</v>
      </c>
      <c r="B280" t="e">
        <f>odometroTxt!#REF!</f>
        <v>#REF!</v>
      </c>
      <c r="C280" s="3" t="e">
        <f t="shared" si="36"/>
        <v>#REF!</v>
      </c>
      <c r="D280" s="3" t="e">
        <f t="shared" si="31"/>
        <v>#REF!</v>
      </c>
      <c r="E280" s="3"/>
      <c r="F280" s="2" t="e">
        <f t="shared" si="32"/>
        <v>#REF!</v>
      </c>
      <c r="G280" s="2" t="e">
        <f t="shared" si="33"/>
        <v>#REF!</v>
      </c>
      <c r="H280" s="2" t="e">
        <f t="shared" si="37"/>
        <v>#REF!</v>
      </c>
      <c r="I280" s="2" t="e">
        <f t="shared" si="38"/>
        <v>#REF!</v>
      </c>
      <c r="J280" s="2" t="e">
        <f t="shared" si="35"/>
        <v>#REF!</v>
      </c>
      <c r="L280" s="2" t="e">
        <f t="shared" si="34"/>
        <v>#REF!</v>
      </c>
    </row>
    <row r="281" spans="1:12" x14ac:dyDescent="0.3">
      <c r="A281" t="e">
        <f>odometroTxt!#REF!</f>
        <v>#REF!</v>
      </c>
      <c r="B281" t="e">
        <f>odometroTxt!#REF!</f>
        <v>#REF!</v>
      </c>
      <c r="C281" s="3" t="e">
        <f t="shared" si="36"/>
        <v>#REF!</v>
      </c>
      <c r="D281" s="3" t="e">
        <f t="shared" si="31"/>
        <v>#REF!</v>
      </c>
      <c r="E281" s="3"/>
      <c r="F281" s="2" t="e">
        <f t="shared" si="32"/>
        <v>#REF!</v>
      </c>
      <c r="G281" s="2" t="e">
        <f t="shared" si="33"/>
        <v>#REF!</v>
      </c>
      <c r="H281" s="2" t="e">
        <f t="shared" si="37"/>
        <v>#REF!</v>
      </c>
      <c r="I281" s="2" t="e">
        <f t="shared" si="38"/>
        <v>#REF!</v>
      </c>
      <c r="J281" s="2" t="e">
        <f t="shared" si="35"/>
        <v>#REF!</v>
      </c>
      <c r="L281" s="2" t="e">
        <f t="shared" si="34"/>
        <v>#REF!</v>
      </c>
    </row>
    <row r="282" spans="1:12" x14ac:dyDescent="0.3">
      <c r="A282" t="e">
        <f>odometroTxt!#REF!</f>
        <v>#REF!</v>
      </c>
      <c r="B282" t="e">
        <f>odometroTxt!#REF!</f>
        <v>#REF!</v>
      </c>
      <c r="C282" s="3" t="e">
        <f t="shared" si="36"/>
        <v>#REF!</v>
      </c>
      <c r="D282" s="3" t="e">
        <f t="shared" ref="D282:D311" si="39">B282*$E$2</f>
        <v>#REF!</v>
      </c>
      <c r="E282" s="3"/>
      <c r="F282" s="2" t="e">
        <f t="shared" ref="F282:F311" si="40">(C282-D282)/$E$3</f>
        <v>#REF!</v>
      </c>
      <c r="G282" s="2" t="e">
        <f t="shared" ref="G282:G311" si="41">G281+F282</f>
        <v>#REF!</v>
      </c>
      <c r="H282" s="2" t="e">
        <f t="shared" si="37"/>
        <v>#REF!</v>
      </c>
      <c r="I282" s="2" t="e">
        <f t="shared" si="38"/>
        <v>#REF!</v>
      </c>
      <c r="J282" s="2" t="e">
        <f t="shared" si="35"/>
        <v>#REF!</v>
      </c>
      <c r="L282" s="2" t="e">
        <f t="shared" si="34"/>
        <v>#REF!</v>
      </c>
    </row>
    <row r="283" spans="1:12" x14ac:dyDescent="0.3">
      <c r="A283" t="e">
        <f>odometroTxt!#REF!</f>
        <v>#REF!</v>
      </c>
      <c r="B283" t="e">
        <f>odometroTxt!#REF!</f>
        <v>#REF!</v>
      </c>
      <c r="C283" s="3" t="e">
        <f t="shared" si="36"/>
        <v>#REF!</v>
      </c>
      <c r="D283" s="3" t="e">
        <f t="shared" si="39"/>
        <v>#REF!</v>
      </c>
      <c r="E283" s="3"/>
      <c r="F283" s="2" t="e">
        <f t="shared" si="40"/>
        <v>#REF!</v>
      </c>
      <c r="G283" s="2" t="e">
        <f t="shared" si="41"/>
        <v>#REF!</v>
      </c>
      <c r="H283" s="2" t="e">
        <f t="shared" si="37"/>
        <v>#REF!</v>
      </c>
      <c r="I283" s="2" t="e">
        <f t="shared" si="38"/>
        <v>#REF!</v>
      </c>
      <c r="J283" s="2" t="e">
        <f t="shared" si="35"/>
        <v>#REF!</v>
      </c>
      <c r="L283" s="2" t="e">
        <f t="shared" si="34"/>
        <v>#REF!</v>
      </c>
    </row>
    <row r="284" spans="1:12" x14ac:dyDescent="0.3">
      <c r="A284" t="e">
        <f>odometroTxt!#REF!</f>
        <v>#REF!</v>
      </c>
      <c r="B284" t="e">
        <f>odometroTxt!#REF!</f>
        <v>#REF!</v>
      </c>
      <c r="C284" s="3" t="e">
        <f t="shared" si="36"/>
        <v>#REF!</v>
      </c>
      <c r="D284" s="3" t="e">
        <f t="shared" si="39"/>
        <v>#REF!</v>
      </c>
      <c r="E284" s="3"/>
      <c r="F284" s="2" t="e">
        <f t="shared" si="40"/>
        <v>#REF!</v>
      </c>
      <c r="G284" s="2" t="e">
        <f t="shared" si="41"/>
        <v>#REF!</v>
      </c>
      <c r="H284" s="2" t="e">
        <f t="shared" si="37"/>
        <v>#REF!</v>
      </c>
      <c r="I284" s="2" t="e">
        <f t="shared" si="38"/>
        <v>#REF!</v>
      </c>
      <c r="J284" s="2" t="e">
        <f t="shared" si="35"/>
        <v>#REF!</v>
      </c>
      <c r="L284" s="2" t="e">
        <f t="shared" si="34"/>
        <v>#REF!</v>
      </c>
    </row>
    <row r="285" spans="1:12" x14ac:dyDescent="0.3">
      <c r="A285" t="e">
        <f>odometroTxt!#REF!</f>
        <v>#REF!</v>
      </c>
      <c r="B285" t="e">
        <f>odometroTxt!#REF!</f>
        <v>#REF!</v>
      </c>
      <c r="C285" s="3" t="e">
        <f t="shared" si="36"/>
        <v>#REF!</v>
      </c>
      <c r="D285" s="3" t="e">
        <f t="shared" si="39"/>
        <v>#REF!</v>
      </c>
      <c r="E285" s="3"/>
      <c r="F285" s="2" t="e">
        <f t="shared" si="40"/>
        <v>#REF!</v>
      </c>
      <c r="G285" s="2" t="e">
        <f t="shared" si="41"/>
        <v>#REF!</v>
      </c>
      <c r="H285" s="2" t="e">
        <f t="shared" si="37"/>
        <v>#REF!</v>
      </c>
      <c r="I285" s="2" t="e">
        <f t="shared" si="38"/>
        <v>#REF!</v>
      </c>
      <c r="J285" s="2" t="e">
        <f t="shared" si="35"/>
        <v>#REF!</v>
      </c>
      <c r="L285" s="2" t="e">
        <f t="shared" si="34"/>
        <v>#REF!</v>
      </c>
    </row>
    <row r="286" spans="1:12" x14ac:dyDescent="0.3">
      <c r="A286" t="e">
        <f>odometroTxt!#REF!</f>
        <v>#REF!</v>
      </c>
      <c r="B286" t="e">
        <f>odometroTxt!#REF!</f>
        <v>#REF!</v>
      </c>
      <c r="C286" s="3" t="e">
        <f t="shared" si="36"/>
        <v>#REF!</v>
      </c>
      <c r="D286" s="3" t="e">
        <f t="shared" si="39"/>
        <v>#REF!</v>
      </c>
      <c r="E286" s="3"/>
      <c r="F286" s="2" t="e">
        <f t="shared" si="40"/>
        <v>#REF!</v>
      </c>
      <c r="G286" s="2" t="e">
        <f t="shared" si="41"/>
        <v>#REF!</v>
      </c>
      <c r="H286" s="2" t="e">
        <f t="shared" si="37"/>
        <v>#REF!</v>
      </c>
      <c r="I286" s="2" t="e">
        <f t="shared" si="38"/>
        <v>#REF!</v>
      </c>
      <c r="J286" s="2" t="e">
        <f t="shared" si="35"/>
        <v>#REF!</v>
      </c>
      <c r="L286" s="2" t="e">
        <f t="shared" si="34"/>
        <v>#REF!</v>
      </c>
    </row>
    <row r="287" spans="1:12" x14ac:dyDescent="0.3">
      <c r="A287" t="e">
        <f>odometroTxt!#REF!</f>
        <v>#REF!</v>
      </c>
      <c r="B287" t="e">
        <f>odometroTxt!#REF!</f>
        <v>#REF!</v>
      </c>
      <c r="C287" s="3" t="e">
        <f t="shared" si="36"/>
        <v>#REF!</v>
      </c>
      <c r="D287" s="3" t="e">
        <f t="shared" si="39"/>
        <v>#REF!</v>
      </c>
      <c r="E287" s="3"/>
      <c r="F287" s="2" t="e">
        <f t="shared" si="40"/>
        <v>#REF!</v>
      </c>
      <c r="G287" s="2" t="e">
        <f t="shared" si="41"/>
        <v>#REF!</v>
      </c>
      <c r="H287" s="2" t="e">
        <f t="shared" si="37"/>
        <v>#REF!</v>
      </c>
      <c r="I287" s="2" t="e">
        <f t="shared" si="38"/>
        <v>#REF!</v>
      </c>
      <c r="J287" s="2" t="e">
        <f t="shared" si="35"/>
        <v>#REF!</v>
      </c>
      <c r="L287" s="2" t="e">
        <f t="shared" si="34"/>
        <v>#REF!</v>
      </c>
    </row>
    <row r="288" spans="1:12" x14ac:dyDescent="0.3">
      <c r="A288" t="e">
        <f>odometroTxt!#REF!</f>
        <v>#REF!</v>
      </c>
      <c r="B288" t="e">
        <f>odometroTxt!#REF!</f>
        <v>#REF!</v>
      </c>
      <c r="C288" s="3" t="e">
        <f t="shared" si="36"/>
        <v>#REF!</v>
      </c>
      <c r="D288" s="3" t="e">
        <f t="shared" si="39"/>
        <v>#REF!</v>
      </c>
      <c r="E288" s="3"/>
      <c r="F288" s="2" t="e">
        <f t="shared" si="40"/>
        <v>#REF!</v>
      </c>
      <c r="G288" s="2" t="e">
        <f t="shared" si="41"/>
        <v>#REF!</v>
      </c>
      <c r="H288" s="2" t="e">
        <f t="shared" si="37"/>
        <v>#REF!</v>
      </c>
      <c r="I288" s="2" t="e">
        <f t="shared" si="38"/>
        <v>#REF!</v>
      </c>
      <c r="J288" s="2" t="e">
        <f t="shared" si="35"/>
        <v>#REF!</v>
      </c>
      <c r="L288" s="2" t="e">
        <f t="shared" si="34"/>
        <v>#REF!</v>
      </c>
    </row>
    <row r="289" spans="1:12" x14ac:dyDescent="0.3">
      <c r="A289" t="e">
        <f>odometroTxt!#REF!</f>
        <v>#REF!</v>
      </c>
      <c r="B289" t="e">
        <f>odometroTxt!#REF!</f>
        <v>#REF!</v>
      </c>
      <c r="C289" s="3" t="e">
        <f t="shared" si="36"/>
        <v>#REF!</v>
      </c>
      <c r="D289" s="3" t="e">
        <f t="shared" si="39"/>
        <v>#REF!</v>
      </c>
      <c r="E289" s="3"/>
      <c r="F289" s="2" t="e">
        <f t="shared" si="40"/>
        <v>#REF!</v>
      </c>
      <c r="G289" s="2" t="e">
        <f t="shared" si="41"/>
        <v>#REF!</v>
      </c>
      <c r="H289" s="2" t="e">
        <f t="shared" si="37"/>
        <v>#REF!</v>
      </c>
      <c r="I289" s="2" t="e">
        <f t="shared" si="38"/>
        <v>#REF!</v>
      </c>
      <c r="J289" s="2" t="e">
        <f t="shared" si="35"/>
        <v>#REF!</v>
      </c>
      <c r="L289" s="2" t="e">
        <f t="shared" si="34"/>
        <v>#REF!</v>
      </c>
    </row>
    <row r="290" spans="1:12" x14ac:dyDescent="0.3">
      <c r="A290" t="e">
        <f>odometroTxt!#REF!</f>
        <v>#REF!</v>
      </c>
      <c r="B290" t="e">
        <f>odometroTxt!#REF!</f>
        <v>#REF!</v>
      </c>
      <c r="C290" s="3" t="e">
        <f t="shared" si="36"/>
        <v>#REF!</v>
      </c>
      <c r="D290" s="3" t="e">
        <f t="shared" si="39"/>
        <v>#REF!</v>
      </c>
      <c r="E290" s="3"/>
      <c r="F290" s="2" t="e">
        <f t="shared" si="40"/>
        <v>#REF!</v>
      </c>
      <c r="G290" s="2" t="e">
        <f t="shared" si="41"/>
        <v>#REF!</v>
      </c>
      <c r="H290" s="2" t="e">
        <f t="shared" si="37"/>
        <v>#REF!</v>
      </c>
      <c r="I290" s="2" t="e">
        <f t="shared" si="38"/>
        <v>#REF!</v>
      </c>
      <c r="J290" s="2" t="e">
        <f t="shared" si="35"/>
        <v>#REF!</v>
      </c>
      <c r="L290" s="2" t="e">
        <f t="shared" si="34"/>
        <v>#REF!</v>
      </c>
    </row>
    <row r="291" spans="1:12" x14ac:dyDescent="0.3">
      <c r="A291" t="e">
        <f>odometroTxt!#REF!</f>
        <v>#REF!</v>
      </c>
      <c r="B291" t="e">
        <f>odometroTxt!#REF!</f>
        <v>#REF!</v>
      </c>
      <c r="C291" s="3" t="e">
        <f t="shared" si="36"/>
        <v>#REF!</v>
      </c>
      <c r="D291" s="3" t="e">
        <f t="shared" si="39"/>
        <v>#REF!</v>
      </c>
      <c r="E291" s="3"/>
      <c r="F291" s="2" t="e">
        <f t="shared" si="40"/>
        <v>#REF!</v>
      </c>
      <c r="G291" s="2" t="e">
        <f t="shared" si="41"/>
        <v>#REF!</v>
      </c>
      <c r="H291" s="2" t="e">
        <f t="shared" si="37"/>
        <v>#REF!</v>
      </c>
      <c r="I291" s="2" t="e">
        <f t="shared" si="38"/>
        <v>#REF!</v>
      </c>
      <c r="J291" s="2" t="e">
        <f t="shared" si="35"/>
        <v>#REF!</v>
      </c>
      <c r="L291" s="2" t="e">
        <f t="shared" si="34"/>
        <v>#REF!</v>
      </c>
    </row>
    <row r="292" spans="1:12" x14ac:dyDescent="0.3">
      <c r="A292" t="e">
        <f>odometroTxt!#REF!</f>
        <v>#REF!</v>
      </c>
      <c r="B292" t="e">
        <f>odometroTxt!#REF!</f>
        <v>#REF!</v>
      </c>
      <c r="C292" s="3" t="e">
        <f t="shared" si="36"/>
        <v>#REF!</v>
      </c>
      <c r="D292" s="3" t="e">
        <f t="shared" si="39"/>
        <v>#REF!</v>
      </c>
      <c r="E292" s="3"/>
      <c r="F292" s="2" t="e">
        <f t="shared" si="40"/>
        <v>#REF!</v>
      </c>
      <c r="G292" s="2" t="e">
        <f t="shared" si="41"/>
        <v>#REF!</v>
      </c>
      <c r="H292" s="2" t="e">
        <f t="shared" si="37"/>
        <v>#REF!</v>
      </c>
      <c r="I292" s="2" t="e">
        <f t="shared" si="38"/>
        <v>#REF!</v>
      </c>
      <c r="J292" s="2" t="e">
        <f t="shared" si="35"/>
        <v>#REF!</v>
      </c>
      <c r="L292" s="2" t="e">
        <f t="shared" si="34"/>
        <v>#REF!</v>
      </c>
    </row>
    <row r="293" spans="1:12" x14ac:dyDescent="0.3">
      <c r="A293" t="e">
        <f>odometroTxt!#REF!</f>
        <v>#REF!</v>
      </c>
      <c r="B293" t="e">
        <f>odometroTxt!#REF!</f>
        <v>#REF!</v>
      </c>
      <c r="C293" s="3" t="e">
        <f t="shared" si="36"/>
        <v>#REF!</v>
      </c>
      <c r="D293" s="3" t="e">
        <f t="shared" si="39"/>
        <v>#REF!</v>
      </c>
      <c r="E293" s="3"/>
      <c r="F293" s="2" t="e">
        <f t="shared" si="40"/>
        <v>#REF!</v>
      </c>
      <c r="G293" s="2" t="e">
        <f t="shared" si="41"/>
        <v>#REF!</v>
      </c>
      <c r="H293" s="2" t="e">
        <f t="shared" si="37"/>
        <v>#REF!</v>
      </c>
      <c r="I293" s="2" t="e">
        <f t="shared" si="38"/>
        <v>#REF!</v>
      </c>
      <c r="J293" s="2" t="e">
        <f t="shared" si="35"/>
        <v>#REF!</v>
      </c>
      <c r="L293" s="2" t="e">
        <f t="shared" si="34"/>
        <v>#REF!</v>
      </c>
    </row>
    <row r="294" spans="1:12" x14ac:dyDescent="0.3">
      <c r="A294" t="e">
        <f>odometroTxt!#REF!</f>
        <v>#REF!</v>
      </c>
      <c r="B294" t="e">
        <f>odometroTxt!#REF!</f>
        <v>#REF!</v>
      </c>
      <c r="C294" s="3" t="e">
        <f t="shared" si="36"/>
        <v>#REF!</v>
      </c>
      <c r="D294" s="3" t="e">
        <f t="shared" si="39"/>
        <v>#REF!</v>
      </c>
      <c r="E294" s="3"/>
      <c r="F294" s="2" t="e">
        <f t="shared" si="40"/>
        <v>#REF!</v>
      </c>
      <c r="G294" s="2" t="e">
        <f t="shared" si="41"/>
        <v>#REF!</v>
      </c>
      <c r="H294" s="2" t="e">
        <f t="shared" si="37"/>
        <v>#REF!</v>
      </c>
      <c r="I294" s="2" t="e">
        <f t="shared" si="38"/>
        <v>#REF!</v>
      </c>
      <c r="J294" s="2" t="e">
        <f t="shared" si="35"/>
        <v>#REF!</v>
      </c>
      <c r="L294" s="2" t="e">
        <f t="shared" si="34"/>
        <v>#REF!</v>
      </c>
    </row>
    <row r="295" spans="1:12" x14ac:dyDescent="0.3">
      <c r="A295" t="e">
        <f>odometroTxt!#REF!</f>
        <v>#REF!</v>
      </c>
      <c r="B295" t="e">
        <f>odometroTxt!#REF!</f>
        <v>#REF!</v>
      </c>
      <c r="C295" s="3" t="e">
        <f t="shared" si="36"/>
        <v>#REF!</v>
      </c>
      <c r="D295" s="3" t="e">
        <f t="shared" si="39"/>
        <v>#REF!</v>
      </c>
      <c r="E295" s="3"/>
      <c r="F295" s="2" t="e">
        <f t="shared" si="40"/>
        <v>#REF!</v>
      </c>
      <c r="G295" s="2" t="e">
        <f t="shared" si="41"/>
        <v>#REF!</v>
      </c>
      <c r="H295" s="2" t="e">
        <f t="shared" si="37"/>
        <v>#REF!</v>
      </c>
      <c r="I295" s="2" t="e">
        <f t="shared" si="38"/>
        <v>#REF!</v>
      </c>
      <c r="J295" s="2" t="e">
        <f t="shared" si="35"/>
        <v>#REF!</v>
      </c>
      <c r="L295" s="2" t="e">
        <f t="shared" si="34"/>
        <v>#REF!</v>
      </c>
    </row>
    <row r="296" spans="1:12" x14ac:dyDescent="0.3">
      <c r="A296" t="e">
        <f>odometroTxt!#REF!</f>
        <v>#REF!</v>
      </c>
      <c r="B296" t="e">
        <f>odometroTxt!#REF!</f>
        <v>#REF!</v>
      </c>
      <c r="C296" s="3" t="e">
        <f t="shared" si="36"/>
        <v>#REF!</v>
      </c>
      <c r="D296" s="3" t="e">
        <f t="shared" si="39"/>
        <v>#REF!</v>
      </c>
      <c r="E296" s="3"/>
      <c r="F296" s="2" t="e">
        <f t="shared" si="40"/>
        <v>#REF!</v>
      </c>
      <c r="G296" s="2" t="e">
        <f t="shared" si="41"/>
        <v>#REF!</v>
      </c>
      <c r="H296" s="2" t="e">
        <f t="shared" si="37"/>
        <v>#REF!</v>
      </c>
      <c r="I296" s="2" t="e">
        <f t="shared" si="38"/>
        <v>#REF!</v>
      </c>
      <c r="J296" s="2" t="e">
        <f t="shared" si="35"/>
        <v>#REF!</v>
      </c>
      <c r="L296" s="2" t="e">
        <f t="shared" si="34"/>
        <v>#REF!</v>
      </c>
    </row>
    <row r="297" spans="1:12" x14ac:dyDescent="0.3">
      <c r="A297" t="e">
        <f>odometroTxt!#REF!</f>
        <v>#REF!</v>
      </c>
      <c r="B297" t="e">
        <f>odometroTxt!#REF!</f>
        <v>#REF!</v>
      </c>
      <c r="C297" s="3" t="e">
        <f t="shared" si="36"/>
        <v>#REF!</v>
      </c>
      <c r="D297" s="3" t="e">
        <f t="shared" si="39"/>
        <v>#REF!</v>
      </c>
      <c r="E297" s="3"/>
      <c r="F297" s="2" t="e">
        <f t="shared" si="40"/>
        <v>#REF!</v>
      </c>
      <c r="G297" s="2" t="e">
        <f t="shared" si="41"/>
        <v>#REF!</v>
      </c>
      <c r="H297" s="2" t="e">
        <f t="shared" si="37"/>
        <v>#REF!</v>
      </c>
      <c r="I297" s="2" t="e">
        <f t="shared" si="38"/>
        <v>#REF!</v>
      </c>
      <c r="J297" s="2" t="e">
        <f t="shared" si="35"/>
        <v>#REF!</v>
      </c>
      <c r="L297" s="2" t="e">
        <f t="shared" ref="L297:L311" si="42">AVERAGE(J262:J297)</f>
        <v>#REF!</v>
      </c>
    </row>
    <row r="298" spans="1:12" x14ac:dyDescent="0.3">
      <c r="A298" t="e">
        <f>odometroTxt!#REF!</f>
        <v>#REF!</v>
      </c>
      <c r="B298" t="e">
        <f>odometroTxt!#REF!</f>
        <v>#REF!</v>
      </c>
      <c r="C298" s="3" t="e">
        <f t="shared" si="36"/>
        <v>#REF!</v>
      </c>
      <c r="D298" s="3" t="e">
        <f t="shared" si="39"/>
        <v>#REF!</v>
      </c>
      <c r="E298" s="3"/>
      <c r="F298" s="2" t="e">
        <f t="shared" si="40"/>
        <v>#REF!</v>
      </c>
      <c r="G298" s="2" t="e">
        <f t="shared" si="41"/>
        <v>#REF!</v>
      </c>
      <c r="H298" s="2" t="e">
        <f t="shared" si="37"/>
        <v>#REF!</v>
      </c>
      <c r="I298" s="2" t="e">
        <f t="shared" si="38"/>
        <v>#REF!</v>
      </c>
      <c r="J298" s="2" t="e">
        <f t="shared" si="35"/>
        <v>#REF!</v>
      </c>
      <c r="L298" s="2" t="e">
        <f t="shared" si="42"/>
        <v>#REF!</v>
      </c>
    </row>
    <row r="299" spans="1:12" x14ac:dyDescent="0.3">
      <c r="A299" t="e">
        <f>odometroTxt!#REF!</f>
        <v>#REF!</v>
      </c>
      <c r="B299" t="e">
        <f>odometroTxt!#REF!</f>
        <v>#REF!</v>
      </c>
      <c r="C299" s="3" t="e">
        <f t="shared" si="36"/>
        <v>#REF!</v>
      </c>
      <c r="D299" s="3" t="e">
        <f t="shared" si="39"/>
        <v>#REF!</v>
      </c>
      <c r="E299" s="3"/>
      <c r="F299" s="2" t="e">
        <f t="shared" si="40"/>
        <v>#REF!</v>
      </c>
      <c r="G299" s="2" t="e">
        <f t="shared" si="41"/>
        <v>#REF!</v>
      </c>
      <c r="H299" s="2" t="e">
        <f t="shared" si="37"/>
        <v>#REF!</v>
      </c>
      <c r="I299" s="2" t="e">
        <f t="shared" si="38"/>
        <v>#REF!</v>
      </c>
      <c r="J299" s="2" t="e">
        <f t="shared" si="35"/>
        <v>#REF!</v>
      </c>
      <c r="L299" s="2" t="e">
        <f t="shared" si="42"/>
        <v>#REF!</v>
      </c>
    </row>
    <row r="300" spans="1:12" x14ac:dyDescent="0.3">
      <c r="A300" t="e">
        <f>odometroTxt!#REF!</f>
        <v>#REF!</v>
      </c>
      <c r="B300" t="e">
        <f>odometroTxt!#REF!</f>
        <v>#REF!</v>
      </c>
      <c r="C300" s="3" t="e">
        <f t="shared" si="36"/>
        <v>#REF!</v>
      </c>
      <c r="D300" s="3" t="e">
        <f t="shared" si="39"/>
        <v>#REF!</v>
      </c>
      <c r="E300" s="3"/>
      <c r="F300" s="2" t="e">
        <f t="shared" si="40"/>
        <v>#REF!</v>
      </c>
      <c r="G300" s="2" t="e">
        <f t="shared" si="41"/>
        <v>#REF!</v>
      </c>
      <c r="H300" s="2" t="e">
        <f t="shared" si="37"/>
        <v>#REF!</v>
      </c>
      <c r="I300" s="2" t="e">
        <f t="shared" si="38"/>
        <v>#REF!</v>
      </c>
      <c r="J300" s="2" t="e">
        <f t="shared" si="35"/>
        <v>#REF!</v>
      </c>
      <c r="L300" s="2" t="e">
        <f t="shared" si="42"/>
        <v>#REF!</v>
      </c>
    </row>
    <row r="301" spans="1:12" x14ac:dyDescent="0.3">
      <c r="A301" t="e">
        <f>odometroTxt!#REF!</f>
        <v>#REF!</v>
      </c>
      <c r="B301" t="e">
        <f>odometroTxt!#REF!</f>
        <v>#REF!</v>
      </c>
      <c r="C301" s="3" t="e">
        <f t="shared" si="36"/>
        <v>#REF!</v>
      </c>
      <c r="D301" s="3" t="e">
        <f t="shared" si="39"/>
        <v>#REF!</v>
      </c>
      <c r="E301" s="3"/>
      <c r="F301" s="2" t="e">
        <f t="shared" si="40"/>
        <v>#REF!</v>
      </c>
      <c r="G301" s="2" t="e">
        <f t="shared" si="41"/>
        <v>#REF!</v>
      </c>
      <c r="H301" s="2" t="e">
        <f t="shared" si="37"/>
        <v>#REF!</v>
      </c>
      <c r="I301" s="2" t="e">
        <f t="shared" si="38"/>
        <v>#REF!</v>
      </c>
      <c r="J301" s="2" t="e">
        <f t="shared" si="35"/>
        <v>#REF!</v>
      </c>
      <c r="L301" s="2" t="e">
        <f t="shared" si="42"/>
        <v>#REF!</v>
      </c>
    </row>
    <row r="302" spans="1:12" x14ac:dyDescent="0.3">
      <c r="A302" t="e">
        <f>odometroTxt!#REF!</f>
        <v>#REF!</v>
      </c>
      <c r="B302" t="e">
        <f>odometroTxt!#REF!</f>
        <v>#REF!</v>
      </c>
      <c r="C302" s="3" t="e">
        <f t="shared" si="36"/>
        <v>#REF!</v>
      </c>
      <c r="D302" s="3" t="e">
        <f t="shared" si="39"/>
        <v>#REF!</v>
      </c>
      <c r="E302" s="3"/>
      <c r="F302" s="2" t="e">
        <f t="shared" si="40"/>
        <v>#REF!</v>
      </c>
      <c r="G302" s="2" t="e">
        <f t="shared" si="41"/>
        <v>#REF!</v>
      </c>
      <c r="H302" s="2" t="e">
        <f t="shared" si="37"/>
        <v>#REF!</v>
      </c>
      <c r="I302" s="2" t="e">
        <f t="shared" si="38"/>
        <v>#REF!</v>
      </c>
      <c r="J302" s="2" t="e">
        <f t="shared" si="35"/>
        <v>#REF!</v>
      </c>
      <c r="L302" s="2" t="e">
        <f t="shared" si="42"/>
        <v>#REF!</v>
      </c>
    </row>
    <row r="303" spans="1:12" x14ac:dyDescent="0.3">
      <c r="A303" t="e">
        <f>odometroTxt!#REF!</f>
        <v>#REF!</v>
      </c>
      <c r="B303" t="e">
        <f>odometroTxt!#REF!</f>
        <v>#REF!</v>
      </c>
      <c r="C303" s="3" t="e">
        <f t="shared" si="36"/>
        <v>#REF!</v>
      </c>
      <c r="D303" s="3" t="e">
        <f t="shared" si="39"/>
        <v>#REF!</v>
      </c>
      <c r="E303" s="3"/>
      <c r="F303" s="2" t="e">
        <f t="shared" si="40"/>
        <v>#REF!</v>
      </c>
      <c r="G303" s="2" t="e">
        <f t="shared" si="41"/>
        <v>#REF!</v>
      </c>
      <c r="H303" s="2" t="e">
        <f t="shared" si="37"/>
        <v>#REF!</v>
      </c>
      <c r="I303" s="2" t="e">
        <f t="shared" si="38"/>
        <v>#REF!</v>
      </c>
      <c r="J303" s="2" t="e">
        <f t="shared" si="35"/>
        <v>#REF!</v>
      </c>
      <c r="L303" s="2" t="e">
        <f t="shared" si="42"/>
        <v>#REF!</v>
      </c>
    </row>
    <row r="304" spans="1:12" x14ac:dyDescent="0.3">
      <c r="A304" t="e">
        <f>odometroTxt!#REF!</f>
        <v>#REF!</v>
      </c>
      <c r="B304" t="e">
        <f>odometroTxt!#REF!</f>
        <v>#REF!</v>
      </c>
      <c r="C304" s="3" t="e">
        <f t="shared" si="36"/>
        <v>#REF!</v>
      </c>
      <c r="D304" s="3" t="e">
        <f t="shared" si="39"/>
        <v>#REF!</v>
      </c>
      <c r="E304" s="3"/>
      <c r="F304" s="2" t="e">
        <f t="shared" si="40"/>
        <v>#REF!</v>
      </c>
      <c r="G304" s="2" t="e">
        <f t="shared" si="41"/>
        <v>#REF!</v>
      </c>
      <c r="H304" s="2" t="e">
        <f t="shared" si="37"/>
        <v>#REF!</v>
      </c>
      <c r="I304" s="2" t="e">
        <f t="shared" si="38"/>
        <v>#REF!</v>
      </c>
      <c r="J304" s="2" t="e">
        <f t="shared" si="35"/>
        <v>#REF!</v>
      </c>
      <c r="L304" s="2" t="e">
        <f t="shared" si="42"/>
        <v>#REF!</v>
      </c>
    </row>
    <row r="305" spans="1:12" x14ac:dyDescent="0.3">
      <c r="A305" t="e">
        <f>odometroTxt!#REF!</f>
        <v>#REF!</v>
      </c>
      <c r="B305" t="e">
        <f>odometroTxt!#REF!</f>
        <v>#REF!</v>
      </c>
      <c r="C305" s="3" t="e">
        <f t="shared" si="36"/>
        <v>#REF!</v>
      </c>
      <c r="D305" s="3" t="e">
        <f t="shared" si="39"/>
        <v>#REF!</v>
      </c>
      <c r="E305" s="3"/>
      <c r="F305" s="2" t="e">
        <f t="shared" si="40"/>
        <v>#REF!</v>
      </c>
      <c r="G305" s="2" t="e">
        <f t="shared" si="41"/>
        <v>#REF!</v>
      </c>
      <c r="H305" s="2" t="e">
        <f t="shared" si="37"/>
        <v>#REF!</v>
      </c>
      <c r="I305" s="2" t="e">
        <f t="shared" si="38"/>
        <v>#REF!</v>
      </c>
      <c r="J305" s="2" t="e">
        <f t="shared" si="35"/>
        <v>#REF!</v>
      </c>
      <c r="L305" s="2" t="e">
        <f t="shared" si="42"/>
        <v>#REF!</v>
      </c>
    </row>
    <row r="306" spans="1:12" x14ac:dyDescent="0.3">
      <c r="A306" t="e">
        <f>odometroTxt!#REF!</f>
        <v>#REF!</v>
      </c>
      <c r="B306" t="e">
        <f>odometroTxt!#REF!</f>
        <v>#REF!</v>
      </c>
      <c r="C306" s="3" t="e">
        <f t="shared" si="36"/>
        <v>#REF!</v>
      </c>
      <c r="D306" s="3" t="e">
        <f t="shared" si="39"/>
        <v>#REF!</v>
      </c>
      <c r="E306" s="3"/>
      <c r="F306" s="2" t="e">
        <f t="shared" si="40"/>
        <v>#REF!</v>
      </c>
      <c r="G306" s="2" t="e">
        <f t="shared" si="41"/>
        <v>#REF!</v>
      </c>
      <c r="H306" s="2" t="e">
        <f t="shared" si="37"/>
        <v>#REF!</v>
      </c>
      <c r="I306" s="2" t="e">
        <f t="shared" si="38"/>
        <v>#REF!</v>
      </c>
      <c r="J306" s="2" t="e">
        <f t="shared" si="35"/>
        <v>#REF!</v>
      </c>
      <c r="L306" s="2" t="e">
        <f t="shared" si="42"/>
        <v>#REF!</v>
      </c>
    </row>
    <row r="307" spans="1:12" x14ac:dyDescent="0.3">
      <c r="A307" t="e">
        <f>odometroTxt!#REF!</f>
        <v>#REF!</v>
      </c>
      <c r="B307" t="e">
        <f>odometroTxt!#REF!</f>
        <v>#REF!</v>
      </c>
      <c r="C307" s="3" t="e">
        <f t="shared" si="36"/>
        <v>#REF!</v>
      </c>
      <c r="D307" s="3" t="e">
        <f t="shared" si="39"/>
        <v>#REF!</v>
      </c>
      <c r="E307" s="3"/>
      <c r="F307" s="2" t="e">
        <f t="shared" si="40"/>
        <v>#REF!</v>
      </c>
      <c r="G307" s="2" t="e">
        <f t="shared" si="41"/>
        <v>#REF!</v>
      </c>
      <c r="H307" s="2" t="e">
        <f t="shared" si="37"/>
        <v>#REF!</v>
      </c>
      <c r="I307" s="2" t="e">
        <f t="shared" si="38"/>
        <v>#REF!</v>
      </c>
      <c r="J307" s="2" t="e">
        <f t="shared" si="35"/>
        <v>#REF!</v>
      </c>
      <c r="L307" s="2" t="e">
        <f t="shared" si="42"/>
        <v>#REF!</v>
      </c>
    </row>
    <row r="308" spans="1:12" x14ac:dyDescent="0.3">
      <c r="A308" t="e">
        <f>odometroTxt!#REF!</f>
        <v>#REF!</v>
      </c>
      <c r="B308" t="e">
        <f>odometroTxt!#REF!</f>
        <v>#REF!</v>
      </c>
      <c r="C308" s="3" t="e">
        <f t="shared" si="36"/>
        <v>#REF!</v>
      </c>
      <c r="D308" s="3" t="e">
        <f t="shared" si="39"/>
        <v>#REF!</v>
      </c>
      <c r="E308" s="3"/>
      <c r="F308" s="2" t="e">
        <f t="shared" si="40"/>
        <v>#REF!</v>
      </c>
      <c r="G308" s="2" t="e">
        <f t="shared" si="41"/>
        <v>#REF!</v>
      </c>
      <c r="H308" s="2" t="e">
        <f t="shared" si="37"/>
        <v>#REF!</v>
      </c>
      <c r="I308" s="2" t="e">
        <f t="shared" si="38"/>
        <v>#REF!</v>
      </c>
      <c r="J308" s="2" t="e">
        <f t="shared" si="35"/>
        <v>#REF!</v>
      </c>
      <c r="L308" s="2" t="e">
        <f t="shared" si="42"/>
        <v>#REF!</v>
      </c>
    </row>
    <row r="309" spans="1:12" x14ac:dyDescent="0.3">
      <c r="A309">
        <f>odometroTxt!A217</f>
        <v>0</v>
      </c>
      <c r="B309">
        <f>odometroTxt!B217</f>
        <v>0</v>
      </c>
      <c r="C309" s="3">
        <f t="shared" si="36"/>
        <v>0</v>
      </c>
      <c r="D309" s="3">
        <f t="shared" si="39"/>
        <v>0</v>
      </c>
      <c r="E309" s="3"/>
      <c r="F309" s="2">
        <f t="shared" si="40"/>
        <v>0</v>
      </c>
      <c r="G309" s="2" t="e">
        <f t="shared" si="41"/>
        <v>#REF!</v>
      </c>
      <c r="H309" s="2" t="e">
        <f t="shared" si="37"/>
        <v>#REF!</v>
      </c>
      <c r="I309" s="2" t="e">
        <f t="shared" si="38"/>
        <v>#REF!</v>
      </c>
      <c r="J309" s="2" t="e">
        <f t="shared" si="35"/>
        <v>#REF!</v>
      </c>
      <c r="L309" s="2" t="e">
        <f t="shared" si="42"/>
        <v>#REF!</v>
      </c>
    </row>
    <row r="310" spans="1:12" x14ac:dyDescent="0.3">
      <c r="A310">
        <f>odometroTxt!A218</f>
        <v>0</v>
      </c>
      <c r="B310">
        <f>odometroTxt!B218</f>
        <v>0</v>
      </c>
      <c r="C310" s="3">
        <f t="shared" si="36"/>
        <v>0</v>
      </c>
      <c r="D310" s="3">
        <f t="shared" si="39"/>
        <v>0</v>
      </c>
      <c r="E310" s="3"/>
      <c r="F310" s="2">
        <f t="shared" si="40"/>
        <v>0</v>
      </c>
      <c r="G310" s="2" t="e">
        <f t="shared" si="41"/>
        <v>#REF!</v>
      </c>
      <c r="H310" s="2" t="e">
        <f t="shared" si="37"/>
        <v>#REF!</v>
      </c>
      <c r="I310" s="2" t="e">
        <f t="shared" si="38"/>
        <v>#REF!</v>
      </c>
      <c r="J310" s="2" t="e">
        <f t="shared" si="35"/>
        <v>#REF!</v>
      </c>
      <c r="L310" s="2" t="e">
        <f t="shared" si="42"/>
        <v>#REF!</v>
      </c>
    </row>
    <row r="311" spans="1:12" x14ac:dyDescent="0.3">
      <c r="A311">
        <f>odometroTxt!A219</f>
        <v>0</v>
      </c>
      <c r="B311">
        <f>odometroTxt!B219</f>
        <v>0</v>
      </c>
      <c r="C311" s="3">
        <f t="shared" si="36"/>
        <v>0</v>
      </c>
      <c r="D311" s="3">
        <f t="shared" si="39"/>
        <v>0</v>
      </c>
      <c r="E311" s="3"/>
      <c r="F311" s="2">
        <f t="shared" si="40"/>
        <v>0</v>
      </c>
      <c r="G311" s="2" t="e">
        <f t="shared" si="41"/>
        <v>#REF!</v>
      </c>
      <c r="H311" s="2" t="e">
        <f t="shared" si="37"/>
        <v>#REF!</v>
      </c>
      <c r="I311" s="2" t="e">
        <f t="shared" si="38"/>
        <v>#REF!</v>
      </c>
      <c r="J311" s="2" t="e">
        <f t="shared" si="35"/>
        <v>#REF!</v>
      </c>
      <c r="L311" s="2" t="e">
        <f t="shared" si="42"/>
        <v>#REF!</v>
      </c>
    </row>
    <row r="312" spans="1:12" x14ac:dyDescent="0.3">
      <c r="A312">
        <f>odometroTxt!A220</f>
        <v>1000</v>
      </c>
      <c r="B312">
        <f>odometroTxt!B220</f>
        <v>908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workbookViewId="0">
      <selection activeCell="F9" sqref="F9"/>
    </sheetView>
  </sheetViews>
  <sheetFormatPr defaultRowHeight="14.4" x14ac:dyDescent="0.3"/>
  <cols>
    <col min="4" max="4" width="9.21875" bestFit="1" customWidth="1"/>
  </cols>
  <sheetData>
    <row r="3" spans="2:6" x14ac:dyDescent="0.3">
      <c r="B3" t="s">
        <v>3</v>
      </c>
      <c r="E3" t="s">
        <v>22</v>
      </c>
      <c r="F3">
        <v>1</v>
      </c>
    </row>
    <row r="5" spans="2:6" x14ac:dyDescent="0.3">
      <c r="B5">
        <v>0</v>
      </c>
      <c r="D5" s="2">
        <f>B5</f>
        <v>0</v>
      </c>
      <c r="F5" s="2">
        <f>$F$3-D5</f>
        <v>1</v>
      </c>
    </row>
    <row r="6" spans="2:6" x14ac:dyDescent="0.3">
      <c r="B6">
        <v>1</v>
      </c>
      <c r="D6" s="2">
        <f t="shared" ref="D6:D8" si="0">B6</f>
        <v>1</v>
      </c>
      <c r="F6" s="2">
        <f t="shared" ref="F6:F11" si="1">$F$3-D6</f>
        <v>0</v>
      </c>
    </row>
    <row r="7" spans="2:6" x14ac:dyDescent="0.3">
      <c r="B7">
        <v>2</v>
      </c>
      <c r="D7" s="2">
        <f t="shared" si="0"/>
        <v>2</v>
      </c>
      <c r="F7" s="2">
        <f t="shared" si="1"/>
        <v>-1</v>
      </c>
    </row>
    <row r="8" spans="2:6" x14ac:dyDescent="0.3">
      <c r="B8">
        <v>3</v>
      </c>
      <c r="D8" s="2">
        <f t="shared" si="0"/>
        <v>3</v>
      </c>
      <c r="F8" s="2">
        <f t="shared" si="1"/>
        <v>-2</v>
      </c>
    </row>
    <row r="9" spans="2:6" x14ac:dyDescent="0.3">
      <c r="B9">
        <v>4</v>
      </c>
      <c r="D9" s="2">
        <f>B9-6.28</f>
        <v>-2.2800000000000002</v>
      </c>
      <c r="F9" s="2">
        <f t="shared" si="1"/>
        <v>3.2800000000000002</v>
      </c>
    </row>
    <row r="10" spans="2:6" x14ac:dyDescent="0.3">
      <c r="B10">
        <v>5</v>
      </c>
      <c r="D10" s="2">
        <f t="shared" ref="D10:D11" si="2">B10-6.28</f>
        <v>-1.2800000000000002</v>
      </c>
      <c r="F10" s="2">
        <f t="shared" si="1"/>
        <v>2.2800000000000002</v>
      </c>
    </row>
    <row r="11" spans="2:6" x14ac:dyDescent="0.3">
      <c r="B11">
        <v>6</v>
      </c>
      <c r="D11" s="2">
        <f t="shared" si="2"/>
        <v>-0.28000000000000025</v>
      </c>
      <c r="F11" s="2">
        <f t="shared" si="1"/>
        <v>1.2800000000000002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odometroTxt</vt:lpstr>
      <vt:lpstr>Foglio1</vt:lpstr>
      <vt:lpstr>Foglio2</vt:lpstr>
      <vt:lpstr>odometroTxt!odometroTxt</vt:lpstr>
    </vt:vector>
  </TitlesOfParts>
  <Company>Gefran Spa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Rancilio Giorgio</dc:creator>
  <cp:lastModifiedBy>Rancilio Giorgio</cp:lastModifiedBy>
  <dcterms:created xsi:type="dcterms:W3CDTF">2017-02-11T10:07:32Z</dcterms:created>
  <dcterms:modified xsi:type="dcterms:W3CDTF">2017-03-23T18:27:31Z</dcterms:modified>
</cp:coreProperties>
</file>