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131/"/>
    </mc:Choice>
  </mc:AlternateContent>
  <xr:revisionPtr revIDLastSave="0" documentId="13_ncr:1_{5749B439-8B98-5A4B-8EF0-5A1291C6F056}" xr6:coauthVersionLast="47" xr6:coauthVersionMax="47" xr10:uidLastSave="{00000000-0000-0000-0000-000000000000}"/>
  <bookViews>
    <workbookView xWindow="-4260" yWindow="-18000" windowWidth="28800" windowHeight="18000" activeTab="2" xr2:uid="{00000000-000D-0000-FFFF-FFFF00000000}"/>
  </bookViews>
  <sheets>
    <sheet name="main" sheetId="4" r:id="rId1"/>
    <sheet name="codes" sheetId="11" r:id="rId2"/>
    <sheet name="GHG" sheetId="12" r:id="rId3"/>
    <sheet name="GVA" sheetId="13" r:id="rId4"/>
    <sheet name="EMP_DC" sheetId="14" r:id="rId5"/>
    <sheet name="NACE_list" sheetId="1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54" i="13" l="1"/>
  <c r="D353" i="13"/>
  <c r="D351" i="13"/>
  <c r="D350" i="13"/>
  <c r="D349" i="13"/>
  <c r="D348" i="13"/>
  <c r="D347" i="13"/>
  <c r="D346" i="13"/>
  <c r="D345" i="13"/>
  <c r="D344" i="13"/>
  <c r="D343" i="13"/>
  <c r="D342" i="13"/>
  <c r="D341" i="13"/>
  <c r="D340" i="13"/>
  <c r="D339" i="13"/>
  <c r="D338" i="13"/>
  <c r="D337" i="13"/>
  <c r="D336" i="13"/>
  <c r="D335" i="13"/>
  <c r="D334" i="13"/>
  <c r="D333" i="13"/>
  <c r="D332" i="13"/>
  <c r="D329" i="13"/>
  <c r="D328" i="13"/>
  <c r="D327" i="13"/>
  <c r="D326" i="13"/>
  <c r="D325" i="13"/>
  <c r="D321" i="13"/>
  <c r="D320" i="13"/>
  <c r="D319" i="13"/>
  <c r="D318" i="13"/>
  <c r="D316" i="13"/>
  <c r="D315" i="13"/>
  <c r="D314" i="13"/>
  <c r="D313" i="13"/>
  <c r="D312" i="13"/>
  <c r="D311" i="13"/>
  <c r="D309" i="13"/>
  <c r="D308" i="13"/>
  <c r="D306" i="13"/>
  <c r="D305" i="13"/>
  <c r="D304" i="13"/>
  <c r="D303" i="13"/>
  <c r="D302" i="13"/>
  <c r="D301" i="13"/>
  <c r="D300" i="13"/>
  <c r="D299" i="13"/>
  <c r="D298" i="13"/>
  <c r="D297" i="13"/>
  <c r="D296" i="13"/>
  <c r="D295" i="13"/>
  <c r="D293" i="13"/>
  <c r="D290" i="13"/>
  <c r="D289" i="13"/>
  <c r="D287" i="13"/>
  <c r="D286" i="13"/>
  <c r="D285" i="13"/>
  <c r="D284" i="13"/>
  <c r="D283" i="13"/>
  <c r="D282" i="13"/>
  <c r="D281" i="13"/>
  <c r="D280" i="13"/>
  <c r="D279" i="13"/>
  <c r="D277" i="13"/>
  <c r="D276" i="13"/>
  <c r="D275" i="13"/>
  <c r="D274" i="13"/>
  <c r="D272" i="13"/>
  <c r="D271" i="13"/>
  <c r="D270" i="13"/>
  <c r="D269" i="13"/>
  <c r="D267" i="13"/>
  <c r="D266" i="13"/>
  <c r="D265" i="13"/>
  <c r="D264" i="13"/>
  <c r="D263" i="13"/>
  <c r="D262" i="13"/>
  <c r="D261" i="13"/>
  <c r="D260" i="13"/>
  <c r="D258" i="13"/>
  <c r="D257" i="13"/>
  <c r="D256" i="13"/>
  <c r="D255" i="13"/>
  <c r="D254" i="13"/>
  <c r="D253" i="13"/>
  <c r="D251" i="13"/>
  <c r="D248" i="13"/>
  <c r="D245" i="13"/>
  <c r="D244" i="13"/>
  <c r="D239" i="13"/>
  <c r="D238" i="13"/>
  <c r="D237" i="13"/>
  <c r="D236" i="13"/>
  <c r="D235" i="13"/>
  <c r="D234" i="13"/>
  <c r="D233" i="13"/>
  <c r="D231" i="13"/>
  <c r="D230" i="13"/>
  <c r="D228" i="13"/>
  <c r="D227" i="13"/>
  <c r="D226" i="13"/>
  <c r="D225" i="13"/>
  <c r="D223" i="13"/>
  <c r="D222" i="13"/>
  <c r="D221" i="13"/>
  <c r="D220" i="13"/>
  <c r="D219" i="13"/>
  <c r="D218" i="13"/>
  <c r="D217" i="13"/>
  <c r="D215" i="13"/>
  <c r="D213" i="13"/>
  <c r="D200" i="13"/>
  <c r="D199" i="13"/>
  <c r="D197" i="13"/>
  <c r="D196" i="13"/>
  <c r="D195" i="13"/>
  <c r="D194" i="13"/>
  <c r="D193" i="13"/>
  <c r="D192" i="13"/>
  <c r="D191" i="13"/>
  <c r="D190" i="13"/>
  <c r="D188" i="13"/>
  <c r="D186" i="13"/>
  <c r="D185" i="13"/>
  <c r="D182" i="13"/>
  <c r="D181" i="13"/>
  <c r="D180" i="13"/>
  <c r="D179" i="13"/>
  <c r="D177" i="13"/>
  <c r="D176" i="13"/>
  <c r="D175" i="13"/>
  <c r="D173" i="13"/>
  <c r="D172" i="13"/>
  <c r="D171" i="13"/>
  <c r="D170" i="13"/>
  <c r="D169" i="13"/>
  <c r="D168" i="13"/>
  <c r="D167" i="13"/>
  <c r="D166" i="13"/>
  <c r="D164" i="13"/>
  <c r="D163" i="13"/>
  <c r="D162" i="13"/>
  <c r="D161" i="13"/>
  <c r="D160" i="13"/>
  <c r="D159" i="13"/>
  <c r="D158" i="13"/>
  <c r="D157" i="13"/>
  <c r="D156" i="13"/>
  <c r="D154" i="13"/>
  <c r="D153" i="13"/>
  <c r="D151" i="13"/>
  <c r="D150" i="13"/>
  <c r="D149" i="13"/>
  <c r="D147" i="13"/>
  <c r="D146" i="13"/>
  <c r="D145" i="13"/>
  <c r="D142" i="13"/>
  <c r="D140" i="13"/>
  <c r="D139" i="13"/>
  <c r="D138" i="13"/>
  <c r="D137" i="13"/>
  <c r="D136" i="13"/>
  <c r="D133" i="13"/>
  <c r="D132" i="13"/>
  <c r="D131" i="13"/>
  <c r="D130" i="13"/>
  <c r="D128" i="13"/>
  <c r="D125" i="13"/>
  <c r="D124" i="13"/>
  <c r="D123" i="13"/>
  <c r="D122" i="13"/>
  <c r="D121" i="13"/>
  <c r="D119" i="13"/>
  <c r="D118" i="13"/>
  <c r="D117" i="13"/>
  <c r="D116" i="13"/>
  <c r="D115" i="13"/>
  <c r="D114" i="13"/>
  <c r="D112" i="13"/>
  <c r="D111" i="13"/>
  <c r="D110" i="13"/>
  <c r="D109" i="13"/>
  <c r="D108" i="13"/>
  <c r="D106" i="13"/>
  <c r="D104" i="13"/>
  <c r="D103" i="13"/>
  <c r="D100" i="13"/>
  <c r="D99" i="13"/>
  <c r="D97" i="13"/>
  <c r="D96" i="13"/>
  <c r="D95" i="13"/>
  <c r="D92" i="13"/>
  <c r="D91" i="13"/>
  <c r="D89" i="13"/>
  <c r="D88" i="13"/>
  <c r="D87" i="13"/>
  <c r="D85" i="13"/>
  <c r="D84" i="13"/>
  <c r="D352" i="13"/>
  <c r="D323" i="13"/>
  <c r="D310" i="13"/>
  <c r="D307" i="13"/>
  <c r="D278" i="13"/>
  <c r="D268" i="13"/>
  <c r="D250" i="13"/>
  <c r="D229" i="13"/>
  <c r="D216" i="13"/>
  <c r="D212" i="13"/>
  <c r="D210" i="13"/>
  <c r="D206" i="13"/>
  <c r="D198" i="13"/>
  <c r="D189" i="13"/>
  <c r="D155" i="13"/>
  <c r="D148" i="13"/>
  <c r="D144" i="13"/>
  <c r="D141" i="13"/>
  <c r="D129" i="13"/>
  <c r="D127" i="13"/>
  <c r="D107" i="13"/>
  <c r="D102" i="13"/>
  <c r="D101" i="13"/>
  <c r="D98" i="13"/>
  <c r="D93" i="13"/>
  <c r="D324" i="13"/>
  <c r="D288" i="13"/>
  <c r="D273" i="13"/>
  <c r="D241" i="13"/>
  <c r="D214" i="13"/>
  <c r="D203" i="13"/>
  <c r="D187" i="13"/>
  <c r="D183" i="13"/>
  <c r="D165" i="13"/>
  <c r="D126" i="13"/>
  <c r="D86" i="13"/>
  <c r="D331" i="13"/>
  <c r="D249" i="13"/>
  <c r="D247" i="13"/>
  <c r="D243" i="13"/>
  <c r="D224" i="13"/>
  <c r="D120" i="13"/>
  <c r="D105" i="13"/>
  <c r="D330" i="13"/>
  <c r="D240" i="13"/>
  <c r="D207" i="13"/>
  <c r="D205" i="13"/>
  <c r="D178" i="13"/>
  <c r="D317" i="13"/>
  <c r="D259" i="13"/>
  <c r="D134" i="13"/>
  <c r="D291" i="13"/>
  <c r="D242" i="13"/>
  <c r="D204" i="13"/>
  <c r="D152" i="13"/>
  <c r="D232" i="13"/>
  <c r="D184" i="13"/>
  <c r="D174" i="13"/>
  <c r="D135" i="13"/>
  <c r="D246" i="13"/>
  <c r="D94" i="13"/>
  <c r="D143" i="13"/>
  <c r="D90" i="13"/>
  <c r="D202" i="13"/>
  <c r="D83" i="13"/>
  <c r="D113" i="13"/>
  <c r="D322" i="13"/>
  <c r="D292" i="13"/>
  <c r="D211" i="13"/>
  <c r="D209" i="13"/>
  <c r="D252" i="13"/>
  <c r="E252" i="13" s="1"/>
  <c r="D294" i="13"/>
  <c r="D208" i="13"/>
  <c r="D201" i="13"/>
  <c r="E26" i="13"/>
  <c r="E25" i="13"/>
  <c r="D76" i="13"/>
  <c r="D75" i="13"/>
  <c r="D71" i="13"/>
  <c r="D67" i="13"/>
  <c r="D65" i="13"/>
  <c r="D60" i="13"/>
  <c r="D58" i="13"/>
  <c r="D49" i="13"/>
  <c r="D45" i="13"/>
  <c r="D29" i="13"/>
  <c r="D81" i="13"/>
  <c r="D80" i="13"/>
  <c r="D79" i="13"/>
  <c r="D78" i="13"/>
  <c r="D77" i="13"/>
  <c r="D74" i="13"/>
  <c r="D73" i="13"/>
  <c r="D72" i="13"/>
  <c r="D70" i="13"/>
  <c r="D69" i="13"/>
  <c r="D68" i="13"/>
  <c r="D66" i="13"/>
  <c r="D64" i="13"/>
  <c r="D63" i="13"/>
  <c r="D62" i="13"/>
  <c r="D61" i="13"/>
  <c r="D59" i="13"/>
  <c r="D57" i="13"/>
  <c r="D56" i="13"/>
  <c r="D55" i="13"/>
  <c r="D54" i="13"/>
  <c r="D53" i="13"/>
  <c r="D52" i="13"/>
  <c r="D51" i="13"/>
  <c r="D50" i="13"/>
  <c r="D48" i="13"/>
  <c r="D47" i="13"/>
  <c r="D46" i="13"/>
  <c r="D31" i="13"/>
  <c r="D32" i="13"/>
  <c r="D33" i="13"/>
  <c r="D34" i="13"/>
  <c r="D35" i="13"/>
  <c r="D36" i="13"/>
  <c r="D37" i="13"/>
  <c r="D38" i="13"/>
  <c r="D39" i="13"/>
  <c r="D40" i="13"/>
  <c r="D41" i="13"/>
  <c r="D42" i="13"/>
  <c r="D43" i="13"/>
  <c r="D44" i="13"/>
  <c r="D30" i="13"/>
  <c r="D26" i="13"/>
  <c r="D27" i="13"/>
  <c r="D25" i="13"/>
  <c r="D28" i="13"/>
  <c r="J82" i="13"/>
  <c r="K82" i="13"/>
  <c r="L82" i="13"/>
  <c r="M82" i="13"/>
  <c r="N82" i="13"/>
  <c r="O82" i="13"/>
  <c r="P82" i="13"/>
  <c r="Q82" i="13"/>
  <c r="R82" i="13"/>
  <c r="S82" i="13"/>
  <c r="T82" i="13"/>
  <c r="U82" i="13"/>
  <c r="V82" i="13"/>
  <c r="W82" i="13"/>
  <c r="X82" i="13"/>
  <c r="Y82" i="13"/>
  <c r="Z82" i="13"/>
  <c r="AA82" i="13"/>
  <c r="AB82" i="13"/>
  <c r="AC82" i="13"/>
  <c r="AD82" i="13"/>
  <c r="AE82" i="13"/>
  <c r="AF82" i="13"/>
  <c r="AG82" i="13"/>
  <c r="AH82" i="13"/>
  <c r="AI82" i="13"/>
  <c r="AJ82" i="13"/>
  <c r="AK82" i="13"/>
  <c r="I82" i="13"/>
  <c r="J23" i="13"/>
  <c r="K23" i="13"/>
  <c r="L23"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I23" i="13"/>
  <c r="D93" i="12"/>
  <c r="E93" i="12" s="1"/>
  <c r="D161" i="12"/>
  <c r="D162" i="12"/>
  <c r="E162" i="12" s="1"/>
  <c r="D163" i="12"/>
  <c r="E163" i="12" s="1"/>
  <c r="D130" i="12"/>
  <c r="E130" i="12" s="1"/>
  <c r="D164" i="12"/>
  <c r="D165" i="12"/>
  <c r="E165" i="12" s="1"/>
  <c r="D131" i="12"/>
  <c r="E131" i="12" s="1"/>
  <c r="D132" i="12"/>
  <c r="E132" i="12" s="1"/>
  <c r="D166" i="12"/>
  <c r="D167" i="12"/>
  <c r="E167" i="12" s="1"/>
  <c r="D111" i="12"/>
  <c r="E111" i="12" s="1"/>
  <c r="D168" i="12"/>
  <c r="E168" i="12" s="1"/>
  <c r="D133" i="12"/>
  <c r="D169" i="12"/>
  <c r="E169" i="12" s="1"/>
  <c r="D170" i="12"/>
  <c r="E170" i="12" s="1"/>
  <c r="D171" i="12"/>
  <c r="E171" i="12" s="1"/>
  <c r="D172" i="12"/>
  <c r="D173" i="12"/>
  <c r="E173" i="12" s="1"/>
  <c r="D88" i="12"/>
  <c r="E88" i="12" s="1"/>
  <c r="D174" i="12"/>
  <c r="E174" i="12" s="1"/>
  <c r="D175" i="12"/>
  <c r="D176" i="12"/>
  <c r="E176" i="12" s="1"/>
  <c r="D177" i="12"/>
  <c r="E177" i="12" s="1"/>
  <c r="D178" i="12"/>
  <c r="E178" i="12" s="1"/>
  <c r="D179" i="12"/>
  <c r="D112" i="12"/>
  <c r="E112" i="12" s="1"/>
  <c r="D180" i="12"/>
  <c r="E180" i="12" s="1"/>
  <c r="D181" i="12"/>
  <c r="E181" i="12" s="1"/>
  <c r="D182" i="12"/>
  <c r="D183" i="12"/>
  <c r="E183" i="12" s="1"/>
  <c r="D184" i="12"/>
  <c r="E184" i="12" s="1"/>
  <c r="D119" i="12"/>
  <c r="E119" i="12" s="1"/>
  <c r="D134" i="12"/>
  <c r="D185" i="12"/>
  <c r="E185" i="12" s="1"/>
  <c r="D135" i="12"/>
  <c r="E135" i="12" s="1"/>
  <c r="D186" i="12"/>
  <c r="E186" i="12" s="1"/>
  <c r="D187" i="12"/>
  <c r="D188" i="12"/>
  <c r="E188" i="12" s="1"/>
  <c r="D189" i="12"/>
  <c r="E189" i="12" s="1"/>
  <c r="D103" i="12"/>
  <c r="E103" i="12" s="1"/>
  <c r="D95" i="12"/>
  <c r="D190" i="12"/>
  <c r="E190" i="12" s="1"/>
  <c r="D191" i="12"/>
  <c r="E191" i="12" s="1"/>
  <c r="D192" i="12"/>
  <c r="E192" i="12" s="1"/>
  <c r="D193" i="12"/>
  <c r="D194" i="12"/>
  <c r="E194" i="12" s="1"/>
  <c r="D136" i="12"/>
  <c r="E136" i="12" s="1"/>
  <c r="D195" i="12"/>
  <c r="E195" i="12" s="1"/>
  <c r="D92" i="12"/>
  <c r="D137" i="12"/>
  <c r="E137" i="12" s="1"/>
  <c r="D196" i="12"/>
  <c r="E196" i="12" s="1"/>
  <c r="D197" i="12"/>
  <c r="E197" i="12" s="1"/>
  <c r="D198" i="12"/>
  <c r="D138" i="12"/>
  <c r="E138" i="12" s="1"/>
  <c r="D199" i="12"/>
  <c r="E199" i="12" s="1"/>
  <c r="D200" i="12"/>
  <c r="E200" i="12" s="1"/>
  <c r="D201" i="12"/>
  <c r="D99" i="12"/>
  <c r="E99" i="12" s="1"/>
  <c r="D202" i="12"/>
  <c r="E202" i="12" s="1"/>
  <c r="D203" i="12"/>
  <c r="E203" i="12" s="1"/>
  <c r="D139" i="12"/>
  <c r="D204" i="12"/>
  <c r="E204" i="12" s="1"/>
  <c r="D205" i="12"/>
  <c r="E205" i="12" s="1"/>
  <c r="D206" i="12"/>
  <c r="E206" i="12" s="1"/>
  <c r="D207" i="12"/>
  <c r="E207" i="12" s="1"/>
  <c r="D208" i="12"/>
  <c r="E208" i="12" s="1"/>
  <c r="D209" i="12"/>
  <c r="E209" i="12" s="1"/>
  <c r="D210" i="12"/>
  <c r="E210" i="12" s="1"/>
  <c r="D211" i="12"/>
  <c r="E211" i="12" s="1"/>
  <c r="D212" i="12"/>
  <c r="E212" i="12" s="1"/>
  <c r="D120" i="12"/>
  <c r="E120" i="12" s="1"/>
  <c r="D213" i="12"/>
  <c r="E213" i="12" s="1"/>
  <c r="D214" i="12"/>
  <c r="E214" i="12" s="1"/>
  <c r="D215" i="12"/>
  <c r="E215" i="12" s="1"/>
  <c r="D216" i="12"/>
  <c r="E216" i="12" s="1"/>
  <c r="D217" i="12"/>
  <c r="E217" i="12" s="1"/>
  <c r="D218" i="12"/>
  <c r="E218" i="12" s="1"/>
  <c r="D219" i="12"/>
  <c r="E219" i="12" s="1"/>
  <c r="D220" i="12"/>
  <c r="E220" i="12" s="1"/>
  <c r="D96" i="12"/>
  <c r="E96" i="12" s="1"/>
  <c r="D221" i="12"/>
  <c r="E221" i="12" s="1"/>
  <c r="D222" i="12"/>
  <c r="E222" i="12" s="1"/>
  <c r="D223" i="12"/>
  <c r="E223" i="12" s="1"/>
  <c r="D106" i="12"/>
  <c r="E106" i="12" s="1"/>
  <c r="D224" i="12"/>
  <c r="E224" i="12" s="1"/>
  <c r="D225" i="12"/>
  <c r="E225" i="12" s="1"/>
  <c r="D226" i="12"/>
  <c r="E226" i="12" s="1"/>
  <c r="D227" i="12"/>
  <c r="E227" i="12" s="1"/>
  <c r="D121" i="12"/>
  <c r="E121" i="12" s="1"/>
  <c r="D97" i="12"/>
  <c r="E97" i="12" s="1"/>
  <c r="D228" i="12"/>
  <c r="E228" i="12" s="1"/>
  <c r="D229" i="12"/>
  <c r="E229" i="12" s="1"/>
  <c r="D122" i="12"/>
  <c r="E122" i="12" s="1"/>
  <c r="D230" i="12"/>
  <c r="E230" i="12" s="1"/>
  <c r="D140" i="12"/>
  <c r="E140" i="12" s="1"/>
  <c r="D231" i="12"/>
  <c r="E231" i="12" s="1"/>
  <c r="D232" i="12"/>
  <c r="E232" i="12" s="1"/>
  <c r="D233" i="12"/>
  <c r="E233" i="12" s="1"/>
  <c r="D234" i="12"/>
  <c r="E234" i="12" s="1"/>
  <c r="D235" i="12"/>
  <c r="E235" i="12" s="1"/>
  <c r="D236" i="12"/>
  <c r="E236" i="12" s="1"/>
  <c r="D237" i="12"/>
  <c r="E237" i="12" s="1"/>
  <c r="D238" i="12"/>
  <c r="E238" i="12" s="1"/>
  <c r="D141" i="12"/>
  <c r="E141" i="12" s="1"/>
  <c r="D239" i="12"/>
  <c r="E239" i="12" s="1"/>
  <c r="D240" i="12"/>
  <c r="E240" i="12" s="1"/>
  <c r="D80" i="12"/>
  <c r="E80" i="12" s="1"/>
  <c r="D90" i="12"/>
  <c r="E90" i="12" s="1"/>
  <c r="D123" i="12"/>
  <c r="E123" i="12" s="1"/>
  <c r="D100" i="12"/>
  <c r="E100" i="12" s="1"/>
  <c r="D107" i="12"/>
  <c r="E107" i="12" s="1"/>
  <c r="D142" i="12"/>
  <c r="E142" i="12" s="1"/>
  <c r="D108" i="12"/>
  <c r="E108" i="12" s="1"/>
  <c r="D81" i="12"/>
  <c r="E81" i="12" s="1"/>
  <c r="D84" i="12"/>
  <c r="E84" i="12" s="1"/>
  <c r="D143" i="12"/>
  <c r="E143" i="12" s="1"/>
  <c r="D85" i="12"/>
  <c r="E85" i="12" s="1"/>
  <c r="D144" i="12"/>
  <c r="E144" i="12" s="1"/>
  <c r="D241" i="12"/>
  <c r="E241" i="12" s="1"/>
  <c r="D124" i="12"/>
  <c r="E124" i="12" s="1"/>
  <c r="D242" i="12"/>
  <c r="E242" i="12" s="1"/>
  <c r="D145" i="12"/>
  <c r="E145" i="12" s="1"/>
  <c r="D243" i="12"/>
  <c r="E243" i="12" s="1"/>
  <c r="D244" i="12"/>
  <c r="E244" i="12" s="1"/>
  <c r="D245" i="12"/>
  <c r="E245" i="12" s="1"/>
  <c r="D246" i="12"/>
  <c r="E246" i="12" s="1"/>
  <c r="D247" i="12"/>
  <c r="E247" i="12" s="1"/>
  <c r="D248" i="12"/>
  <c r="E248" i="12" s="1"/>
  <c r="D249" i="12"/>
  <c r="E249" i="12" s="1"/>
  <c r="D113" i="12"/>
  <c r="E113" i="12" s="1"/>
  <c r="D250" i="12"/>
  <c r="E250" i="12" s="1"/>
  <c r="D251" i="12"/>
  <c r="E251" i="12" s="1"/>
  <c r="D252" i="12"/>
  <c r="E252" i="12" s="1"/>
  <c r="D253" i="12"/>
  <c r="E253" i="12" s="1"/>
  <c r="D146" i="12"/>
  <c r="E146" i="12" s="1"/>
  <c r="D254" i="12"/>
  <c r="E254" i="12" s="1"/>
  <c r="D255" i="12"/>
  <c r="E255" i="12" s="1"/>
  <c r="D98" i="12"/>
  <c r="E98" i="12" s="1"/>
  <c r="D256" i="12"/>
  <c r="E256" i="12" s="1"/>
  <c r="D257" i="12"/>
  <c r="E257" i="12" s="1"/>
  <c r="D258" i="12"/>
  <c r="E258" i="12" s="1"/>
  <c r="D259" i="12"/>
  <c r="E259" i="12" s="1"/>
  <c r="D260" i="12"/>
  <c r="E260" i="12" s="1"/>
  <c r="D261" i="12"/>
  <c r="E261" i="12" s="1"/>
  <c r="D262" i="12"/>
  <c r="E262" i="12" s="1"/>
  <c r="D109" i="12"/>
  <c r="E109" i="12" s="1"/>
  <c r="D125" i="12"/>
  <c r="E125" i="12" s="1"/>
  <c r="D101" i="12"/>
  <c r="E101" i="12" s="1"/>
  <c r="D114" i="12"/>
  <c r="E114" i="12" s="1"/>
  <c r="D263" i="12"/>
  <c r="E263" i="12" s="1"/>
  <c r="D264" i="12"/>
  <c r="E264" i="12" s="1"/>
  <c r="D94" i="12"/>
  <c r="E94" i="12" s="1"/>
  <c r="D115" i="12"/>
  <c r="E115" i="12" s="1"/>
  <c r="D265" i="12"/>
  <c r="E265" i="12" s="1"/>
  <c r="D116" i="12"/>
  <c r="E116" i="12" s="1"/>
  <c r="D147" i="12"/>
  <c r="E147" i="12" s="1"/>
  <c r="D266" i="12"/>
  <c r="E266" i="12" s="1"/>
  <c r="D83" i="12"/>
  <c r="E83" i="12" s="1"/>
  <c r="D267" i="12"/>
  <c r="E267" i="12" s="1"/>
  <c r="D268" i="12"/>
  <c r="E268" i="12" s="1"/>
  <c r="D269" i="12"/>
  <c r="E269" i="12" s="1"/>
  <c r="D270" i="12"/>
  <c r="E270" i="12" s="1"/>
  <c r="D271" i="12"/>
  <c r="E271" i="12" s="1"/>
  <c r="D272" i="12"/>
  <c r="E272" i="12" s="1"/>
  <c r="D104" i="12"/>
  <c r="E104" i="12" s="1"/>
  <c r="D273" i="12"/>
  <c r="E273" i="12" s="1"/>
  <c r="D274" i="12"/>
  <c r="E274" i="12" s="1"/>
  <c r="D275" i="12"/>
  <c r="E275" i="12" s="1"/>
  <c r="D276" i="12"/>
  <c r="E276" i="12" s="1"/>
  <c r="D277" i="12"/>
  <c r="E277" i="12" s="1"/>
  <c r="D278" i="12"/>
  <c r="E278" i="12" s="1"/>
  <c r="D279" i="12"/>
  <c r="E279" i="12" s="1"/>
  <c r="D280" i="12"/>
  <c r="E280" i="12" s="1"/>
  <c r="D148" i="12"/>
  <c r="E148" i="12" s="1"/>
  <c r="D281" i="12"/>
  <c r="E281" i="12" s="1"/>
  <c r="D282" i="12"/>
  <c r="E282" i="12" s="1"/>
  <c r="D283" i="12"/>
  <c r="E283" i="12" s="1"/>
  <c r="D284" i="12"/>
  <c r="E284" i="12" s="1"/>
  <c r="D126" i="12"/>
  <c r="E126" i="12" s="1"/>
  <c r="D285" i="12"/>
  <c r="E285" i="12" s="1"/>
  <c r="D286" i="12"/>
  <c r="E286" i="12" s="1"/>
  <c r="D287" i="12"/>
  <c r="E287" i="12" s="1"/>
  <c r="D288" i="12"/>
  <c r="E288" i="12" s="1"/>
  <c r="D149" i="12"/>
  <c r="E149" i="12" s="1"/>
  <c r="D289" i="12"/>
  <c r="E289" i="12" s="1"/>
  <c r="D290" i="12"/>
  <c r="E290" i="12" s="1"/>
  <c r="D291" i="12"/>
  <c r="E291" i="12" s="1"/>
  <c r="D292" i="12"/>
  <c r="E292" i="12" s="1"/>
  <c r="D293" i="12"/>
  <c r="E293" i="12" s="1"/>
  <c r="D294" i="12"/>
  <c r="E294" i="12" s="1"/>
  <c r="D295" i="12"/>
  <c r="E295" i="12" s="1"/>
  <c r="D296" i="12"/>
  <c r="E296" i="12" s="1"/>
  <c r="D297" i="12"/>
  <c r="E297" i="12" s="1"/>
  <c r="D127" i="12"/>
  <c r="E127" i="12" s="1"/>
  <c r="D298" i="12"/>
  <c r="E298" i="12" s="1"/>
  <c r="D299" i="12"/>
  <c r="E299" i="12" s="1"/>
  <c r="D102" i="12"/>
  <c r="E102" i="12" s="1"/>
  <c r="D86" i="12"/>
  <c r="E86" i="12" s="1"/>
  <c r="D300" i="12"/>
  <c r="E300" i="12" s="1"/>
  <c r="D82" i="12"/>
  <c r="E82" i="12" s="1"/>
  <c r="D301" i="12"/>
  <c r="E301" i="12" s="1"/>
  <c r="D302" i="12"/>
  <c r="E302" i="12" s="1"/>
  <c r="D303" i="12"/>
  <c r="E303" i="12" s="1"/>
  <c r="D304" i="12"/>
  <c r="E304" i="12" s="1"/>
  <c r="D305" i="12"/>
  <c r="E305" i="12" s="1"/>
  <c r="D306" i="12"/>
  <c r="E306" i="12" s="1"/>
  <c r="D307" i="12"/>
  <c r="E307" i="12" s="1"/>
  <c r="D308" i="12"/>
  <c r="E308" i="12" s="1"/>
  <c r="D309" i="12"/>
  <c r="E309" i="12" s="1"/>
  <c r="D310" i="12"/>
  <c r="E310" i="12" s="1"/>
  <c r="D311" i="12"/>
  <c r="E311" i="12" s="1"/>
  <c r="D312" i="12"/>
  <c r="E312" i="12" s="1"/>
  <c r="D150" i="12"/>
  <c r="E150" i="12" s="1"/>
  <c r="D313" i="12"/>
  <c r="E313" i="12" s="1"/>
  <c r="D314" i="12"/>
  <c r="E314" i="12" s="1"/>
  <c r="D151" i="12"/>
  <c r="E151" i="12" s="1"/>
  <c r="D315" i="12"/>
  <c r="E315" i="12" s="1"/>
  <c r="D316" i="12"/>
  <c r="E316" i="12" s="1"/>
  <c r="D317" i="12"/>
  <c r="E317" i="12" s="1"/>
  <c r="D318" i="12"/>
  <c r="E318" i="12" s="1"/>
  <c r="D319" i="12"/>
  <c r="E319" i="12" s="1"/>
  <c r="D320" i="12"/>
  <c r="E320" i="12" s="1"/>
  <c r="D105" i="12"/>
  <c r="E105" i="12" s="1"/>
  <c r="D321" i="12"/>
  <c r="E321" i="12" s="1"/>
  <c r="D322" i="12"/>
  <c r="E322" i="12" s="1"/>
  <c r="D323" i="12"/>
  <c r="E323" i="12" s="1"/>
  <c r="D324" i="12"/>
  <c r="E324" i="12" s="1"/>
  <c r="D87" i="12"/>
  <c r="E87" i="12" s="1"/>
  <c r="D152" i="12"/>
  <c r="E152" i="12" s="1"/>
  <c r="D128" i="12"/>
  <c r="E128" i="12" s="1"/>
  <c r="D325" i="12"/>
  <c r="E325" i="12" s="1"/>
  <c r="D326" i="12"/>
  <c r="E326" i="12" s="1"/>
  <c r="D327" i="12"/>
  <c r="E327" i="12" s="1"/>
  <c r="D328" i="12"/>
  <c r="E328" i="12" s="1"/>
  <c r="D329" i="12"/>
  <c r="E329" i="12" s="1"/>
  <c r="D110" i="12"/>
  <c r="E110" i="12" s="1"/>
  <c r="D117" i="12"/>
  <c r="E117" i="12" s="1"/>
  <c r="D330" i="12"/>
  <c r="E330" i="12" s="1"/>
  <c r="D331" i="12"/>
  <c r="E331" i="12" s="1"/>
  <c r="D332" i="12"/>
  <c r="E332" i="12" s="1"/>
  <c r="D333" i="12"/>
  <c r="E333" i="12" s="1"/>
  <c r="D334" i="12"/>
  <c r="E334" i="12" s="1"/>
  <c r="D335" i="12"/>
  <c r="E335" i="12" s="1"/>
  <c r="D336" i="12"/>
  <c r="E336" i="12" s="1"/>
  <c r="D337" i="12"/>
  <c r="E337" i="12" s="1"/>
  <c r="D338" i="12"/>
  <c r="E338" i="12" s="1"/>
  <c r="D339" i="12"/>
  <c r="E339" i="12" s="1"/>
  <c r="D340" i="12"/>
  <c r="E340" i="12" s="1"/>
  <c r="D341" i="12"/>
  <c r="E341" i="12" s="1"/>
  <c r="D342" i="12"/>
  <c r="E342" i="12" s="1"/>
  <c r="D343" i="12"/>
  <c r="E343" i="12" s="1"/>
  <c r="D344" i="12"/>
  <c r="E344" i="12" s="1"/>
  <c r="D345" i="12"/>
  <c r="E345" i="12" s="1"/>
  <c r="D346" i="12"/>
  <c r="E346" i="12" s="1"/>
  <c r="D347" i="12"/>
  <c r="E347" i="12" s="1"/>
  <c r="D348" i="12"/>
  <c r="E348" i="12" s="1"/>
  <c r="D349" i="12"/>
  <c r="E349" i="12" s="1"/>
  <c r="D153" i="12"/>
  <c r="E153" i="12" s="1"/>
  <c r="D350" i="12"/>
  <c r="E350" i="12" s="1"/>
  <c r="D351" i="12"/>
  <c r="E351" i="12" s="1"/>
  <c r="D154" i="12"/>
  <c r="E154" i="12" s="1"/>
  <c r="D155" i="12"/>
  <c r="E155" i="12" s="1"/>
  <c r="D118" i="12"/>
  <c r="E118" i="12" s="1"/>
  <c r="D156" i="12"/>
  <c r="E156" i="12" s="1"/>
  <c r="D157" i="12"/>
  <c r="E157" i="12" s="1"/>
  <c r="D158" i="12"/>
  <c r="E158" i="12" s="1"/>
  <c r="D91" i="12"/>
  <c r="E91" i="12" s="1"/>
  <c r="D159" i="12"/>
  <c r="E159" i="12" s="1"/>
  <c r="D160" i="12"/>
  <c r="E160" i="12" s="1"/>
  <c r="D129" i="12"/>
  <c r="E129" i="12" s="1"/>
  <c r="D89" i="12"/>
  <c r="E89" i="12" s="1"/>
  <c r="D74" i="12"/>
  <c r="D73" i="12"/>
  <c r="D71" i="12"/>
  <c r="D67" i="12"/>
  <c r="D63" i="12"/>
  <c r="D59" i="12"/>
  <c r="D57" i="12"/>
  <c r="D47" i="12"/>
  <c r="D44" i="12"/>
  <c r="D28" i="12"/>
  <c r="D27" i="12"/>
  <c r="D78" i="12"/>
  <c r="D77" i="12"/>
  <c r="D76" i="12"/>
  <c r="D75" i="12"/>
  <c r="D72" i="12"/>
  <c r="D70" i="12"/>
  <c r="D69" i="12"/>
  <c r="D68" i="12"/>
  <c r="D66" i="12"/>
  <c r="D65" i="12"/>
  <c r="D64" i="12"/>
  <c r="D62" i="12"/>
  <c r="D61" i="12"/>
  <c r="D60" i="12"/>
  <c r="D58" i="12"/>
  <c r="D49" i="12"/>
  <c r="D50" i="12"/>
  <c r="D51" i="12"/>
  <c r="D52" i="12"/>
  <c r="D53" i="12"/>
  <c r="D54" i="12"/>
  <c r="D55" i="12"/>
  <c r="D56" i="12"/>
  <c r="D48" i="12"/>
  <c r="D46" i="12"/>
  <c r="D45" i="12"/>
  <c r="D30" i="12"/>
  <c r="D31" i="12"/>
  <c r="D32" i="12"/>
  <c r="D33" i="12"/>
  <c r="D34" i="12"/>
  <c r="D35" i="12"/>
  <c r="D36" i="12"/>
  <c r="D37" i="12"/>
  <c r="D38" i="12"/>
  <c r="D39" i="12"/>
  <c r="D40" i="12"/>
  <c r="D41" i="12"/>
  <c r="D42" i="12"/>
  <c r="D43" i="12"/>
  <c r="D29" i="12"/>
  <c r="D25" i="12"/>
  <c r="D26" i="12"/>
  <c r="D24" i="12"/>
  <c r="D2" i="12"/>
  <c r="D3" i="12"/>
  <c r="D4" i="12"/>
  <c r="D5" i="12"/>
  <c r="D6" i="12"/>
  <c r="D7" i="12"/>
  <c r="D8" i="12"/>
  <c r="D9" i="12"/>
  <c r="D10" i="12"/>
  <c r="D11" i="12"/>
  <c r="D12" i="12"/>
  <c r="D13" i="12"/>
  <c r="D14" i="12"/>
  <c r="D15" i="12"/>
  <c r="D16" i="12"/>
  <c r="D17" i="12"/>
  <c r="D18" i="12"/>
  <c r="D19" i="12"/>
  <c r="D20" i="12"/>
  <c r="D21" i="12"/>
  <c r="D22" i="12"/>
  <c r="E322" i="13" l="1"/>
  <c r="E209" i="13"/>
  <c r="E208" i="13"/>
  <c r="E83" i="13"/>
  <c r="E94" i="13"/>
  <c r="E184" i="13"/>
  <c r="E317" i="13"/>
  <c r="E224" i="13"/>
  <c r="E183" i="13"/>
  <c r="E93" i="13"/>
  <c r="E144" i="13"/>
  <c r="E216" i="13"/>
  <c r="E352" i="13"/>
  <c r="E95" i="13"/>
  <c r="E108" i="13"/>
  <c r="E133" i="13"/>
  <c r="E149" i="13"/>
  <c r="E211" i="13"/>
  <c r="E294" i="13"/>
  <c r="E90" i="13"/>
  <c r="E135" i="13"/>
  <c r="E152" i="13"/>
  <c r="E134" i="13"/>
  <c r="E205" i="13"/>
  <c r="E105" i="13"/>
  <c r="E247" i="13"/>
  <c r="E126" i="13"/>
  <c r="E203" i="13"/>
  <c r="E288" i="13"/>
  <c r="E101" i="13"/>
  <c r="E129" i="13"/>
  <c r="E155" i="13"/>
  <c r="E210" i="13"/>
  <c r="E250" i="13"/>
  <c r="E310" i="13"/>
  <c r="E85" i="13"/>
  <c r="E91" i="13"/>
  <c r="E97" i="13"/>
  <c r="E104" i="13"/>
  <c r="E110" i="13"/>
  <c r="E115" i="13"/>
  <c r="E119" i="13"/>
  <c r="E232" i="13"/>
  <c r="E178" i="13"/>
  <c r="E243" i="13"/>
  <c r="E187" i="13"/>
  <c r="E98" i="13"/>
  <c r="E148" i="13"/>
  <c r="E229" i="13"/>
  <c r="E84" i="13"/>
  <c r="E96" i="13"/>
  <c r="E109" i="13"/>
  <c r="E118" i="13"/>
  <c r="E124" i="13"/>
  <c r="E138" i="13"/>
  <c r="E142" i="13"/>
  <c r="E153" i="13"/>
  <c r="E157" i="13"/>
  <c r="E161" i="13"/>
  <c r="E81" i="13"/>
  <c r="E77" i="13"/>
  <c r="E73" i="13"/>
  <c r="E69" i="13"/>
  <c r="E65" i="13"/>
  <c r="E61" i="13"/>
  <c r="E57" i="13"/>
  <c r="E53" i="13"/>
  <c r="E49" i="13"/>
  <c r="E45" i="13"/>
  <c r="E41" i="13"/>
  <c r="E37" i="13"/>
  <c r="E33" i="13"/>
  <c r="E29" i="13"/>
  <c r="E80" i="13"/>
  <c r="E76" i="13"/>
  <c r="E72" i="13"/>
  <c r="E68" i="13"/>
  <c r="E64" i="13"/>
  <c r="E60" i="13"/>
  <c r="E56" i="13"/>
  <c r="E52" i="13"/>
  <c r="E48" i="13"/>
  <c r="E44" i="13"/>
  <c r="E40" i="13"/>
  <c r="E36" i="13"/>
  <c r="E32" i="13"/>
  <c r="E28" i="13"/>
  <c r="E201" i="13"/>
  <c r="E292" i="13"/>
  <c r="E113" i="13"/>
  <c r="E202" i="13"/>
  <c r="E143" i="13"/>
  <c r="E246" i="13"/>
  <c r="E174" i="13"/>
  <c r="E242" i="13"/>
  <c r="E259" i="13"/>
  <c r="E240" i="13"/>
  <c r="E120" i="13"/>
  <c r="E331" i="13"/>
  <c r="E165" i="13"/>
  <c r="E241" i="13"/>
  <c r="E324" i="13"/>
  <c r="E107" i="13"/>
  <c r="E141" i="13"/>
  <c r="E198" i="13"/>
  <c r="E212" i="13"/>
  <c r="E278" i="13"/>
  <c r="E323" i="13"/>
  <c r="E88" i="13"/>
  <c r="E92" i="13"/>
  <c r="E100" i="13"/>
  <c r="E106" i="13"/>
  <c r="E112" i="13"/>
  <c r="E116" i="13"/>
  <c r="E122" i="13"/>
  <c r="E125" i="13"/>
  <c r="E131" i="13"/>
  <c r="E136" i="13"/>
  <c r="E139" i="13"/>
  <c r="E158" i="13"/>
  <c r="E166" i="13"/>
  <c r="E170" i="13"/>
  <c r="E175" i="13"/>
  <c r="E180" i="13"/>
  <c r="E186" i="13"/>
  <c r="E192" i="13"/>
  <c r="E196" i="13"/>
  <c r="E213" i="13"/>
  <c r="E219" i="13"/>
  <c r="E223" i="13"/>
  <c r="E228" i="13"/>
  <c r="E234" i="13"/>
  <c r="E238" i="13"/>
  <c r="E248" i="13"/>
  <c r="E255" i="13"/>
  <c r="E260" i="13"/>
  <c r="E264" i="13"/>
  <c r="E269" i="13"/>
  <c r="E274" i="13"/>
  <c r="E279" i="13"/>
  <c r="E283" i="13"/>
  <c r="E287" i="13"/>
  <c r="E295" i="13"/>
  <c r="E299" i="13"/>
  <c r="E303" i="13"/>
  <c r="E308" i="13"/>
  <c r="E313" i="13"/>
  <c r="E318" i="13"/>
  <c r="E325" i="13"/>
  <c r="E329" i="13"/>
  <c r="E335" i="13"/>
  <c r="E339" i="13"/>
  <c r="E343" i="13"/>
  <c r="E351" i="13"/>
  <c r="E347" i="13"/>
  <c r="E349" i="13"/>
  <c r="E341" i="13"/>
  <c r="E333" i="13"/>
  <c r="E320" i="13"/>
  <c r="E311" i="13"/>
  <c r="E301" i="13"/>
  <c r="E290" i="13"/>
  <c r="E281" i="13"/>
  <c r="E271" i="13"/>
  <c r="E262" i="13"/>
  <c r="E253" i="13"/>
  <c r="E236" i="13"/>
  <c r="E226" i="13"/>
  <c r="E217" i="13"/>
  <c r="E194" i="13"/>
  <c r="E182" i="13"/>
  <c r="E172" i="13"/>
  <c r="E337" i="13"/>
  <c r="E327" i="13"/>
  <c r="E315" i="13"/>
  <c r="E305" i="13"/>
  <c r="E297" i="13"/>
  <c r="E285" i="13"/>
  <c r="E276" i="13"/>
  <c r="E266" i="13"/>
  <c r="E257" i="13"/>
  <c r="E244" i="13"/>
  <c r="E231" i="13"/>
  <c r="E221" i="13"/>
  <c r="E199" i="13"/>
  <c r="E190" i="13"/>
  <c r="E177" i="13"/>
  <c r="E168" i="13"/>
  <c r="E159" i="13"/>
  <c r="E79" i="13"/>
  <c r="E75" i="13"/>
  <c r="E71" i="13"/>
  <c r="E67" i="13"/>
  <c r="E63" i="13"/>
  <c r="E59" i="13"/>
  <c r="E55" i="13"/>
  <c r="E51" i="13"/>
  <c r="E47" i="13"/>
  <c r="E43" i="13"/>
  <c r="E39" i="13"/>
  <c r="E35" i="13"/>
  <c r="E31" i="13"/>
  <c r="E27" i="13"/>
  <c r="E291" i="13"/>
  <c r="E330" i="13"/>
  <c r="E86" i="13"/>
  <c r="E273" i="13"/>
  <c r="E127" i="13"/>
  <c r="E206" i="13"/>
  <c r="E307" i="13"/>
  <c r="E89" i="13"/>
  <c r="E103" i="13"/>
  <c r="E114" i="13"/>
  <c r="E123" i="13"/>
  <c r="E128" i="13"/>
  <c r="E140" i="13"/>
  <c r="E146" i="13"/>
  <c r="E154" i="13"/>
  <c r="E167" i="13"/>
  <c r="E78" i="13"/>
  <c r="E74" i="13"/>
  <c r="E70" i="13"/>
  <c r="E66" i="13"/>
  <c r="E62" i="13"/>
  <c r="E58" i="13"/>
  <c r="E54" i="13"/>
  <c r="E50" i="13"/>
  <c r="E46" i="13"/>
  <c r="E42" i="13"/>
  <c r="E38" i="13"/>
  <c r="E34" i="13"/>
  <c r="E30" i="13"/>
  <c r="E204" i="13"/>
  <c r="E207" i="13"/>
  <c r="E249" i="13"/>
  <c r="E214" i="13"/>
  <c r="E102" i="13"/>
  <c r="E189" i="13"/>
  <c r="E268" i="13"/>
  <c r="E87" i="13"/>
  <c r="E99" i="13"/>
  <c r="E111" i="13"/>
  <c r="E117" i="13"/>
  <c r="E121" i="13"/>
  <c r="E130" i="13"/>
  <c r="E137" i="13"/>
  <c r="E147" i="13"/>
  <c r="E151" i="13"/>
  <c r="E163" i="13"/>
  <c r="E345" i="13"/>
  <c r="E162" i="13"/>
  <c r="E171" i="13"/>
  <c r="E181" i="13"/>
  <c r="E193" i="13"/>
  <c r="E215" i="13"/>
  <c r="E225" i="13"/>
  <c r="E235" i="13"/>
  <c r="E251" i="13"/>
  <c r="E261" i="13"/>
  <c r="E270" i="13"/>
  <c r="E280" i="13"/>
  <c r="E289" i="13"/>
  <c r="E300" i="13"/>
  <c r="E309" i="13"/>
  <c r="E319" i="13"/>
  <c r="E332" i="13"/>
  <c r="E340" i="13"/>
  <c r="E348" i="13"/>
  <c r="E150" i="13"/>
  <c r="E160" i="13"/>
  <c r="E169" i="13"/>
  <c r="E179" i="13"/>
  <c r="E191" i="13"/>
  <c r="E200" i="13"/>
  <c r="E222" i="13"/>
  <c r="E233" i="13"/>
  <c r="E245" i="13"/>
  <c r="E258" i="13"/>
  <c r="E267" i="13"/>
  <c r="E277" i="13"/>
  <c r="E286" i="13"/>
  <c r="E298" i="13"/>
  <c r="E306" i="13"/>
  <c r="E316" i="13"/>
  <c r="E328" i="13"/>
  <c r="E338" i="13"/>
  <c r="E346" i="13"/>
  <c r="E176" i="13"/>
  <c r="E188" i="13"/>
  <c r="E197" i="13"/>
  <c r="E220" i="13"/>
  <c r="E230" i="13"/>
  <c r="E239" i="13"/>
  <c r="E256" i="13"/>
  <c r="E265" i="13"/>
  <c r="E275" i="13"/>
  <c r="E284" i="13"/>
  <c r="E296" i="13"/>
  <c r="E304" i="13"/>
  <c r="E314" i="13"/>
  <c r="E326" i="13"/>
  <c r="E336" i="13"/>
  <c r="E344" i="13"/>
  <c r="E353" i="13"/>
  <c r="E132" i="13"/>
  <c r="E145" i="13"/>
  <c r="E156" i="13"/>
  <c r="E164" i="13"/>
  <c r="E173" i="13"/>
  <c r="E185" i="13"/>
  <c r="E195" i="13"/>
  <c r="E218" i="13"/>
  <c r="E227" i="13"/>
  <c r="E237" i="13"/>
  <c r="E254" i="13"/>
  <c r="E263" i="13"/>
  <c r="E272" i="13"/>
  <c r="E282" i="13"/>
  <c r="E293" i="13"/>
  <c r="E302" i="13"/>
  <c r="E312" i="13"/>
  <c r="E321" i="13"/>
  <c r="E334" i="13"/>
  <c r="E342" i="13"/>
  <c r="E350" i="13"/>
  <c r="E354" i="13"/>
  <c r="E139" i="12"/>
  <c r="E201" i="12"/>
  <c r="E198" i="12"/>
  <c r="E92" i="12"/>
  <c r="E193" i="12"/>
  <c r="E95" i="12"/>
  <c r="E187" i="12"/>
  <c r="E134" i="12"/>
  <c r="E182" i="12"/>
  <c r="E179" i="12"/>
  <c r="E175" i="12"/>
  <c r="E172" i="12"/>
  <c r="E133" i="12"/>
  <c r="E166" i="12"/>
  <c r="E164" i="12"/>
  <c r="E161" i="12"/>
  <c r="E24" i="12"/>
  <c r="E26" i="12"/>
  <c r="E34" i="12"/>
  <c r="E30" i="12"/>
  <c r="E52" i="12"/>
  <c r="E29" i="12"/>
  <c r="E40" i="12"/>
  <c r="E36" i="12"/>
  <c r="E32" i="12"/>
  <c r="E46" i="12"/>
  <c r="E54" i="12"/>
  <c r="E50" i="12"/>
  <c r="E61" i="12"/>
  <c r="E66" i="12"/>
  <c r="E72" i="12"/>
  <c r="E78" i="12"/>
  <c r="E47" i="12"/>
  <c r="E67" i="12"/>
  <c r="E39" i="12"/>
  <c r="E31" i="12"/>
  <c r="E48" i="12"/>
  <c r="E53" i="12"/>
  <c r="E49" i="12"/>
  <c r="E62" i="12"/>
  <c r="E68" i="12"/>
  <c r="E75" i="12"/>
  <c r="E27" i="12"/>
  <c r="E57" i="12"/>
  <c r="E71" i="12"/>
  <c r="E43" i="12"/>
  <c r="E35" i="12"/>
  <c r="E38" i="12"/>
  <c r="E56" i="12"/>
  <c r="E64" i="12"/>
  <c r="E69" i="12"/>
  <c r="E76" i="12"/>
  <c r="E28" i="12"/>
  <c r="E59" i="12"/>
  <c r="E73" i="12"/>
  <c r="E42" i="12"/>
  <c r="E58" i="12"/>
  <c r="E25" i="12"/>
  <c r="E41" i="12"/>
  <c r="E37" i="12"/>
  <c r="E33" i="12"/>
  <c r="E45" i="12"/>
  <c r="E55" i="12"/>
  <c r="E51" i="12"/>
  <c r="E60" i="12"/>
  <c r="E65" i="12"/>
  <c r="E70" i="12"/>
  <c r="E77" i="12"/>
  <c r="E44" i="12"/>
  <c r="E63" i="12"/>
  <c r="E74" i="12"/>
  <c r="E21" i="12"/>
  <c r="E17" i="12"/>
  <c r="E13" i="12"/>
  <c r="E9" i="12"/>
  <c r="E5" i="12"/>
  <c r="E4" i="12"/>
  <c r="E19" i="12"/>
  <c r="E15" i="12"/>
  <c r="E11" i="12"/>
  <c r="E7" i="12"/>
  <c r="E3" i="12"/>
  <c r="E22" i="12"/>
  <c r="E18" i="12"/>
  <c r="E14" i="12"/>
  <c r="E10" i="12"/>
  <c r="E6" i="12"/>
  <c r="E2" i="12"/>
  <c r="E20" i="12"/>
  <c r="E16" i="12"/>
  <c r="E12" i="12"/>
  <c r="E8" i="12"/>
</calcChain>
</file>

<file path=xl/sharedStrings.xml><?xml version="1.0" encoding="utf-8"?>
<sst xmlns="http://schemas.openxmlformats.org/spreadsheetml/2006/main" count="7537" uniqueCount="2025">
  <si>
    <t>target_code</t>
  </si>
  <si>
    <t>target_content</t>
  </si>
  <si>
    <t>NACE_level1</t>
  </si>
  <si>
    <t>NACE_level1_extra1</t>
  </si>
  <si>
    <t>NACE_level1_extra2</t>
  </si>
  <si>
    <t>NACE_level2</t>
  </si>
  <si>
    <t>NACE_level2_extra1</t>
  </si>
  <si>
    <t>NACE_level2_extra2</t>
  </si>
  <si>
    <t>NACE_level_3</t>
  </si>
  <si>
    <t>NACE_level_3_extra1</t>
  </si>
  <si>
    <t>confidence_score</t>
  </si>
  <si>
    <t>justification</t>
  </si>
  <si>
    <t>NACE level3_extra2</t>
  </si>
  <si>
    <t>TA1.1</t>
  </si>
  <si>
    <t>Climate Neutrality (2040 target under discussion)</t>
  </si>
  <si>
    <t>A - Agriculture, Forestry and Fishing</t>
  </si>
  <si>
    <t>C - Manufacturing</t>
  </si>
  <si>
    <t>D - Electricity, Gas, Steam and Air Conditioning Supply</t>
  </si>
  <si>
    <t>A1 - Crop and animal production, hunting and related service activities</t>
  </si>
  <si>
    <t>C26 - Manufacture of computer, electronic and optical products</t>
  </si>
  <si>
    <t>D35 - Electricity, gas, steam and air conditioning supply</t>
  </si>
  <si>
    <t>A1.1 - Growing of non-perennial crops</t>
  </si>
  <si>
    <t>C26.1 - Manufacture of electronic components and boards</t>
  </si>
  <si>
    <t>D35.1 - Electric power generation, transmission and distribution</t>
  </si>
  <si>
    <t>The target of climate neutrality involves multiple sectors including agriculture, manufacturing, and energy production.</t>
  </si>
  <si>
    <t>TA1.10</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</si>
  <si>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</si>
  <si>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F - Construction</t>
  </si>
  <si>
    <t>H - Transportation and Storage</t>
  </si>
  <si>
    <t>F41 - Construction of buildings</t>
  </si>
  <si>
    <t>H49 - Land transport and transport via pipelines</t>
  </si>
  <si>
    <t>F41.1 - Development of building projects</t>
  </si>
  <si>
    <t>H49.1 - Passenger rail transport, interurban</t>
  </si>
  <si>
    <t>The target focuses on emission reductions in buildings and transport, which are key sectors in construction and transportation.</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</si>
  <si>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</si>
  <si>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</si>
  <si>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 - Water Supply, Sewerage, Waste Management and Remediation Activities</t>
  </si>
  <si>
    <t>E38 - Waste collection, treatment and disposal activities, materials recovery</t>
  </si>
  <si>
    <t>E38.1 - Waste collection</t>
  </si>
  <si>
    <t>The target involves multiple sectors including transportation, construction, and waste management, which are crucial for achieving emission reductions.</t>
  </si>
  <si>
    <t>TA1.12</t>
  </si>
  <si>
    <t>Achieve an EU net greenhouse gas removal of 310 million tonnes CO2 equivalent per year for the land use, land use change and forestry (LULUCF) sector</t>
  </si>
  <si>
    <t>A2 - Forestry and logging</t>
  </si>
  <si>
    <t>E39 - Remediation activities and other waste management services</t>
  </si>
  <si>
    <t>A2.1 - Silviculture and other forestry activities</t>
  </si>
  <si>
    <t>E39.0 - Remediation activities and other waste management services</t>
  </si>
  <si>
    <t>The focus on land use and forestry directly relates to the agriculture and forestry sector, with potential involvement in remediation activities.</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</si>
  <si>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</si>
  <si>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</si>
  <si>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The target is focused on balancing emissions and removals, primarily involving forestry and potentially waste management.</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</si>
  <si>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</si>
  <si>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</si>
  <si>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This target involves managing emissions and removals, particularly in forestry and potentially in waste management.</t>
  </si>
  <si>
    <t>TA1.15</t>
  </si>
  <si>
    <t>Reduce buildings‚Äô greenhouse gas emissions by 60%, compared to 2015 levels, by 2030</t>
  </si>
  <si>
    <t>The target specifically addresses emissions from buildings, involving construction and energy supply sectors.</t>
  </si>
  <si>
    <t>TA1.16</t>
  </si>
  <si>
    <t>To achieve 55% reduction of GHG emission by 2030, methane emissions related to energy production and consumption should be reduced by 58% compared to the level in 2020</t>
  </si>
  <si>
    <t>B - Mining and Quarrying</t>
  </si>
  <si>
    <t>B6 - Extraction of crude petroleum and natural gas</t>
  </si>
  <si>
    <t>D35.2 - Manufacture of gas, distribution of gaseous fuels through mains</t>
  </si>
  <si>
    <t>B6.1 - Extraction of crude petroleum</t>
  </si>
  <si>
    <t>The target focuses on reducing methane emissions, primarily involving energy production and extraction activities.</t>
  </si>
  <si>
    <t>TA1.2</t>
  </si>
  <si>
    <t>2040 target under discussion</t>
  </si>
  <si>
    <t>No specific content provided for analysis.</t>
  </si>
  <si>
    <t>TA1.3</t>
  </si>
  <si>
    <t>Reduce of 55% GHG emissions compared to 1990 levels (2040 target under discussion)</t>
  </si>
  <si>
    <t>The target involves a broad reduction in emissions, impacting agriculture, manufacturing, and energy sectors.</t>
  </si>
  <si>
    <t>TA1.4</t>
  </si>
  <si>
    <t>Achieve a climate-resilient society status, fully adapted to the unavoidable impacts of climate change</t>
  </si>
  <si>
    <t>Achieving climate resilience involves adapting agriculture, construction, and energy sectors to climate impacts.</t>
  </si>
  <si>
    <t>TA1.5</t>
  </si>
  <si>
    <t>CBAM</t>
  </si>
  <si>
    <t>C24 - Manufacture of basic metals</t>
  </si>
  <si>
    <t>C24.1 - Manufacture of basic iron and steel and of ferro-alloys</t>
  </si>
  <si>
    <t>CBAM (Carbon Border Adjustment Mechanism) primarily affects manufacturing and energy sectors.</t>
  </si>
  <si>
    <t>TA1.6</t>
  </si>
  <si>
    <t>Recast</t>
  </si>
  <si>
    <t>The recast likely involves changes in energy and manufacturing sectors.</t>
  </si>
  <si>
    <t>TA1.7</t>
  </si>
  <si>
    <t>Reduce methane emissions of 35% if compared to 2005 levels</t>
  </si>
  <si>
    <t>The target focuses on methane emissions, primarily involving energy production and extraction activities.</t>
  </si>
  <si>
    <t>TA1.8</t>
  </si>
  <si>
    <t>Reach energy neutrality in the wastewater treatment sector by 2040. To reach energy neutrality and the additional treatment of nitrogen, GHG emissions would be reduced by 4,86 million tonnes (37,32 % of the avoidable emissions from the sector)</t>
  </si>
  <si>
    <t>E37 - Sewerage</t>
  </si>
  <si>
    <t>E37.0 - Sewerage</t>
  </si>
  <si>
    <t>The target is specific to wastewater treatment, involving sewerage and energy sectors.</t>
  </si>
  <si>
    <t>TA1.9</t>
  </si>
  <si>
    <t>The contribution of the sectors covered by the EU ETS with respect to the EU Climate ambition should be of -62 % compared to 2005 (increasing the linear emissions reduction factor from 2.2 % per year up to 4.4 %)</t>
  </si>
  <si>
    <t>The target involves sectors under the EU ETS, primarily energy, manufacturing, and extraction.</t>
  </si>
  <si>
    <t>TA2.1</t>
  </si>
  <si>
    <t>Renewable hydrogen will be key to replace natural gas, coal and oil in hard-to-decarbonise industries and transport.</t>
  </si>
  <si>
    <t>C20 - Manufacture of chemicals and chemical products</t>
  </si>
  <si>
    <t>C20.1 - Manufacture of basic chemicals</t>
  </si>
  <si>
    <t>TA2.10</t>
  </si>
  <si>
    <t>Member States shall set an indicative target for innovative renewable energy technology of at least 5 % of newly installed renewable energy capacity by 2030</t>
  </si>
  <si>
    <t>M - Professional, Scientific and Technical Activities</t>
  </si>
  <si>
    <t>M72 - Scientific research and development</t>
  </si>
  <si>
    <t>M72.1 - Research and experimental development on natural sciences and engineering</t>
  </si>
  <si>
    <t>The target focuses on renewable energy technology, involving energy supply and scientific research.</t>
  </si>
  <si>
    <t>TA2.11</t>
  </si>
  <si>
    <t>By 31 December 2025, each Member State shall agree to establish a framework for cooperation on joint projects with one or more other Member States for the production of renewable energy...</t>
  </si>
  <si>
    <t>M71 - Architectural and engineering activities, technical testing and analysis</t>
  </si>
  <si>
    <t>M71.1 - Architectural and engineering activities and related technical consultancy</t>
  </si>
  <si>
    <t>The target involves cooperation on renewable energy projects, relevant to energy supply and engineering.</t>
  </si>
  <si>
    <t>TA2.12</t>
  </si>
  <si>
    <t>Member States shall endeavour to increase the share of renewable sources in the amount of energy sources used for final energy and non-energy purposes in the industry sector...</t>
  </si>
  <si>
    <t>The target focuses on increasing renewable energy in industry, involving manufacturing and energy supply.</t>
  </si>
  <si>
    <t>TA2.13</t>
  </si>
  <si>
    <t>Each Member State shall set an obligation on fuel suppliers to ensure that: (a) the amount of renewable fuels and renewable electricity supplied to the transport sector...</t>
  </si>
  <si>
    <t>The target involves renewable fuels and electricity in transport, relevant to energy supply and transport.</t>
  </si>
  <si>
    <t>TA2.14</t>
  </si>
  <si>
    <t>Member States shall endeavour to increase the share of energy from renewable sources and from waste heat and cold in district heating and cooling...</t>
  </si>
  <si>
    <t>D35.3 - Steam and air conditioning supply</t>
  </si>
  <si>
    <t>E38.2 - Waste treatment and disposal</t>
  </si>
  <si>
    <t>The target focuses on renewable energy in district heating and cooling, involving energy supply and waste management.</t>
  </si>
  <si>
    <t>TA2.15</t>
  </si>
  <si>
    <t>By 2022 achieve 18% of the total increase in the share of energy from renewable sources between that Member State's binding 2020 national target...</t>
  </si>
  <si>
    <t>The target involves increasing renewable energy share, relevant to energy supply.</t>
  </si>
  <si>
    <t>TA2.16</t>
  </si>
  <si>
    <t>Each Member State shall increase the share of renewable energy in that sector by at least 0,8 percentage points as an annual average calculated for the period 2021 to 2025...</t>
  </si>
  <si>
    <t>The target focuses on increasing renewable energy share in heating and cooling, relevant to energy supply.</t>
  </si>
  <si>
    <t>TA2.17</t>
  </si>
  <si>
    <t>the Union‚Äôs 2030 targets for energy and climate‚Äù means the Union-wide binding target for reducing greenhouse gas emissions in 2030...</t>
  </si>
  <si>
    <t>The target involves reducing emissions and increasing renewable energy, relevant to energy supply and manufacturing.</t>
  </si>
  <si>
    <t>TA2.18</t>
  </si>
  <si>
    <t>Member States shall determine an indicative national share of renewable energy produced on-site or nearby as well as renewable energy taken from the grid in final energy consumption in their building sector...</t>
  </si>
  <si>
    <t>F41.2 - Construction of residential and non-residential buildings</t>
  </si>
  <si>
    <t>The target involves renewable energy in buildings, relevant to energy supply and construction.</t>
  </si>
  <si>
    <t>TA2.19</t>
  </si>
  <si>
    <t>The fisheries sector must follow the two mutually reinforcing paths of reducing energy intensity, on the one hand, and switching to renewable and low-carbon energy sources...</t>
  </si>
  <si>
    <t>A3 - Fishing and aquaculture</t>
  </si>
  <si>
    <t>A3.1 - Fishing</t>
  </si>
  <si>
    <t>The target involves renewable energy in fisheries, relevant to fishing and energy supply.</t>
  </si>
  <si>
    <t>TA2.2</t>
  </si>
  <si>
    <t>Set up at least one renewables-based energy community in every municipality with a population higher than 10.000</t>
  </si>
  <si>
    <t>The target involves setting up renewable energy communities, relevant to energy supply and engineering.</t>
  </si>
  <si>
    <t>TA2.20</t>
  </si>
  <si>
    <t>Renovate each year at least 3% of the total floor area of buildings owned by all levels of public administration...</t>
  </si>
  <si>
    <t>O - Public Administration and Defence, Compulsory Social Security</t>
  </si>
  <si>
    <t>O84 - Public administration and defence, compulsory social security</t>
  </si>
  <si>
    <t>O84.1 - General public administration activities</t>
  </si>
  <si>
    <t>The target involves renovating public buildings, relevant to construction and public administration.</t>
  </si>
  <si>
    <t>TA2.21</t>
  </si>
  <si>
    <t>Member States shall ensure that the total final energy consumption of all public bodies combined is reduced by at least 1,9 % each year...</t>
  </si>
  <si>
    <t>The target involves reducing energy consumption in public bodies, relevant to public administration and energy supply.</t>
  </si>
  <si>
    <t>TA2.22</t>
  </si>
  <si>
    <t>Member States shall collectively ensure a reduction of energy consumption of at least 11,7 % in 2030 compared to the projections of the 2020 EU Reference Scenario...</t>
  </si>
  <si>
    <t>The target involves reducing energy consumption, relevant to energy supply.</t>
  </si>
  <si>
    <t>TA2.23</t>
  </si>
  <si>
    <t>Member States shall make efforts to collectively contribute to the indicative Union primary energy consumption target amounting to no more than 992,5 Mtoe in 2030...</t>
  </si>
  <si>
    <t>The target involves reducing primary energy consumption, relevant to energy supply.</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</si>
  <si>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</si>
  <si>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</si>
  <si>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The target involves renovating buildings to be energy-efficient, relevant to construction and energy supply.</t>
  </si>
  <si>
    <t>TA2.25</t>
  </si>
  <si>
    <t>Reduce buildings' final energy consumption by 14%</t>
  </si>
  <si>
    <t>The target involves reducing energy consumption in buildings, relevant to construction and energy supply.</t>
  </si>
  <si>
    <t>TA2.26</t>
  </si>
  <si>
    <t>At least double the annual energy renovation rate of residential and non-residential buildings by 2030...</t>
  </si>
  <si>
    <t>The target involves increasing energy renovation rate in buildings, relevant to construction and energy supply.</t>
  </si>
  <si>
    <t>TA2.27</t>
  </si>
  <si>
    <t>Indicative national targets aiming to achieve the deep renovation of at least 35 million building units by 2030 to support reaching an annual energy renovation rate of 3 % or more for the period till 2050 (see latest test adopted by EP on 14.03.2023)</t>
  </si>
  <si>
    <t>The target involves deep renovation of buildings, relevant to construction and energy supply.</t>
  </si>
  <si>
    <t>TA2.28</t>
  </si>
  <si>
    <t>Reduce buildings' energy consumption for heating and cooling by 18%</t>
  </si>
  <si>
    <t>TA2.29</t>
  </si>
  <si>
    <t>For the non-residential building stock, the revised rules require to gradually improve it via minimum energy performance standards...</t>
  </si>
  <si>
    <t>The target involves improving energy performance in buildings, relevant to construction and energy supply.</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</si>
  <si>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</si>
  <si>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</si>
  <si>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The target involves renewable fuels in industry, relevant to energy supply and manufacturing.</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</si>
  <si>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</si>
  <si>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</si>
  <si>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The target involves zero-emission buildings, relevant to construction and energy supply.</t>
  </si>
  <si>
    <t>TA2.31</t>
  </si>
  <si>
    <t>All existing buildings should be transformed into zero-emission buildings</t>
  </si>
  <si>
    <t>The target involves transforming buildings to zero-emission, relevant to construction and energy supply.</t>
  </si>
  <si>
    <t>TA2.32</t>
  </si>
  <si>
    <t>100% of on-site energy consumption to be covered by renewable energy as for new buildings</t>
  </si>
  <si>
    <t>The target involves renewable energy in new buildings, relevant to construction and energy supply.</t>
  </si>
  <si>
    <t>TA2.33</t>
  </si>
  <si>
    <t>The national measures will have to ensure that at least 55% of the decrease of the average primary energy use is achieved through the renovation of the worst-performing buildings...</t>
  </si>
  <si>
    <t>The target involves renovating buildings to reduce energy use, relevant to construction and energy supply.</t>
  </si>
  <si>
    <t>TA2.34</t>
  </si>
  <si>
    <t xml:space="preserve">Each Member State will adopt its own national trajectory to reduce the average primary energy use of residential buildings by 16% by 2030 and 20-22% by 2035 </t>
  </si>
  <si>
    <t>The target involves reducing energy use in residential buildings, relevant to construction and energy supply.</t>
  </si>
  <si>
    <t>TA2.35</t>
  </si>
  <si>
    <t>Member States will also have to set out specific measures on the phase-out of fossil fuels in heating and cooling with a view to a complete phase-out of boilers powered by fossil fuels by 2040 </t>
  </si>
  <si>
    <t>The target involves phasing out fossil fuels in buildings, relevant to energy supply and construction.</t>
  </si>
  <si>
    <t>TA2.36</t>
  </si>
  <si>
    <t>See ‚ÄòCommission welcomes political agreement on new rules to boost energy performance of buildings across the EU‚Äô</t>
  </si>
  <si>
    <t>The target involves energy performance in buildings, relevant to construction and energy supply.</t>
  </si>
  <si>
    <t>TA2.37</t>
  </si>
  <si>
    <t>By 2030, the share of renewable energy in the electricity mix should double to 55-60%, and projections show a share of around 84% by 2050...</t>
  </si>
  <si>
    <t>The target involves increasing renewable energy in electricity, relevant to energy supply.</t>
  </si>
  <si>
    <t>TA2.38</t>
  </si>
  <si>
    <t>The strategy sets targets for an installed capacity of at least 60 GW of offshore wind by 2030 and at least 300 GW by 2050...</t>
  </si>
  <si>
    <t>The target involves offshore wind energy, relevant to energy supply.</t>
  </si>
  <si>
    <t>TA2.39</t>
  </si>
  <si>
    <t>The strategy sets targets for an installed capacity of at least 1 GW of ocean energy by 2030 and 40 GW by 2050</t>
  </si>
  <si>
    <t>The target involves ocean energy, relevant to energy supply.</t>
  </si>
  <si>
    <t>TA2.4</t>
  </si>
  <si>
    <t xml:space="preserve"> Doubling the current deployment rate of individual heat pumps, resulting in a cumulative 10 million units by 2027 and 30 million units by 2030</t>
  </si>
  <si>
    <t>F43 - Specialised construction activities</t>
  </si>
  <si>
    <t>F43.2 - Electrical, plumbing and other construction installation activities</t>
  </si>
  <si>
    <t>The target involves deploying heat pumps, relevant to energy supply and construction.</t>
  </si>
  <si>
    <t>TA2.40</t>
  </si>
  <si>
    <t>Around 30% of EU primary steel production is expected to be decarbonized on the basis of renewable hydrogen</t>
  </si>
  <si>
    <t>The target involves decarbonizing steel production with renewable hydrogen, relevant to manufacturing and energy supply.</t>
  </si>
  <si>
    <t>TA2.5</t>
  </si>
  <si>
    <t>Bring online over 320 GW of solar photovoltaic by 2025 and 600 GW by 2030</t>
  </si>
  <si>
    <t>The target involves solar photovoltaic energy, relevant to energy supply.</t>
  </si>
  <si>
    <t>TA2.6</t>
  </si>
  <si>
    <t>Energy demand to be covered by solar heat and geothermal should at least triple (currently rate at 1,5%)</t>
  </si>
  <si>
    <t>The target involves solar heat and geothermal energy, relevant to energy supply.</t>
  </si>
  <si>
    <t>TA2.7</t>
  </si>
  <si>
    <t>Over this decade, the EU will need to install, on average, approximately 45 GW per year of PV to reach the share of 45% of energy coming from renewables...</t>
  </si>
  <si>
    <t>The target involves photovoltaic energy, relevant to energy supply.</t>
  </si>
  <si>
    <t>TA2.8</t>
  </si>
  <si>
    <t>Ensure that energy poor and vulnerable consumers have access to solar energy, e.g. through social housing installations, energy communities, or financing support for individual installations</t>
  </si>
  <si>
    <t>The target involves solar energy access, relevant to energy supply and construction.</t>
  </si>
  <si>
    <t>TA2.9</t>
  </si>
  <si>
    <t>Member States shall collectively ensure that the share of energy from renewable sources in the Union‚Äôs gross final consumption of energy in 2030 is at least 42,5 %.</t>
  </si>
  <si>
    <t>TA3.1</t>
  </si>
  <si>
    <t>Halve the amount of residual (non-recycled) municipal waste</t>
  </si>
  <si>
    <t>The target focuses on reducing residual waste, which is directly related to waste management activities.</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</si>
  <si>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</si>
  <si>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</si>
  <si>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B9 - Mining support service activities</t>
  </si>
  <si>
    <t>B9.9 - Support activities for other mining and quarrying</t>
  </si>
  <si>
    <t>E38.3 - Materials recovery</t>
  </si>
  <si>
    <t>The target involves recycling of strategic raw materials, which is relevant to manufacturing and waste management sectors.</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</si>
  <si>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</si>
  <si>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</si>
  <si>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The target is about diversifying imports of raw materials, which involves mining, manufacturing, and financial services.</t>
  </si>
  <si>
    <t>TA3.12</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</si>
  <si>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</si>
  <si>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The target focuses on manufacturing capacity for net-zero technologies, involving manufacturing, energy supply, and scientific research.</t>
  </si>
  <si>
    <t>TA3.13</t>
  </si>
  <si>
    <t>nan</t>
  </si>
  <si>
    <t>No target content available.</t>
  </si>
  <si>
    <t>TA3.14</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</si>
  <si>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</si>
  <si>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</si>
  <si>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C27 - Manufacture of electrical equipment</t>
  </si>
  <si>
    <t>C27.2 - Manufacture of batteries and accumulators</t>
  </si>
  <si>
    <t>The target is about battery waste collection, which involves waste management and battery manufacturing.</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</si>
  <si>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</si>
  <si>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</si>
  <si>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The target sets collection targets for battery waste, involving waste management and battery manufacturing.</t>
  </si>
  <si>
    <t>TA3.17</t>
  </si>
  <si>
    <t>Producers of LMT (Light Means of Transport) batteries or producer responsibility organisations, shall attain, and maintain durably, at least the following collection targets of waste LMT batteries: 51 % by 31 December 2028, 61 % by 31 December 2031.</t>
  </si>
  <si>
    <t>The target involves collection targets for LMT battery waste, relevant to waste management and battery manufacturing.</t>
  </si>
  <si>
    <t>TA3.18</t>
  </si>
  <si>
    <t>Recycled content in industrial batteries, electric vehicle batteries, LMT batteries and SLI batteries: Cobalt: 16 % by 2031 (26% by 2036), Lead: 85% (85%), Nickel: 6% (12%), Lithium 6% (15%)</t>
  </si>
  <si>
    <t>The target specifies recycled content in batteries, involving battery manufacturing and waste management.</t>
  </si>
  <si>
    <t>TA3.19</t>
  </si>
  <si>
    <t>All batteries incorporated in market products shall be readily removable and replaceable by the end-user at any time during the lifetime (except some derogations)</t>
  </si>
  <si>
    <t>The target involves design and manufacturing of batteries for easy removal and replacement, relevant to manufacturing and waste management.</t>
  </si>
  <si>
    <t>TA3.2</t>
  </si>
  <si>
    <t>Reduce landfill to a maximum of 10% of municipal waste</t>
  </si>
  <si>
    <t>The target focuses on reducing landfill, directly related to waste management activities.</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</si>
  <si>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</si>
  <si>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</si>
  <si>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The target sets recycling efficiency targets for batteries, involving waste management and battery manufacturing.</t>
  </si>
  <si>
    <t>TA3.21</t>
  </si>
  <si>
    <t>Recycling shall achieve at least the following targets for recycling efficiency: No later than 31 December 2025 - 65% by average weight of lithium-based batteries, No later than 31 December 2030 - 70% by average weight of lithium-based batterie</t>
  </si>
  <si>
    <t>The target specifies recycling efficiency for lithium-based batteries, involving waste management and battery manufacturing.</t>
  </si>
  <si>
    <t>TA3.22</t>
  </si>
  <si>
    <t>All recycling shall achieve at least the following targets for recovery of materials: No later than 31 December 2027 -90% for cobalt, copper, lead and nickel, No later than 31 December 2031: -95% for cobalt, copper, lead, and nickel,</t>
  </si>
  <si>
    <t>The target involves material recovery from recycling, relevant to waste management and metal manufacturing.</t>
  </si>
  <si>
    <t>TA3.23</t>
  </si>
  <si>
    <t>All recycling shall achieve at least the following targets for recovery of materials: No later than 31 December 2027 -50% lithium No later than 31 December 2031: -80% lithium</t>
  </si>
  <si>
    <t>The target specifies lithium recovery from recycling, involving waste management and battery manufacturing.</t>
  </si>
  <si>
    <t>TA3.24</t>
  </si>
  <si>
    <t>Reduce the generation of food waste in processing and manufacturing by 10% in comparison to the amount generated in 2020</t>
  </si>
  <si>
    <t>I - Accommodation and Food Service Activities</t>
  </si>
  <si>
    <t>C10 - Manufacture of food products</t>
  </si>
  <si>
    <t>I56 - Food and beverage service activities</t>
  </si>
  <si>
    <t>C10.8 - Manufacture of other food products</t>
  </si>
  <si>
    <t>I56.1 - Restaurants and mobile food service activities</t>
  </si>
  <si>
    <t>The target focuses on reducing food waste in manufacturing and food services.</t>
  </si>
  <si>
    <t>TA3.25</t>
  </si>
  <si>
    <t>Reduce the generation of food waste per capita, jointly in retail and other distribution of food, in restaurants and food services and in households, by 30 % in comparison to the amount generated in 2020</t>
  </si>
  <si>
    <t>G - Wholesale and Retail Trade, Repair of Motor Vehicles and Motorcycles</t>
  </si>
  <si>
    <t>T - Activities of Households as Employers, Undifferentiated Goods and Services Producing Activities of Households for Own Use</t>
  </si>
  <si>
    <t>G47 - Retail trade, except of motor vehicles and motorcycles</t>
  </si>
  <si>
    <t>T98 - Undifferentiated goods- and services-producing activities of private households for own use</t>
  </si>
  <si>
    <t>G47.2 - Retail sale of food, beverages and tobacco in specialised stores</t>
  </si>
  <si>
    <t>T98.1 - Undifferentiated goods-producing activities of private households for own use</t>
  </si>
  <si>
    <t>The target involves reducing food waste across retail, food services, and households.</t>
  </si>
  <si>
    <t>TA3.26</t>
  </si>
  <si>
    <t>TA3.27</t>
  </si>
  <si>
    <t>Making all packaging recyclable (see European Parliament resolution of 10 February 2021 on the New Circular Economy Action Plan, the New Circular Economy Action Plan and art. 5 of this Proposal)</t>
  </si>
  <si>
    <t>C22 - Manufacture of rubber and plastic products</t>
  </si>
  <si>
    <t>C22.2 - Manufacture of plastics products</t>
  </si>
  <si>
    <t>The target focuses on making packaging recyclable, involving manufacturing and waste management.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</si>
  <si>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</si>
  <si>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</si>
  <si>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The target specifies recycled content in plastic packaging, involving manufacturing and waste management.</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</si>
  <si>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</si>
  <si>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</si>
  <si>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The target involves reducing plastic bag consumption, relevant to manufacturing and retail trade.</t>
  </si>
  <si>
    <t>TA3.3</t>
  </si>
  <si>
    <t>Double its circular material use rate in the coming decade</t>
  </si>
  <si>
    <t>C32 - Other manufacturing</t>
  </si>
  <si>
    <t>C32.9 - Manufacturing n.e.c.</t>
  </si>
  <si>
    <t>The target focuses on increasing circular material use, involving manufacturing and waste management.</t>
  </si>
  <si>
    <t>TA3.30</t>
  </si>
  <si>
    <t>Reduce packaging waste by 5% per Member State per capita compared to 2018 by 2030, 10% by 2035 and 15% by 2040</t>
  </si>
  <si>
    <t>The target involves reducing packaging waste, relevant to manufacturing and waste management.</t>
  </si>
  <si>
    <t>TA3.31</t>
  </si>
  <si>
    <t>Recycling or preparing for re-use 65% of all packaging waste by 2025, 70% by 2030</t>
  </si>
  <si>
    <t>The target sets recycling targets for packaging waste, involving waste management and manufacturing.</t>
  </si>
  <si>
    <t>TA3.32</t>
  </si>
  <si>
    <t>Recycling of plastic in packaging: 55%</t>
  </si>
  <si>
    <t>The target specifies recycling rates for plastic packaging, involving waste management and manufacturing.</t>
  </si>
  <si>
    <t>TA3.33</t>
  </si>
  <si>
    <t>Recycling of wood in packaging: 30%</t>
  </si>
  <si>
    <t>C16 - Manufacture of wood and of products of wood and cork, except furniture, manufacture of articles of straw and plaiting materials</t>
  </si>
  <si>
    <t>C16.2 - Manufacture of products of wood, cork, straw and plaiting materials</t>
  </si>
  <si>
    <t>The target specifies recycling rates for wood packaging, involving waste management and wood manufacturing.</t>
  </si>
  <si>
    <t>TA3.34</t>
  </si>
  <si>
    <t>Recycling of ferrous metals in packaging: 80%</t>
  </si>
  <si>
    <t>The target specifies recycling rates for ferrous metal packaging, involving waste management and metal manufacturing.</t>
  </si>
  <si>
    <t>TA3.35</t>
  </si>
  <si>
    <t>Recycling of aluminium in packaging: 60%</t>
  </si>
  <si>
    <t>C24.4 - Manufacture of basic precious and other non-ferrous metals</t>
  </si>
  <si>
    <t>The target specifies recycling rates for aluminium packaging, involving waste management and metal manufacturing.</t>
  </si>
  <si>
    <t>TA3.36</t>
  </si>
  <si>
    <t>Recycling of glass in packaging: 75%</t>
  </si>
  <si>
    <t>C23 - Manufacture of other non-metallic mineral products</t>
  </si>
  <si>
    <t>C23.1 - Manufacture of glass and glass products</t>
  </si>
  <si>
    <t>The target specifies recycling rates for glass packaging, involving waste management and glass manufacturing.</t>
  </si>
  <si>
    <t>TA3.37</t>
  </si>
  <si>
    <t>Recycling of paper and cardboard in packaging: 85%</t>
  </si>
  <si>
    <t>C17 - Manufacture of paper and paper products</t>
  </si>
  <si>
    <t>C17.2 - Manufacture of articles of paper and paperboard</t>
  </si>
  <si>
    <t>The target specifies recycling rates for paper and cardboard packaging, involving waste management and paper manufacturing.</t>
  </si>
  <si>
    <t>TA3.38</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</si>
  <si>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</si>
  <si>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</si>
  <si>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The target specifies recycled content in PET bottles, involving manufacturing and waste management.</t>
  </si>
  <si>
    <t>TA3.4</t>
  </si>
  <si>
    <t>By 2030 textile products placed on the EU market are long-lived and recyclable, to a great extent made of recycled fibres, free of hazardous substances and produced in respect of social rights and the environment</t>
  </si>
  <si>
    <t>C13 - Manufacture of textiles</t>
  </si>
  <si>
    <t>C13.9 - Manufacture of other textiles</t>
  </si>
  <si>
    <t>The target focuses on sustainable textile production, involving textile manufacturing and social responsibility.</t>
  </si>
  <si>
    <t>TA3.40</t>
  </si>
  <si>
    <t>Member States shall meet the target of 77% by weight for the separate collection for recycling of waste single-use plastic beverage bottles by 2025 and 90% by 2029</t>
  </si>
  <si>
    <t>The target sets collection targets for plastic bottles, involving waste management and manufacturing.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</si>
  <si>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</si>
  <si>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</si>
  <si>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C27.9 - Manufacture of other electrical equipment</t>
  </si>
  <si>
    <t>The target involves collection rates for electronic waste, relevant to waste management and electronics manufacturing.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</si>
  <si>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</si>
  <si>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</si>
  <si>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The target sets recovery targets for electronic waste, involving waste management and electronics manufacturing.</t>
  </si>
  <si>
    <t>TA3.43</t>
  </si>
  <si>
    <t>From 15 August 2018, the preparation for re-use targets for the WEEE falling within the following categories of Annex III shall be: - 80% for Category 1 or Category 4 - 70% for Category 2 - 55% for Category 5 or Category 6</t>
  </si>
  <si>
    <t>The target specifies re-use targets for electronic waste, involving waste management and electronics manufacturing.</t>
  </si>
  <si>
    <t>TA3.44</t>
  </si>
  <si>
    <t>From 15 August 2018, the recycling targets for the WEEE falling within the following categories of Annex III shall be: - 0% for Category 1 or Category 4 - 70% for Category 2 - 55% for Category 5 or Category 6</t>
  </si>
  <si>
    <t>The target specifies recycling targets for electronic waste, involving waste management and electronics manufacturing.</t>
  </si>
  <si>
    <t>TA3.45</t>
  </si>
  <si>
    <t>By 2025, the preparing for re-use and recycling of municipal waste shall be increased to a minimum of 55% by weight (60% by 2030, 65% by 2035)</t>
  </si>
  <si>
    <t>The target sets re-use and recycling targets for municipal waste, directly related to waste management.</t>
  </si>
  <si>
    <t>TA3.46</t>
  </si>
  <si>
    <t>Member States should aim to achieve an indicative Union-wide food waste reduction target of 30 % by 2025 and 50 % by 2030</t>
  </si>
  <si>
    <t>The target involves reducing food waste, relevant to food manufacturing and services.</t>
  </si>
  <si>
    <t>TA3.47</t>
  </si>
  <si>
    <t>Hazardous household waste will have to be collected separately by 2022, bio-waste by 2023 and textiles by 2025</t>
  </si>
  <si>
    <t>The target involves separate collection of various waste types, relevant to waste management and textile manufacturing.</t>
  </si>
  <si>
    <t>TA3.48</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</si>
  <si>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</si>
  <si>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</si>
  <si>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The target focuses on producer responsibility and textile recycling, involving textile manufacturing and waste management.</t>
  </si>
  <si>
    <t>TA3.6</t>
  </si>
  <si>
    <t>TA3.7</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</si>
  <si>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</si>
  <si>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</si>
  <si>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B7 - Mining of metal ores</t>
  </si>
  <si>
    <t>B7.2 - Mining of non-ferrous metal ores</t>
  </si>
  <si>
    <t>The target involves extraction of raw materials, relevant to mining and metal manufacturing.</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</si>
  <si>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</si>
  <si>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</si>
  <si>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The target focuses on processing raw materials, involving manufacturing and mining support activities.</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</si>
  <si>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</si>
  <si>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</si>
  <si>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The target focuses on sustainable biomethane production, which involves both energy supply and agricultural activities.</t>
  </si>
  <si>
    <t>TA4.10</t>
  </si>
  <si>
    <t>EU fisheries are encouraged to continue the positive trend, as observed for the period 2009-2019, towards reducing fuel intensity by reducing the fossil-fuel consumption per kg of landed product for at least an additional 15% for the period 2019-2030</t>
  </si>
  <si>
    <t>C10.2 - Processing and preserving of fish, crustaceans and molluscs</t>
  </si>
  <si>
    <t>The target is directly related to fishing activities and the reduction of fuel consumption in the fisheries sector.</t>
  </si>
  <si>
    <t>TA4.11</t>
  </si>
  <si>
    <t>Reduce the average door-to-door cost of combined transport operations by at least 10% within 7 years</t>
  </si>
  <si>
    <t>H52 - Warehousing and support activities for transportation</t>
  </si>
  <si>
    <t>M70 - Activities of head offices, management consultancy activities</t>
  </si>
  <si>
    <t>H52.2 - Support activities for transportation</t>
  </si>
  <si>
    <t>M70.2 - Management consultancy activities</t>
  </si>
  <si>
    <t>The target is focused on transportation cost reduction, involving logistics and consultancy.</t>
  </si>
  <si>
    <t>TA4.12</t>
  </si>
  <si>
    <t>GHG intensity reduction target in the maritime sector (link Agreement Council - Parliament on 23.03.2023): -2% from 1 January 2025, -6% from 1 January 2030, -14.5% from 1 January 2035, -31% from 1 January 2040, -62% from 1 January 2045, -80% from 1 January 2050)</t>
  </si>
  <si>
    <t>H50 - Water transport</t>
  </si>
  <si>
    <t>H50.2 - Sea and coastal freight water transport</t>
  </si>
  <si>
    <t>The target is specific to the maritime sector, focusing on reducing GHG emissions, which involves both transportation and energy supply.</t>
  </si>
  <si>
    <t>TA4.13</t>
  </si>
  <si>
    <t>For new urban buses the share of zeroemissions vehicles shall be 100% as from the reporting period of the year 2030</t>
  </si>
  <si>
    <t>C29 - Manufacture of motor vehicles, trailers and semi-trailers</t>
  </si>
  <si>
    <t>C29.1 - Manufacture of motor vehicles</t>
  </si>
  <si>
    <t>H49.3 - Other passenger land transport</t>
  </si>
  <si>
    <t>The target involves the manufacturing of zero-emission buses and their deployment in urban transport.</t>
  </si>
  <si>
    <t>TA4.14</t>
  </si>
  <si>
    <t>Renewable and low-carbon fuels should represent between 6% and 9% of the international maritime transport fuel mix by 2030 and between 86% and 88% by 2050</t>
  </si>
  <si>
    <t>The target focuses on the use of renewable fuels in maritime transport, involving both energy supply and transportation.</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</si>
  <si>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</si>
  <si>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</si>
  <si>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H49.4 - Freight transport by road and removal services</t>
  </si>
  <si>
    <t>The target is related to reducing CO2 emissions from heavy-duty vehicles, involving both manufacturing and transportation sectors.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</si>
  <si>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</si>
  <si>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</si>
  <si>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The target involves setting CO2 emission limits for new vehicles, impacting both manufacturing and transportation sectors.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</si>
  <si>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</si>
  <si>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</si>
  <si>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The target focuses on further reducing CO2 emissions from vehicles, involving both manufacturing and transportation sectors.</t>
  </si>
  <si>
    <t>TA4.18</t>
  </si>
  <si>
    <t>The target content is empty, so no NACE category can be assigned.</t>
  </si>
  <si>
    <t>TA4.19</t>
  </si>
  <si>
    <t>TA4.2</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</si>
  <si>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</si>
  <si>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</si>
  <si>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C28 - Manufacture of machinery and equipment n.e.c.</t>
  </si>
  <si>
    <t>C28.9 - Manufacture of other special-purpose machinery</t>
  </si>
  <si>
    <t>The target involves the installation and production of renewable hydrogen, which relates to both energy supply and manufacturing sectors.</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</si>
  <si>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</si>
  <si>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</si>
  <si>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The target focuses on the large-scale deployment of renewable hydrogen technologies, involving energy supply and manufacturing.</t>
  </si>
  <si>
    <t>TA4.22</t>
  </si>
  <si>
    <t>Build three million public electric charging points by 2030. Build one million public electric charging points by 2025.</t>
  </si>
  <si>
    <t>The target involves the construction of electric charging points, which relates to both energy supply and transportation infrastructure.</t>
  </si>
  <si>
    <t>TA4.23</t>
  </si>
  <si>
    <t>Build 1.000 hydrogen stations by 2030. By 2025, build half of the 1.000 hydrogen stations needed for 2030</t>
  </si>
  <si>
    <t>The target is about building hydrogen stations, involving both energy supply and transportation infrastructure.</t>
  </si>
  <si>
    <t>TA4.24</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</si>
  <si>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</si>
  <si>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</si>
  <si>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The target involves ensuring power output for electric vehicles, relating to both energy supply and transportation infrastructure.</t>
  </si>
  <si>
    <t>TA4.26</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</si>
  <si>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</si>
  <si>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The target is about deploying recharging pools for vehicles, involving energy supply and transportation infrastructure.</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</si>
  <si>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</si>
  <si>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</si>
  <si>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The target focuses on deploying recharging pools for heavy-duty vehicles, involving energy supply and transportation infrastructure.</t>
  </si>
  <si>
    <t>TA4.28</t>
  </si>
  <si>
    <t>by 31 December 2030, in each safe and secure parking area at least four publicly accessible recharging stations dedicated to heavy-duty electric vehicles with an individual power output of at least 100 kW are deployed</t>
  </si>
  <si>
    <t>The target involves deploying recharging stations for heavy-duty vehicles, relating to energy supply and transportation infrastructure.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</si>
  <si>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</si>
  <si>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</si>
  <si>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The target is about deploying recharging points in urban areas for heavy-duty vehicles, involving energy supply and transportation infrastructure.</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</si>
  <si>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</si>
  <si>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</si>
  <si>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The target focuses on reducing GHG intensity in maritime transport, involving both transportation and energy supply.</t>
  </si>
  <si>
    <t>TA4.30</t>
  </si>
  <si>
    <t>Member States shall ensure that, by 31 December 2030, at least one publicly accessible hydrogen refuelling station is deployed in each urban node.</t>
  </si>
  <si>
    <t>The target involves deploying hydrogen refuelling stations, relating to energy supply and transportation infrastructure.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</si>
  <si>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</si>
  <si>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</si>
  <si>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target is about deploying hydrogen refuelling stations along the TEN-T network, involving energy supply and transportation infrastructure.</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</si>
  <si>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</si>
  <si>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</si>
  <si>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H51 - Air transport</t>
  </si>
  <si>
    <t>H51.2 - Freight air transport and space transport</t>
  </si>
  <si>
    <t>The target involves providing electricity supply at airports, relating to both energy supply and air transportation.</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</si>
  <si>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</si>
  <si>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</si>
  <si>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H50.3 - Inland passenger water transport</t>
  </si>
  <si>
    <t>The target is about deploying shore-side electricity supply at waterway ports, involving energy supply and water transportation.</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</si>
  <si>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</si>
  <si>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</si>
  <si>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The target involves providing shore-side electricity supply at maritime ports, relating to energy supply and water transportation.</t>
  </si>
  <si>
    <t>TA4.35</t>
  </si>
  <si>
    <t>TA4.36</t>
  </si>
  <si>
    <t>Transport by inland waterways and short sea shipping will increase by 25% compared to 2015, by 2030. They will increase by 50% by 2050.</t>
  </si>
  <si>
    <t>The target focuses on increasing transport by waterways and short sea shipping, directly related to water transportation.</t>
  </si>
  <si>
    <t>TA4.37</t>
  </si>
  <si>
    <t>Rail freight traffic will increase by 50% compared to 2015 by 2030. It will double by 2050.</t>
  </si>
  <si>
    <t>H49.2 - Freight rail transport</t>
  </si>
  <si>
    <t>The target is about increasing rail freight traffic, directly related to rail transportation.</t>
  </si>
  <si>
    <t>Freight transport will be paperless</t>
  </si>
  <si>
    <t>J - Information and Communication</t>
  </si>
  <si>
    <t>J63 - Information service activities</t>
  </si>
  <si>
    <t>J63.1 - Data processing, hosting and related activities, web portals</t>
  </si>
  <si>
    <t>The target involves making freight transport paperless, involving both transportation and information services.</t>
  </si>
  <si>
    <t>TA4.38</t>
  </si>
  <si>
    <t>High-speed rail traffic will double compared to 2015, by 2030. It will triple by 2050.</t>
  </si>
  <si>
    <t>The target focuses on increasing high-speed rail traffic, directly related to rail transportation.</t>
  </si>
  <si>
    <t>TA4.39</t>
  </si>
  <si>
    <t>The multimodal Trans-European Transport Network (TEN-T) equipped for sustainable and smart transport with high speed connectivity will be operational for the core network, by 2030. It will be operational for the comprehensive network, by 2050.</t>
  </si>
  <si>
    <t>The target involves the development of the TEN-T network, involving transportation and engineering activities.</t>
  </si>
  <si>
    <t>TA4.4</t>
  </si>
  <si>
    <t>A target for the use of RFNBO of 2% of the energy used on board by a ship from 2034</t>
  </si>
  <si>
    <t>The target involves the use of renewable fuels in maritime transport, involving both transportation and energy supply.</t>
  </si>
  <si>
    <t>TA4.40</t>
  </si>
  <si>
    <t>Rail and waterborne-based intermodal transport will be able to compete on equal footing with road-only transport in the EU</t>
  </si>
  <si>
    <t>The target focuses on enhancing intermodal transport, involving both rail and water transportation.</t>
  </si>
  <si>
    <t>TA4.41</t>
  </si>
  <si>
    <t>TA4.42</t>
  </si>
  <si>
    <t>TA4.43</t>
  </si>
  <si>
    <t>Scheduled collective travel of under 500 km should be carbon neutral within the EU</t>
  </si>
  <si>
    <t>The target involves making short-distance travel carbon neutral, involving both transportation and energy supply.</t>
  </si>
  <si>
    <t>TA4.44</t>
  </si>
  <si>
    <t>Nearly all cars, vans, buses as well as new heavy-duty vehicles will be zero-emission</t>
  </si>
  <si>
    <t>The target involves transitioning to zero-emission vehicles, impacting both manufacturing and transportation sectors.</t>
  </si>
  <si>
    <t>TA4.45</t>
  </si>
  <si>
    <t>There will be at least 30 million zero-emission cars and 80.000 zero-emission lorries in operation</t>
  </si>
  <si>
    <t>The target involves the deployment of zero-emission vehicles, impacting both manufacturing and transportation sectors.</t>
  </si>
  <si>
    <t>Zero-emission ocean-going vessels will become market ready</t>
  </si>
  <si>
    <t>C30 - Manufacture of other transport equipment</t>
  </si>
  <si>
    <t>C30.1 - Building of ships and boats</t>
  </si>
  <si>
    <t>The target involves the development of zero-emission vessels, impacting both manufacturing and water transportation.</t>
  </si>
  <si>
    <t>TA4.46</t>
  </si>
  <si>
    <t>Zero-emission large zero-emission aircraft will become market ready</t>
  </si>
  <si>
    <t>C30.3 - Manufacture of air and spacecraft and related machinery</t>
  </si>
  <si>
    <t>H51.1 - Passenger air transport</t>
  </si>
  <si>
    <t>The target involves the development of zero-emission aircraft, impacting both manufacturing and air transportation.</t>
  </si>
  <si>
    <t>TA4.47</t>
  </si>
  <si>
    <t>Euro 7 pollutant limits</t>
  </si>
  <si>
    <t>The target involves setting pollutant limits for vehicles, impacting both manufacturing and transportation sectors.</t>
  </si>
  <si>
    <t>TA4.48</t>
  </si>
  <si>
    <t>TA4.49</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</si>
  <si>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</si>
  <si>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</si>
  <si>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The target involves the use of green aviation fuels, impacting both energy supply and air transportation.</t>
  </si>
  <si>
    <t>TA4.50</t>
  </si>
  <si>
    <t>All external costs of transport within the EU will be covered by the transport users</t>
  </si>
  <si>
    <t>The target involves covering external transport costs, impacting transportation and consultancy activities.</t>
  </si>
  <si>
    <t>TA4.51</t>
  </si>
  <si>
    <t>Seamless multimodal passenger transport will be facilitated by integrated electronic ticketing</t>
  </si>
  <si>
    <t>The target involves facilitating multimodal transport through electronic ticketing, impacting transportation and information services.</t>
  </si>
  <si>
    <t>TA4.53</t>
  </si>
  <si>
    <t>The death toll for all modes of transport in the EU will be close to zero</t>
  </si>
  <si>
    <t>The target involves improving transport safety, impacting transportation and engineering activities.</t>
  </si>
  <si>
    <t>TA4.54</t>
  </si>
  <si>
    <t>Active transport modes, such as cycling, have seen growth with cities announcing over 2300 km of extra cycling infrastructure. This should be doubled in the next decade towards 5000 km in safe bike lanes</t>
  </si>
  <si>
    <t>F42 - Civil engineering</t>
  </si>
  <si>
    <t>F42.1 - Construction of roads and railways</t>
  </si>
  <si>
    <t>The target involves expanding cycling infrastructure, impacting transportation and construction activities.</t>
  </si>
  <si>
    <t>TA4.55</t>
  </si>
  <si>
    <t>Zero-emission in urban logistics</t>
  </si>
  <si>
    <t>The target involves achieving zero-emission urban logistics, impacting transportation and vehicle manufacturing.</t>
  </si>
  <si>
    <t>TA4.56</t>
  </si>
  <si>
    <t>Increase the uptake of short-sea shipping instead of using more polluting modes</t>
  </si>
  <si>
    <t>The target focuses on increasing short-sea shipping, directly related to water transportation.</t>
  </si>
  <si>
    <t>TA4.57</t>
  </si>
  <si>
    <t>Renovate the EU‚Äôs maritime fleet (e.g. passenger ships and supply vessels for offshore installations) to improve their energy efficiency</t>
  </si>
  <si>
    <t>The target involves renovating the maritime fleet, impacting both manufacturing and water transportation.</t>
  </si>
  <si>
    <t>TA4.58</t>
  </si>
  <si>
    <t>Pursue the objective of zero-emission ports</t>
  </si>
  <si>
    <t>The target involves achieving zero-emission ports, impacting transportation and energy supply.</t>
  </si>
  <si>
    <t>TA4.6</t>
  </si>
  <si>
    <t>Synthetic aviation fuels are expected to play a role in the decarbonisation of the sector already by 2030 and should contribute to at least 35% of the aviation fuel mix by 2050, according to the EC proposal for ReFuelEU Aviation</t>
  </si>
  <si>
    <t>The target involves the use of synthetic aviation fuels, impacting both energy supply and air transportation.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</si>
  <si>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</si>
  <si>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</si>
  <si>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The target involves setting obligations for fuel suppliers, impacting both energy supply and transportation sectors.</t>
  </si>
  <si>
    <t>TA4.8</t>
  </si>
  <si>
    <t>Member States with maritime ports should endeavour to ensure that from 2030 the share of renewable fuels of non-biological origin in the total amount of energy supplied to the maritime transport sector is at least 1,2 %.</t>
  </si>
  <si>
    <t>The target involves increasing the share of renewable fuels in maritime transport, impacting both energy supply and water transportation.</t>
  </si>
  <si>
    <t>TA4.9</t>
  </si>
  <si>
    <t>Cut the emissions of transport sector by 90%</t>
  </si>
  <si>
    <t>The target involves reducing emissions in the transport sector, impacting both transportation and energy supply.</t>
  </si>
  <si>
    <t>TA5.1</t>
  </si>
  <si>
    <t>No content available to assign NACE categories.</t>
  </si>
  <si>
    <t>TA5.10</t>
  </si>
  <si>
    <t>Increase renewable energy in agriculture and food sector. Adopt energy efficiency solutions in the agriculture and food sector, by reducing energy consumption in the sector</t>
  </si>
  <si>
    <t>The target focuses on agriculture and food sectors, renewable energy, and energy efficiency.</t>
  </si>
  <si>
    <t>TA5.11</t>
  </si>
  <si>
    <t>Protect the environment and restore natural resources. Preserve biodiversity and reduce biodiversity loss.</t>
  </si>
  <si>
    <t>A1.4 - Animal production</t>
  </si>
  <si>
    <t>The target involves environmental protection and biodiversity, relevant to agriculture, water management, and public administration.</t>
  </si>
  <si>
    <t>TA5.12</t>
  </si>
  <si>
    <t>Secure and ensure access to a range of quality seeds for plant varieties in order to adapt to the pressures of climate change</t>
  </si>
  <si>
    <t>C20.2 - Manufacture of pesticides and other agrochemical products</t>
  </si>
  <si>
    <t>The target focuses on agriculture and seed quality, involving manufacturing of agrochemicals and scientific research.</t>
  </si>
  <si>
    <t>TA5.13</t>
  </si>
  <si>
    <t>Reduce food waste. Prevent food loss and waste. Halve per capita food waste at retail and consumer levels</t>
  </si>
  <si>
    <t>The target is about reducing food waste, relevant to retail, food manufacturing, and food services.</t>
  </si>
  <si>
    <t>TA5.14</t>
  </si>
  <si>
    <t>Scale-up and promote sustainable and socially responsible production methods and circular business models in food processing and retail.</t>
  </si>
  <si>
    <t>The target focuses on sustainable production and circular business models, relevant to manufacturing, retail, and consultancy.</t>
  </si>
  <si>
    <t>TA5.15</t>
  </si>
  <si>
    <t>Reduce the environmental and climate footprint of the EU food system, operating within planetary boundaries</t>
  </si>
  <si>
    <t>The target involves reducing the environmental impact of the food system, relevant to agriculture, manufacturing, and waste management.</t>
  </si>
  <si>
    <t>TA5.16</t>
  </si>
  <si>
    <t>Ensure fair income and salaries. Improve income of primary producers to ensure their sustainable livelihood.</t>
  </si>
  <si>
    <t>The target is about ensuring fair income for primary producers, involving agriculture, public administration, and consultancy.</t>
  </si>
  <si>
    <t>TA5.17</t>
  </si>
  <si>
    <t>Help farmers and fishers to strengthen their position in the supply chain and to capture a fair share of the added value of sustainable production</t>
  </si>
  <si>
    <t>G46 - Wholesale trade, except of motor vehicles and motorcycles</t>
  </si>
  <si>
    <t>G46.2 - Wholesale of agricultural raw materials and live animals</t>
  </si>
  <si>
    <t>The target focuses on strengthening farmers' and fishers' positions in the supply chain, relevant to agriculture, consultancy, and trade.</t>
  </si>
  <si>
    <t>TA5.18</t>
  </si>
  <si>
    <t>Improve agricultural rules that strengthen the position of farmers (e.g. producers of products with geographical indications), their cooperatives and producer organisations in the food supply chain.</t>
  </si>
  <si>
    <t>The target is about improving agricultural rules to strengthen farmers' positions, involving agriculture, public administration, and consultancy.</t>
  </si>
  <si>
    <t>TA5.19</t>
  </si>
  <si>
    <t>Preserve the affordability of food.</t>
  </si>
  <si>
    <t>The target focuses on food affordability, relevant to retail, food manufacturing, and food services.</t>
  </si>
  <si>
    <t>TA5.2</t>
  </si>
  <si>
    <t>Reduce overall EU sales of antimicrobials for farmed animals and in aquaculture by 50% by 2030.</t>
  </si>
  <si>
    <t>C21 - Manufacture of basic pharmaceutical products and pharmaceutical preparations</t>
  </si>
  <si>
    <t>C21.2 - Manufacture of pharmaceutical preparations</t>
  </si>
  <si>
    <t>The target involves reducing antimicrobial sales, relevant to agriculture, pharmaceutical manufacturing, and scientific research.</t>
  </si>
  <si>
    <t>TA5.20</t>
  </si>
  <si>
    <t>Foster the competitiveness of the EU supply sector</t>
  </si>
  <si>
    <t>The target is about fostering competitiveness in the supply sector, relevant to trade, manufacturing, and consultancy.</t>
  </si>
  <si>
    <t>TA5.21</t>
  </si>
  <si>
    <t>Ensure access to fast broadband to all farmers and all rural areas (enabler for jobs, businesses, investments, improvement in quality of life in rural areas and enabler to mainstream precision farming and use of artificial intelligence)</t>
  </si>
  <si>
    <t>J61 - Telecommunications</t>
  </si>
  <si>
    <t>J61.1 - Wired telecommunications activities</t>
  </si>
  <si>
    <t>The target involves broadband access for farmers, relevant to telecommunications, agriculture, and research.</t>
  </si>
  <si>
    <t>TA5.22</t>
  </si>
  <si>
    <t>Create shorter supply chains will support reducing dependence on long-haul transportation.</t>
  </si>
  <si>
    <t>The target is about creating shorter supply chains, relevant to transportation, trade, and manufacturing.</t>
  </si>
  <si>
    <t>TA5.23</t>
  </si>
  <si>
    <t>Create new job opportunities.</t>
  </si>
  <si>
    <t>N - Administrative and Support Service Activities</t>
  </si>
  <si>
    <t>N78 - Employment activities</t>
  </si>
  <si>
    <t>N78.1 - Activities of employment placement agencies</t>
  </si>
  <si>
    <t>The target focuses on job creation, relevant to employment services, consultancy, and agriculture.</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</si>
  <si>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</si>
  <si>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</si>
  <si>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The target involves fair and ethical value chains, relevant to public administration, consultancy, and agriculture.</t>
  </si>
  <si>
    <t>TA5.25</t>
  </si>
  <si>
    <t>Promote better animal welfare to improve animal health and food quality</t>
  </si>
  <si>
    <t>The target focuses on animal welfare, relevant to agriculture, food manufacturing, and scientific research.</t>
  </si>
  <si>
    <t>TA5.26</t>
  </si>
  <si>
    <t>Strengthen educational messages on the importance of healthy nutrition, sustainable food production and consumption, and reducing food waste.</t>
  </si>
  <si>
    <t>P - Education</t>
  </si>
  <si>
    <t>P85 - Education</t>
  </si>
  <si>
    <t>P85.6 - Educational support activities</t>
  </si>
  <si>
    <t>The target involves education on nutrition and food waste, relevant to education, food manufacturing, and retail.</t>
  </si>
  <si>
    <t>TA5.27</t>
  </si>
  <si>
    <t>Provide food information and labelling to empower consumers to make informed, healthy and sustainable food choices</t>
  </si>
  <si>
    <t>The target is about food labelling, relevant to retail, food manufacturing, and market research.</t>
  </si>
  <si>
    <t>TA5.28</t>
  </si>
  <si>
    <t>Extend the mandatory origin or provenance indications to certain products.</t>
  </si>
  <si>
    <t>The target involves origin labelling, relevant to retail, food manufacturing, and market research.</t>
  </si>
  <si>
    <t>TA5.29</t>
  </si>
  <si>
    <t>Improve availability of sustainable food. Ensure that the healthy option is always the easiest one. Ensure food supply.</t>
  </si>
  <si>
    <t>The target focuses on sustainable food availability, relevant to retail, food manufacturing, and agriculture.</t>
  </si>
  <si>
    <t>TA5.3</t>
  </si>
  <si>
    <t>Reduce nutrient losses by at least 50%, while ensuring no deterioration on soil fertility</t>
  </si>
  <si>
    <t>The target involves reducing nutrient losses, relevant to agriculture, chemical manufacturing, and waste management.</t>
  </si>
  <si>
    <t>TA5.30</t>
  </si>
  <si>
    <t>Ensure affordability and access to sufficient, nutritious and sustainable food.</t>
  </si>
  <si>
    <t>The target focuses on food affordability and access, relevant to retail, food manufacturing, and agriculture.</t>
  </si>
  <si>
    <t>TA5.31</t>
  </si>
  <si>
    <t>Increase reformulation of food products in line with guidelines for healthy and sustainable diets</t>
  </si>
  <si>
    <t>The target involves food product reformulation, relevant to manufacturing, research, and retail.</t>
  </si>
  <si>
    <t>TA5.32</t>
  </si>
  <si>
    <t>Ensuring all access to quality, safe, sustainable, nutritious food.</t>
  </si>
  <si>
    <t>The target focuses on access to quality food, relevant to retail, food manufacturing, and agriculture.</t>
  </si>
  <si>
    <t>TA5.33</t>
  </si>
  <si>
    <t>Move to healthier and more sustainable diets</t>
  </si>
  <si>
    <t>The target involves promoting sustainable diets, relevant to food manufacturing, retail, and research.</t>
  </si>
  <si>
    <t>TA5.34</t>
  </si>
  <si>
    <t>Reverse prevalence of overweight and diet-related diseases</t>
  </si>
  <si>
    <t>The target focuses on reversing diet-related diseases, relevant to food manufacturing, research, and education.</t>
  </si>
  <si>
    <t>TA5.35</t>
  </si>
  <si>
    <t>Strengthen the resilience of the EU food system. Build up resilience to possible future diseases and pandemics. Increasing the sustainability of food producers will ultimately increase their resilience.</t>
  </si>
  <si>
    <t>The target involves strengthening food system resilience, relevant to agriculture, manufacturing, and research.</t>
  </si>
  <si>
    <t>TA5.36</t>
  </si>
  <si>
    <t>TA5.37</t>
  </si>
  <si>
    <t>TA5.4</t>
  </si>
  <si>
    <t>Reduce by 50% the use of more hazardous pesticides (target in common with the Biodiversity Strategy and Zero Pollution Action Plan)</t>
  </si>
  <si>
    <t>The target involves reducing pesticide use, relevant to agriculture, chemical manufacturing, and waste management.</t>
  </si>
  <si>
    <t>TA5.5</t>
  </si>
  <si>
    <t>Reduce by 50% the use and risk of chemical pesticides (target in common with the Biodiversity Strategy and Zero Pollution Action Plan)</t>
  </si>
  <si>
    <t>The target involves reducing pesticide use and risk, relevant to agriculture, chemical manufacturing, and waste management.</t>
  </si>
  <si>
    <t>TA5.6</t>
  </si>
  <si>
    <t>Increase sustainable fishing and aquaculture. Bring fish stocks to sustainable levels. Significant increase in organic aquaculture (target in common with CFP)</t>
  </si>
  <si>
    <t>The target focuses on sustainable fishing and aquaculture, relevant to agriculture, food manufacturing, and research.</t>
  </si>
  <si>
    <t>TA5.7</t>
  </si>
  <si>
    <t>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t>
  </si>
  <si>
    <t>The target involves climate change adaptation and mitigation, relevant to agriculture, manufacturing, and energy supply.</t>
  </si>
  <si>
    <t>TA5.8</t>
  </si>
  <si>
    <t>Sustainable use of water. Preserving freshwater, boosting water reuse in agriculture.</t>
  </si>
  <si>
    <t>E36 - Water collection, treatment and supply</t>
  </si>
  <si>
    <t>E36.0 - Water collection, treatment and supply</t>
  </si>
  <si>
    <t>The target focuses on sustainable water use, relevant to agriculture, water management, and food manufacturing.</t>
  </si>
  <si>
    <t>TA5.9</t>
  </si>
  <si>
    <t>Increase organic farming with the aim to achieve at least 25% of total farmland under organic farming by 2030 (target in common with the Biodiversity Strategy 2030)</t>
  </si>
  <si>
    <t>The target involves increasing organic farming, relevant to agriculture, food manufacturing, and research.</t>
  </si>
  <si>
    <t>TA6.1</t>
  </si>
  <si>
    <t>Legally protect a minimum of 30% of the EU's land area</t>
  </si>
  <si>
    <t>The target involves legal protection and management of land, which involves public administration, forestry, and technical planning.</t>
  </si>
  <si>
    <t>TA6.10</t>
  </si>
  <si>
    <t>At least 10% of agricultural area is under high-diversity landscape features</t>
  </si>
  <si>
    <t>N81 - Services to buildings and landscape activities</t>
  </si>
  <si>
    <t>N81.3 - Landscape service activities</t>
  </si>
  <si>
    <t>The target focuses on agricultural land management, landscape planning, and biodiversity, involving agriculture, technical consultancy, and landscape services.</t>
  </si>
  <si>
    <t>TA6.11</t>
  </si>
  <si>
    <t>Three billion trees are planted in the EU, in full respect of ecological principles</t>
  </si>
  <si>
    <t>The target involves forestry activities, ecological planning, and possibly community services for tree planting.</t>
  </si>
  <si>
    <t>TA6.12</t>
  </si>
  <si>
    <t>Significant progress in the remediation of contaminated soil sites</t>
  </si>
  <si>
    <t>The target focuses on soil remediation, involving waste management, technical analysis, and construction activities.</t>
  </si>
  <si>
    <t>TA6.13</t>
  </si>
  <si>
    <t>At least 25,000 km of free-flowing rivers are restored</t>
  </si>
  <si>
    <t>F42.9 - Construction of other civil engineering projects</t>
  </si>
  <si>
    <t>The target involves river restoration, requiring water management, technical planning, and civil engineering.</t>
  </si>
  <si>
    <t>TA6.14</t>
  </si>
  <si>
    <t>There is a 50% reduction in the number of Red List species threatened by invasive alien species</t>
  </si>
  <si>
    <t>The target involves biodiversity protection, requiring agricultural management, scientific research, and public administration.</t>
  </si>
  <si>
    <t>TA6.15</t>
  </si>
  <si>
    <t>The losses of nutrients from fertilisers are reduced by 50%, resulting in the reduction of the use of fertilisers by at least 20%</t>
  </si>
  <si>
    <t>The target focuses on nutrient management in agriculture, involving agricultural practices, scientific research, and chemical manufacturing.</t>
  </si>
  <si>
    <t>TA6.16</t>
  </si>
  <si>
    <t>Cities with at least 20,000 inhabitants have an ambitious Urban Greening Plan</t>
  </si>
  <si>
    <t>The target involves urban planning and greening, requiring technical consultancy, landscape services, and public administration.</t>
  </si>
  <si>
    <t>TA6.17</t>
  </si>
  <si>
    <t>The negative impacts on sensitive species and habitats, including on the seabed through fishing and extraction activities, are substantially reduced to achieve good environmental status</t>
  </si>
  <si>
    <t>B8 - Other mining and quarrying</t>
  </si>
  <si>
    <t>B8.1 - Quarrying of stone, sand and clay</t>
  </si>
  <si>
    <t>The target focuses on reducing impacts from fishing and extraction, involving fishing, mining, and scientific research.</t>
  </si>
  <si>
    <t>TA6.18</t>
  </si>
  <si>
    <t>The by-catch of species is eliminated or reduced to a level that allows species recovery and conservation</t>
  </si>
  <si>
    <t>The target involves managing by-catch in fishing, requiring fishing practices, scientific research, and public administration.</t>
  </si>
  <si>
    <t>TA6.19</t>
  </si>
  <si>
    <t>No content available.</t>
  </si>
  <si>
    <t>TA6.2</t>
  </si>
  <si>
    <t>Legally protect a minimum of 30% of the EU's sea area</t>
  </si>
  <si>
    <t>The target involves legal protection and management of sea areas, involving public administration, fishing, and technical planning.</t>
  </si>
  <si>
    <t>TA6.20</t>
  </si>
  <si>
    <t>TA6.21</t>
  </si>
  <si>
    <t>Combat desertification, restore degraded land and soil, including land affected by desertification, drought and floods, and strive to achieve a land degradation-neutral world (SDG 15.3)</t>
  </si>
  <si>
    <t>The target focuses on land restoration and combating desertification, involving agriculture, waste management, and technical planning.</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</si>
  <si>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</si>
  <si>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</si>
  <si>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</si>
  <si>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</si>
  <si>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</si>
  <si>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</si>
  <si>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The target involves managing incidental catches in fishing, requiring fishing practices, scientific research, and public administration.</t>
  </si>
  <si>
    <t>TA6.27</t>
  </si>
  <si>
    <t>Optimise exploitation patterns to provide protection for juveniles and spawning aggregations of marine biological resources</t>
  </si>
  <si>
    <t>The target focuses on optimizing fishing practices for conservation, involving fishing, scientific research, and public administration.</t>
  </si>
  <si>
    <t>TA6.28</t>
  </si>
  <si>
    <t>In accordance with the CFP, all harvested stocks should be fished at maximum sustainable yield (MSY)</t>
  </si>
  <si>
    <t>The target involves sustainable fishing practices, requiring fishing, scientific research, and public administration.</t>
  </si>
  <si>
    <t>TA6.29</t>
  </si>
  <si>
    <t>TA6.3</t>
  </si>
  <si>
    <t>Strictly protect at least a third of the EU'S protected areas</t>
  </si>
  <si>
    <t>The target involves legal protection and management of protected areas, involving public administration, forestry, and technical planning.</t>
  </si>
  <si>
    <t>TA6.30</t>
  </si>
  <si>
    <t>TA6.31</t>
  </si>
  <si>
    <t>TA6.32</t>
  </si>
  <si>
    <t>(chapter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t>
  </si>
  <si>
    <t>The target focuses on ecosystem restoration, involving agriculture, waste management, and technical planning.</t>
  </si>
  <si>
    <t>TA6.33</t>
  </si>
  <si>
    <t>(chapter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t>
  </si>
  <si>
    <t>The target focuses on marine ecosystem restoration, involving fishing, waste management, and technical planning.</t>
  </si>
  <si>
    <t>TA6.34</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</si>
  <si>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</si>
  <si>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The target involves habitat restoration, requiring agriculture, waste management, and technical planning.</t>
  </si>
  <si>
    <t>TA6.35</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</si>
  <si>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</si>
  <si>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The target focuses on re-establishing habitats, involving agriculture, waste management, and technical planning.</t>
  </si>
  <si>
    <t>TA6.36</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</si>
  <si>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</si>
  <si>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The target involves habitat restoration and connectivity, requiring agriculture, waste management, and technical planning.</t>
  </si>
  <si>
    <t>TA6.37</t>
  </si>
  <si>
    <t>(terrestrial, coastal and freshwater ecosystems) Member States shall ensure that the condition is known for at least 90% of area distributed overall habitat types listed in Annex I by 2030 and 100% by 2040.</t>
  </si>
  <si>
    <t>The target involves monitoring habitat conditions, requiring agriculture, scientific research, and public administration.</t>
  </si>
  <si>
    <t>TA6.38</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</si>
  <si>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</si>
  <si>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The target focuses on improving habitat conditions, involving agriculture, waste management, and technical planning.</t>
  </si>
  <si>
    <t>TA6.39</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</si>
  <si>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</si>
  <si>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The target involves urban green space management, requiring technical consultancy, landscape services, and public administration.</t>
  </si>
  <si>
    <t>TA6.4</t>
  </si>
  <si>
    <t>Strictly protect all remaining EU primary and old-growth forests (target partially in common with the Forest Strategy)</t>
  </si>
  <si>
    <t>The target involves legal protection and management of forests, involving public administration, forestry, and technical planning.</t>
  </si>
  <si>
    <t>TA6.40</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</si>
  <si>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</si>
  <si>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TA6.41</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</si>
  <si>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</si>
  <si>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The target involves urban tree canopy management, requiring technical consultancy, landscape services, and public administration.</t>
  </si>
  <si>
    <t>TA6.42</t>
  </si>
  <si>
    <t>(Restoration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t>
  </si>
  <si>
    <t>The target involves river connectivity restoration, requiring water management, technical planning, and civil engineering.</t>
  </si>
  <si>
    <t>TA6.43</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</si>
  <si>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</si>
  <si>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The target involves improving pollinator diversity, requiring agriculture, scientific research, and public administration.</t>
  </si>
  <si>
    <t>TA6.44</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</si>
  <si>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1‚Äì6 of habitat types listed in Annex II that is not in good condition, as quantified in the national restoration plan referred to in Article 12, (b) on at least 60 % by 2040 and on at least 90 % by 2050 of the area of each of the groups 1‚Äì6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</si>
  <si>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The target involves marine habitat restoration, requiring fishing, waste management, and technical planning.</t>
  </si>
  <si>
    <t>TA6.45</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</si>
  <si>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</si>
  <si>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The target focuses on re-establishing marine habitats, involving fishing, waste management, and technical planning.</t>
  </si>
  <si>
    <t>TA6.46</t>
  </si>
  <si>
    <t>(marine ecosystem) Member States shall ensure, by 2030 at the latest, that the condition is known for at least 50% of the area distributed over all habitat types listed in groups 1‚Äì6 of Annex II. The condition of all areas of groups 1‚Äì6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</si>
  <si>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The target involves monitoring marine habitat conditions, requiring fishing, scientific research, and public administration.</t>
  </si>
  <si>
    <t>TA6.47</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</si>
  <si>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</si>
  <si>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The target involves improving agricultural ecosystems, requiring agriculture, scientific research, and public administration.</t>
  </si>
  <si>
    <t>TA6.48</t>
  </si>
  <si>
    <t>(agricultural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t>
  </si>
  <si>
    <t>The target involves restoring farmland bird populations, requiring agriculture, scientific research, and public administration.</t>
  </si>
  <si>
    <t>TA6.49</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</si>
  <si>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</si>
  <si>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The target focuses on restoring peatlands, involving agriculture, waste management, and technical planning.</t>
  </si>
  <si>
    <t>TA6.5</t>
  </si>
  <si>
    <t>Effectively manage all protected areas, defining clear conservation objectives and measures, and monitoring them appropriately</t>
  </si>
  <si>
    <t>The target involves managing protected areas, requiring public administration, forestry, and technical planning.</t>
  </si>
  <si>
    <t>TA6.50</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</si>
  <si>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</si>
  <si>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The target involves tree planting, requiring forestry activities, ecological planning, and possibly community services.</t>
  </si>
  <si>
    <t>TA6.51</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</si>
  <si>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</si>
  <si>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The target involves enhancing forest biodiversity, requiring forestry activities, scientific research, and public administration.</t>
  </si>
  <si>
    <t>TA6.52</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</si>
  <si>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</si>
  <si>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The target involves improving forest bird populations, requiring forestry activities, scientific research, and public administration.</t>
  </si>
  <si>
    <t>TA6.53</t>
  </si>
  <si>
    <t>TA6.54</t>
  </si>
  <si>
    <t>Promoting the sustainable forest bioeconomy for long-lived wood products</t>
  </si>
  <si>
    <t>C16.1 - Sawmilling and planing of wood</t>
  </si>
  <si>
    <t>The target involves promoting sustainable forest bioeconomy, requiring forestry activities, wood manufacturing, and scientific research.</t>
  </si>
  <si>
    <t>TA6.55</t>
  </si>
  <si>
    <t>Ensuring sustainable use of wood-based resources for bioenergy</t>
  </si>
  <si>
    <t>The target involves sustainable use of wood for bioenergy, requiring forestry activities, wood manufacturing, and energy supply.</t>
  </si>
  <si>
    <t>TA6.56</t>
  </si>
  <si>
    <t>Promoting non-wood forest-based bioeconomy, including ecotourism</t>
  </si>
  <si>
    <t>N79 - Travel agency, tour operator and other reservation service and related activities</t>
  </si>
  <si>
    <t>N79.1 - Travel agency and tour operator activities</t>
  </si>
  <si>
    <t>The target involves promoting non-wood forest bioeconomy, requiring forestry activities, ecotourism services, and scientific research.</t>
  </si>
  <si>
    <t>TA6.57</t>
  </si>
  <si>
    <t>Developing skills and empowering people for sustainable forest-based bioeconomy</t>
  </si>
  <si>
    <t>The target involves developing skills for forest bioeconomy, requiring forestry activities, education, and scientific research.</t>
  </si>
  <si>
    <t>TA6.58</t>
  </si>
  <si>
    <t>Protecting EU‚Äôs last remaining primary and old-growth forests</t>
  </si>
  <si>
    <t>The target involves protecting primary forests, requiring public administration, forestry, and technical planning.</t>
  </si>
  <si>
    <t>TA6.59</t>
  </si>
  <si>
    <t>Ensuring forest restoration and reinforced sustainable forest management for climate adaptation and forest resilience</t>
  </si>
  <si>
    <t>The target involves forest restoration and management, requiring forestry activities, technical planning, and public administration.</t>
  </si>
  <si>
    <t>TA6.60</t>
  </si>
  <si>
    <t>Providing financial incentives for forest owners and managers for improving the quantity and quality of EU forests</t>
  </si>
  <si>
    <t>K - Financial and Insurance Activities</t>
  </si>
  <si>
    <t>K64 - Financial service activities, except insurance and pension funding</t>
  </si>
  <si>
    <t>K64.9 - Other financial service activities, except insurance and pension funding</t>
  </si>
  <si>
    <t>The target involves financial incentives for forest management, requiring forestry activities, financial services, and public administration.</t>
  </si>
  <si>
    <t>TA6.61</t>
  </si>
  <si>
    <t>TA6.62</t>
  </si>
  <si>
    <t>Reach no net land take</t>
  </si>
  <si>
    <t>The target involves achieving no net land take, requiring agriculture, waste management, and technical planning.</t>
  </si>
  <si>
    <t>TA6.63</t>
  </si>
  <si>
    <t>Restore degraded land and soil, including land affected by desertification, drought and floods</t>
  </si>
  <si>
    <t>The target focuses on land and soil restoration, involving agriculture, waste management, and technical planning.</t>
  </si>
  <si>
    <t>TA6.7</t>
  </si>
  <si>
    <t>By 2030, significant areas of degraded and carbon-rich ecosystems are restored. Habitats and species show no deterioration in conservation trends and status, and at least 30% reach favourable conservation status or at least show a positive trend.</t>
  </si>
  <si>
    <t>The target involves restoring ecosystems, requiring agriculture, waste management, and technical planning.</t>
  </si>
  <si>
    <t>TA6.8</t>
  </si>
  <si>
    <t>The decline of pollinators is reversed (the target is in common with "A New Deal for Pollinators")</t>
  </si>
  <si>
    <t>The target involves reversing pollinator decline, requiring agriculture, scientific research, and public administration.</t>
  </si>
  <si>
    <t>TA6.9</t>
  </si>
  <si>
    <t>The risk and use of chemical pesticides is reduced by 50%, and the use of more hazardous pesticides is reduced by 50% (target partially in common with the Farm to Fork Strategy)</t>
  </si>
  <si>
    <t>The target focuses on reducing pesticide use, involving agriculture, chemical manufacturing, and scientific research.</t>
  </si>
  <si>
    <t>TA7.1</t>
  </si>
  <si>
    <t>The obligation to set up urban wastewater collecting systems is extended to all agglomerations with a p.e. of 1.000 or more and all source of urban wastewater should be connected to them</t>
  </si>
  <si>
    <t>The target focuses on urban wastewater systems, directly related to sewerage activities.</t>
  </si>
  <si>
    <t>TA7.10</t>
  </si>
  <si>
    <t>Improve soil quality by reducing nutrient losses and chemical pesticides‚Äô use by 50% (target partially in common with the Farm to Fork strategy and Biodiversity strategy) - focus on soil quality and pesticides</t>
  </si>
  <si>
    <t>The target is related to agriculture practices, specifically focusing on nutrient and pesticide management.</t>
  </si>
  <si>
    <t>TA7.11</t>
  </si>
  <si>
    <t>Improve soil quality by reducing nutrient losses and chemical pesticides‚Äô use by 50% (target partially in common with the Farm to Fork strategy and Biodiversity strategy) - focus on water quality and chemical pesticides</t>
  </si>
  <si>
    <t>The target involves both agricultural practices and water quality, indicating a connection to both sectors.</t>
  </si>
  <si>
    <t>TA7.12</t>
  </si>
  <si>
    <t>Develop measures to significantly increase efforts to identify, investigate, assess and remediate contaminated sites, so that soil pollution will no longer pose a health or environmental risk (target in common with the Biodiversity Strategy)</t>
  </si>
  <si>
    <t>The focus on remediation of contaminated sites aligns with remediation activities.</t>
  </si>
  <si>
    <t>TA7.13</t>
  </si>
  <si>
    <t>Improve air quality to reduce the number of premature deaths caused by air pollution by 55%</t>
  </si>
  <si>
    <t>O84.1 - Administration of the State and the economic and social policy of the community</t>
  </si>
  <si>
    <t>The target involves public administration efforts to improve air quality.</t>
  </si>
  <si>
    <t>TA7.14</t>
  </si>
  <si>
    <t>Improve water quality by reducing waste, plastic litter at sea (by 50%) and microplastics released into the environment (by 30%)</t>
  </si>
  <si>
    <t>The target addresses waste management and plastic production, linking to both sectors.</t>
  </si>
  <si>
    <t>TA7.15</t>
  </si>
  <si>
    <t>TA7.16</t>
  </si>
  <si>
    <t>Reduce by 25% the EU ecosystems where air pollution threatens biodiversity</t>
  </si>
  <si>
    <t>The target involves public administration efforts to protect biodiversity from air pollution.</t>
  </si>
  <si>
    <t>TA7.17</t>
  </si>
  <si>
    <t>Reduce the share of people chronically disturbed by transport noise by 30%</t>
  </si>
  <si>
    <t>The target is directly related to reducing noise from transportation activities.</t>
  </si>
  <si>
    <t>TA7.18</t>
  </si>
  <si>
    <t>Reduce significantly total waste generation and by 50% residual municipal waste</t>
  </si>
  <si>
    <t>The target focuses on waste management, specifically reducing municipal waste.</t>
  </si>
  <si>
    <t>TA7.19</t>
  </si>
  <si>
    <t>Improve soil quality by reducing nutrient losses and chemical pesticides‚Äô use by 50% (target partially in common with the Farm to Fork strategy and Biodiversity strategy) - focus on water quality and nutrient loss</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</si>
  <si>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</si>
  <si>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</si>
  <si>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The target focuses on urban wastewater management, directly related to sewerage activities.</t>
  </si>
  <si>
    <t>TA7.20</t>
  </si>
  <si>
    <t>Having all soils in healthy condition by 2050</t>
  </si>
  <si>
    <t>The target is related to maintaining healthy soil conditions, which is a key aspect of agriculture.</t>
  </si>
  <si>
    <t>TA7.21</t>
  </si>
  <si>
    <t>Minimise or eliminate the use of pesticides in sensitive areas such as urban green areas (target not strictly reported in the Biodiversity dashboard platform)</t>
  </si>
  <si>
    <t>The target focuses on reducing pesticide use, directly related to agricultural practices.</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</si>
  <si>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</si>
  <si>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information)\nThe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</si>
  <si>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The target involves public administration efforts to improve air quality standards.</t>
  </si>
  <si>
    <t>TA7.23</t>
  </si>
  <si>
    <t>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t>
  </si>
  <si>
    <t>The target focuses on wastewater treatment, specifically the removal of micropollutants, aligning with sewerage activities.</t>
  </si>
  <si>
    <t>TA7.24</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</si>
  <si>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</si>
  <si>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The target focuses on nutrient removal from wastewater, directly related to sewerage activities.</t>
  </si>
  <si>
    <t>TA7.25</t>
  </si>
  <si>
    <t>No content available for analysis.</t>
  </si>
  <si>
    <t>TA7.3</t>
  </si>
  <si>
    <t>Member States will be required to improve and maintain access to sanitation for all, in particular for vulnerable and marginalised</t>
  </si>
  <si>
    <t>The target is related to improving sanitation access, directly linked to sewerage activities.</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</si>
  <si>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</si>
  <si>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</si>
  <si>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The target focuses on ensuring clean water for human consumption, directly related to water supply activities.</t>
  </si>
  <si>
    <t>TA7.5</t>
  </si>
  <si>
    <t>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t>
  </si>
  <si>
    <t>The target involves public administration efforts to monitor and improve air quality standards.</t>
  </si>
  <si>
    <t>TA7.6</t>
  </si>
  <si>
    <t>TA7.7</t>
  </si>
  <si>
    <t>Reach good chemical and quantitative status in groundwaters and surfacewaters</t>
  </si>
  <si>
    <t>The target focuses on water quality, directly related to water supply activities.</t>
  </si>
  <si>
    <t>TA7.8</t>
  </si>
  <si>
    <t>TA7.9</t>
  </si>
  <si>
    <t>C - Manufacturing (19, 20, 22, 23, 24, 25, 28, 29), H - Transportation and Storage (49.4, 50, 51) -, can't find energy storage</t>
  </si>
  <si>
    <t xml:space="preserve">D35 - Electricity, gas, steam and air conditioning supply </t>
  </si>
  <si>
    <t>how about M71?</t>
  </si>
  <si>
    <t>maybe M72 too?</t>
  </si>
  <si>
    <t>since renewable energy include 10% biofuels maybe agriculture too?</t>
  </si>
  <si>
    <t>some level 2 and 3 of the H category is missing</t>
  </si>
  <si>
    <t>water supply is included, since heating is through hot water</t>
  </si>
  <si>
    <t>again we are excluding biofuels</t>
  </si>
  <si>
    <t>same as above, by the way, maybe check if these targets are a bit more focussed on a specific type of renewable energy</t>
  </si>
  <si>
    <t>here I don't know what's the point of considering this target as a separate node from others above</t>
  </si>
  <si>
    <t>ok</t>
  </si>
  <si>
    <t>beside electricity, here it is about biofuels and hydrogen</t>
  </si>
  <si>
    <t>is there a nace about urbanistic?</t>
  </si>
  <si>
    <t>I guess building here will play a big role</t>
  </si>
  <si>
    <t>again building are missing, maybe public transport too?</t>
  </si>
  <si>
    <t>similar to above</t>
  </si>
  <si>
    <t>maybe manifacturing?</t>
  </si>
  <si>
    <t>maybe manifacturing? Also trade of CRM?</t>
  </si>
  <si>
    <t>maybe manifacturing? Trade?</t>
  </si>
  <si>
    <t>maybe manifacturing? Trade? Social sectors?</t>
  </si>
  <si>
    <t>I would keep the yellow cells of this row</t>
  </si>
  <si>
    <t>transport is part of the ESR, and I think heavy industry too, but please check</t>
  </si>
  <si>
    <t>same as above</t>
  </si>
  <si>
    <t>keep the yellow cells and add agriculture, cause it is a big part of the problem</t>
  </si>
  <si>
    <t>maybe transport</t>
  </si>
  <si>
    <t>this is the same as the target below and the one in the first row</t>
  </si>
  <si>
    <t>same as first row</t>
  </si>
  <si>
    <t>finance?</t>
  </si>
  <si>
    <t>see the comment of the methan target above?</t>
  </si>
  <si>
    <t>I think there is a nace level 3 dedicated to recycling, please check</t>
  </si>
  <si>
    <t>how about trade?</t>
  </si>
  <si>
    <t xml:space="preserve"> again trade? Not sure</t>
  </si>
  <si>
    <t>I would keep the T</t>
  </si>
  <si>
    <t>also bioplastics</t>
  </si>
  <si>
    <t>also bioplastics. Also is the paper/recycled paper industry already impacted by the reduction of plastic?</t>
  </si>
  <si>
    <t>maybe texile?</t>
  </si>
  <si>
    <t>maybe chemical?</t>
  </si>
  <si>
    <t>trade?</t>
  </si>
  <si>
    <t>agriculture yes, and maybe foos waste managment too</t>
  </si>
  <si>
    <t>not sure about C, I would remove it, because this is about vassels fueling not food processing</t>
  </si>
  <si>
    <t>I think M is appropriate</t>
  </si>
  <si>
    <t>ok, is there also urban planning/municipality organization?</t>
  </si>
  <si>
    <t>maybe all that concernes biofuels should be accounted for?</t>
  </si>
  <si>
    <t>how about trade? I guess this law already had an impact on the imports of electric and hybrid vehicles</t>
  </si>
  <si>
    <t xml:space="preserve">same as above </t>
  </si>
  <si>
    <t>chemical industry to make hydrogen?</t>
  </si>
  <si>
    <t>trade (as above)?</t>
  </si>
  <si>
    <t>urbanistic planning?</t>
  </si>
  <si>
    <t>is there a nace category for railways?</t>
  </si>
  <si>
    <t>research and innovation?</t>
  </si>
  <si>
    <t>I would keep D</t>
  </si>
  <si>
    <t>agriculture for biofuels</t>
  </si>
  <si>
    <t>I am not sure about O, it might be connected, if we think about natural reserves for example</t>
  </si>
  <si>
    <t>I agree with your delection (red cells)</t>
  </si>
  <si>
    <t>is there a nace category to cover the household level?</t>
  </si>
  <si>
    <t>consultancy can be useful, I guess it contributes to business reformation in general</t>
  </si>
  <si>
    <t>yeah this is tricky, I would just keep it as it is</t>
  </si>
  <si>
    <t>why just not perennial?</t>
  </si>
  <si>
    <t>I would keep it as it is</t>
  </si>
  <si>
    <t xml:space="preserve">Agree to remove M and maybe remove A? </t>
  </si>
  <si>
    <t>well I guess the jobs would in in NACE A, so maybe keep it?</t>
  </si>
  <si>
    <t>agree with your suggestions</t>
  </si>
  <si>
    <t>Education too? I agree with removing the red cells</t>
  </si>
  <si>
    <t>maybe C10 is involved</t>
  </si>
  <si>
    <t>is there a nace for supermarkets?</t>
  </si>
  <si>
    <t>why not C10.2?</t>
  </si>
  <si>
    <t>trade too, I guess</t>
  </si>
  <si>
    <t>I guess consulting companies are haevily involved here</t>
  </si>
  <si>
    <t>I guess A is involved into the safety partof the target, but it is a bit down the line</t>
  </si>
  <si>
    <t>maybe logging is impacted in the way it has less area to work with, but this would need to be checked</t>
  </si>
  <si>
    <t>agree</t>
  </si>
  <si>
    <t>I would keep the yellow cells</t>
  </si>
  <si>
    <t>I honestly don't know if agriculture is impacted or not by this, since many invasive species are harmful to agriculture</t>
  </si>
  <si>
    <t>I think we can drop M</t>
  </si>
  <si>
    <t xml:space="preserve">agree to remove the M </t>
  </si>
  <si>
    <t>keep A, not sure about M (becuase there is still a lot of unkowns when it comes to soil)</t>
  </si>
  <si>
    <t>I think this should matach the 30% target from BDS</t>
  </si>
  <si>
    <t>why not A? I think A is heavily involved with landscape, maybe ask Michele about this. Same comment is valid for the next few targets</t>
  </si>
  <si>
    <t>urbanistic?</t>
  </si>
  <si>
    <t>urbanistic/civil engeneering?</t>
  </si>
  <si>
    <t>here I think the chemical industry is impacted</t>
  </si>
  <si>
    <t>fishing/mining impact marine ecosystems, so it should be mentioned, but maybe I using the wrong logic again. Same for the next few targets</t>
  </si>
  <si>
    <t>ok, probably consulting</t>
  </si>
  <si>
    <t>ok, keep the yellow</t>
  </si>
  <si>
    <t>remove A2.1 I would say, but ass another subcategory of A</t>
  </si>
  <si>
    <t>ok as it is</t>
  </si>
  <si>
    <t>definetly A should stay, I think the rest can be removed, but I would add costruction</t>
  </si>
  <si>
    <t>I am not sure which economic sectors are involved into restoring degradeted land, maybe check.</t>
  </si>
  <si>
    <t>I would gess a lot of this 30% is forest land</t>
  </si>
  <si>
    <t>totally agriculture and chemical industry</t>
  </si>
  <si>
    <t>see ta6 (same target)</t>
  </si>
  <si>
    <t>see ta6 and Ta5 (same target)</t>
  </si>
  <si>
    <t>hospitals too?</t>
  </si>
  <si>
    <t>health sectors should be included (also in other targets in this TA)</t>
  </si>
  <si>
    <t>same as TA6</t>
  </si>
  <si>
    <t>same as TA7</t>
  </si>
  <si>
    <t>ok, but not just sewerage</t>
  </si>
  <si>
    <t>I don't know about mining, maybe double check. How about chemical manifaturing and farming? Do they contribute greatly to methane emissions? (I don't know- to be checked).</t>
  </si>
  <si>
    <t>comments_GB</t>
  </si>
  <si>
    <t>comments_CG</t>
  </si>
  <si>
    <t>I added agriculture and waste based on this: https://www.eea.europa.eu/publications/methane-emissions-in-the-eu</t>
  </si>
  <si>
    <t>i made it same as target above</t>
  </si>
  <si>
    <t>C20.1 - Manufacture of basic chemicals, fertilisers and nitrogen compounds, plastics and synthetic rubber in primary forms</t>
  </si>
  <si>
    <t>C23.5 - Manufacture of cement, lime and plaster</t>
  </si>
  <si>
    <t>NACE_level2_extra3</t>
  </si>
  <si>
    <t>NACE level3_extra3</t>
  </si>
  <si>
    <t>added cement and  fertilisers, based on this: https://www.carbontrust.com/news-and-insights/insights/what-is-cbam-and-how-will-it-impact-your-business            &amp; https://taxation-customs.ec.europa.eu/carbon-border-adjustment-mechanism_en#sectoral-information          -&gt; "The first stage of the policy, which will be phased in over three years, came into force on 1 October 2023. This initial trial phase is focused on high emitting sectors, including cement, fertilisers, iron and steel, aluminium, hydrogen, and electricity."     I added a fourth column because cement also needed to fit</t>
  </si>
  <si>
    <t>okay lets keep transportation and I added air transport and water transport</t>
  </si>
  <si>
    <t>okay lets add M71</t>
  </si>
  <si>
    <t>okay lets add M72</t>
  </si>
  <si>
    <t>okay</t>
  </si>
  <si>
    <t>okay, i added water supply</t>
  </si>
  <si>
    <t>okay, i added agriculture at level 1 and 2</t>
  </si>
  <si>
    <t>it is indicated as separated in the file 'target_NACE_classification.xlsx'. And connected to the EGD action 'Strategy for smart sector integration'</t>
  </si>
  <si>
    <t>no extra specifications in 'target_NACE_classification.xlsx'</t>
  </si>
  <si>
    <t>i would only keep fisheries, as this target is mostly about it. And for instance, if we would want to get a snapshot of the current employment rates it makes more sense to only consider fisheries and not renewable energy industries</t>
  </si>
  <si>
    <t>lets keep level 2 but remove level 3 to keep it general</t>
  </si>
  <si>
    <t xml:space="preserve">but there are only NACE categories about building construction, but most of the buildings are alreadu built, so maybe I added N81 Services to buildings </t>
  </si>
  <si>
    <t>i think the target is to vague and general to connect it to buildings and transport, it would be too much of a stretch.</t>
  </si>
  <si>
    <t>added C28</t>
  </si>
  <si>
    <t>O84.2 - Provision of services to the community as a whole</t>
  </si>
  <si>
    <t>added O84.2 for the social part</t>
  </si>
  <si>
    <t>didn't find any about recycling, the closest you can get is 'material recovery' E38.3</t>
  </si>
  <si>
    <t>G46.7 - Other specialised wholesale</t>
  </si>
  <si>
    <t>added trade</t>
  </si>
  <si>
    <t>maybe not, as its related to batteries production mostly and not necessarily battery trade</t>
  </si>
  <si>
    <t>maybe not, as its related to batteries production and recovery mostly and not necessarily battery trade</t>
  </si>
  <si>
    <t>i would assume  bioplastics are part of 'manufacture of plastics products'</t>
  </si>
  <si>
    <t>i would assume  bioplastics are part of 'manufacture of plastics products'. Extending to the paper industry i think is too far of a stretch. Also removed the yellow cases as I think they are also too much of a stretch.</t>
  </si>
  <si>
    <t>?</t>
  </si>
  <si>
    <t>added waste collection and treatment, as food waste still takes a toll on that sector for now</t>
  </si>
  <si>
    <t>i would not add trade as this target is mostly about the EU extraction capacity of CRM and not explicitly trade</t>
  </si>
  <si>
    <t>this is about the EU processing capacity, which is not exactly trade right?</t>
  </si>
  <si>
    <t>why food waste? Isn't it too much of a far stretch?</t>
  </si>
  <si>
    <t>why?</t>
  </si>
  <si>
    <t>not that i can find</t>
  </si>
  <si>
    <t>there is no NACE about biofuels</t>
  </si>
  <si>
    <t>I don't know if it already had an impact, it seems like a far stretch</t>
  </si>
  <si>
    <t>added C20 and C20.1 for hydrogen</t>
  </si>
  <si>
    <t>can't find a nace category for it</t>
  </si>
  <si>
    <t>too far of a stretch?</t>
  </si>
  <si>
    <t>it is already in H49.1</t>
  </si>
  <si>
    <t>M - Professional, Scientific and Technical Activitie</t>
  </si>
  <si>
    <t>added R&amp;D</t>
  </si>
  <si>
    <t>true, then let's keep it</t>
  </si>
  <si>
    <t>not that i could find</t>
  </si>
  <si>
    <t>okay, lets keep it</t>
  </si>
  <si>
    <t>true, lets remove it and keep it more general</t>
  </si>
  <si>
    <t>trade is already included</t>
  </si>
  <si>
    <t>O84.3 - Compulsory social security activities</t>
  </si>
  <si>
    <t>okay, also added 084.1 and .2</t>
  </si>
  <si>
    <t>yes, i added education</t>
  </si>
  <si>
    <t>okay lets keeo G and C</t>
  </si>
  <si>
    <t xml:space="preserve">it is included in retail sale of food </t>
  </si>
  <si>
    <t xml:space="preserve">added H49.3 as it also includes H49.3.1 - Urban and suburban passenger land transport  </t>
  </si>
  <si>
    <t>C20.2 you mean? Pesticides are not related to nutrient losses, but its more about soil erosion and runoffs with rainfall</t>
  </si>
  <si>
    <t>how?</t>
  </si>
  <si>
    <t>but we are not focusing on what impact which target will have here no? We want to get a snapshot of what's being done</t>
  </si>
  <si>
    <t>M69 - Legal and accounting activities</t>
  </si>
  <si>
    <t>M69.1 - Legal activities</t>
  </si>
  <si>
    <t>but we are not talking about impact here, but about the current snapshot right?? I left research as i believe it is also about monitoring species</t>
  </si>
  <si>
    <t>if we consider C20.2 as related to production of fertilisers then okay</t>
  </si>
  <si>
    <t>why not C20.2?</t>
  </si>
  <si>
    <t>i removed everything and added M69.1</t>
  </si>
  <si>
    <t>removed M</t>
  </si>
  <si>
    <t>added about civil enginering</t>
  </si>
  <si>
    <t>A2.4 - Support services to forestry</t>
  </si>
  <si>
    <t>ok, i added A2.4 instead</t>
  </si>
  <si>
    <t>there are non in nace about restoration</t>
  </si>
  <si>
    <t>i am not sure, also a lot of marine ecosystems can store carbon for example</t>
  </si>
  <si>
    <t>Q86.1 - Hospital activities</t>
  </si>
  <si>
    <t xml:space="preserve">Q86 - Human health activities </t>
  </si>
  <si>
    <t>Q - Human health and social work activities</t>
  </si>
  <si>
    <t>added civil engineering</t>
  </si>
  <si>
    <t>O84 - Public administration and defence; compulsory social security</t>
  </si>
  <si>
    <t>O - Public administration and defence; compulsory social security</t>
  </si>
  <si>
    <t xml:space="preserve">added social security </t>
  </si>
  <si>
    <t xml:space="preserve">D - Electricity, Gas, Steam and Air Conditioning Supply </t>
  </si>
  <si>
    <t>The target involves renewable hydrogen production, which is relevant to manufacturing, energy supply, and transport.</t>
  </si>
  <si>
    <t>A</t>
  </si>
  <si>
    <t>B</t>
  </si>
  <si>
    <t>C</t>
  </si>
  <si>
    <t>D</t>
  </si>
  <si>
    <t>E</t>
  </si>
  <si>
    <t>F</t>
  </si>
  <si>
    <t>G</t>
  </si>
  <si>
    <t>H</t>
  </si>
  <si>
    <t>I</t>
  </si>
  <si>
    <t>J</t>
  </si>
  <si>
    <t>K</t>
  </si>
  <si>
    <t>L</t>
  </si>
  <si>
    <t>M</t>
  </si>
  <si>
    <t>N</t>
  </si>
  <si>
    <t>O</t>
  </si>
  <si>
    <t>P</t>
  </si>
  <si>
    <t>Q</t>
  </si>
  <si>
    <t>R</t>
  </si>
  <si>
    <t>S</t>
  </si>
  <si>
    <t>T</t>
  </si>
  <si>
    <t>U</t>
  </si>
  <si>
    <t xml:space="preserve"> Agriculture, Forestry and Fishing</t>
  </si>
  <si>
    <t xml:space="preserve"> Mining and Quarrying</t>
  </si>
  <si>
    <t xml:space="preserve"> Manufacturing</t>
  </si>
  <si>
    <t xml:space="preserve"> Electricity, Gas, Steam and Air Conditioning Supply</t>
  </si>
  <si>
    <t xml:space="preserve"> Water Supply, Sewerage, Waste Management and Remediation Activities</t>
  </si>
  <si>
    <t xml:space="preserve"> Construction</t>
  </si>
  <si>
    <t xml:space="preserve"> Wholesale and Retail Trade, Repair of Motor Vehicles and Motorcycles</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</si>
  <si>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</si>
  <si>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</si>
  <si>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</si>
  <si>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</si>
  <si>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</si>
  <si>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Professional, Scientific and Technical Activities</t>
  </si>
  <si>
    <t xml:space="preserve"> Administrative and Support Service Activities</t>
  </si>
  <si>
    <t xml:space="preserve"> Public Administration and Defence,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</si>
  <si>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</si>
  <si>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</si>
  <si>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</si>
  <si>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</si>
  <si>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 Undifferentiated Goods and Services Producing Activities of Households for Own Use</t>
  </si>
  <si>
    <t xml:space="preserve"> Activities of Extraterritorial Organisations and Bodies</t>
  </si>
  <si>
    <t>NACE_title</t>
  </si>
  <si>
    <t>NACE_code</t>
  </si>
  <si>
    <t>GHG</t>
  </si>
  <si>
    <t>EMP_DC</t>
  </si>
  <si>
    <t>level_1</t>
  </si>
  <si>
    <t>A1</t>
  </si>
  <si>
    <t>C26</t>
  </si>
  <si>
    <t>D35</t>
  </si>
  <si>
    <t>F41</t>
  </si>
  <si>
    <t>H49</t>
  </si>
  <si>
    <t>A2</t>
  </si>
  <si>
    <t>A2.1</t>
  </si>
  <si>
    <t>F41.1</t>
  </si>
  <si>
    <t>D35.1</t>
  </si>
  <si>
    <t>E38</t>
  </si>
  <si>
    <t>C24</t>
  </si>
  <si>
    <t>C20</t>
  </si>
  <si>
    <t>C23</t>
  </si>
  <si>
    <t>C24.1</t>
  </si>
  <si>
    <t>C20.1</t>
  </si>
  <si>
    <t>C23.5</t>
  </si>
  <si>
    <t>C26.1</t>
  </si>
  <si>
    <t>E37</t>
  </si>
  <si>
    <t>E37.0</t>
  </si>
  <si>
    <t>B6</t>
  </si>
  <si>
    <t>B6.1</t>
  </si>
  <si>
    <t>H51</t>
  </si>
  <si>
    <t>H50</t>
  </si>
  <si>
    <t>M72</t>
  </si>
  <si>
    <t>M71</t>
  </si>
  <si>
    <t>M72.1</t>
  </si>
  <si>
    <t>M71.1</t>
  </si>
  <si>
    <t>E36</t>
  </si>
  <si>
    <t>D35.3</t>
  </si>
  <si>
    <t>F41.2</t>
  </si>
  <si>
    <t>A3</t>
  </si>
  <si>
    <t>A3.1</t>
  </si>
  <si>
    <t>F42</t>
  </si>
  <si>
    <t>O84</t>
  </si>
  <si>
    <t>N81</t>
  </si>
  <si>
    <t>O84.1</t>
  </si>
  <si>
    <t>C28</t>
  </si>
  <si>
    <t>F43</t>
  </si>
  <si>
    <t>F43.2</t>
  </si>
  <si>
    <t>O84.2</t>
  </si>
  <si>
    <t>E38.2</t>
  </si>
  <si>
    <t>B9</t>
  </si>
  <si>
    <t>B9.9</t>
  </si>
  <si>
    <t>E38.3</t>
  </si>
  <si>
    <t>G46</t>
  </si>
  <si>
    <t>G46.7</t>
  </si>
  <si>
    <t>C27</t>
  </si>
  <si>
    <t>C27.2</t>
  </si>
  <si>
    <t>C10</t>
  </si>
  <si>
    <t>I56</t>
  </si>
  <si>
    <t>C10.8</t>
  </si>
  <si>
    <t>I56.1</t>
  </si>
  <si>
    <t>G47</t>
  </si>
  <si>
    <t>T98</t>
  </si>
  <si>
    <t>G47.2</t>
  </si>
  <si>
    <t>T98.1</t>
  </si>
  <si>
    <t>C22</t>
  </si>
  <si>
    <t>C22.2</t>
  </si>
  <si>
    <t>C32</t>
  </si>
  <si>
    <t>C32.9</t>
  </si>
  <si>
    <t>C16</t>
  </si>
  <si>
    <t>C16.2</t>
  </si>
  <si>
    <t>C24.4</t>
  </si>
  <si>
    <t>C23.1</t>
  </si>
  <si>
    <t>C17</t>
  </si>
  <si>
    <t>C17.2</t>
  </si>
  <si>
    <t>C13</t>
  </si>
  <si>
    <t>C13.9</t>
  </si>
  <si>
    <t>C27.9</t>
  </si>
  <si>
    <t>B7</t>
  </si>
  <si>
    <t>B7.2</t>
  </si>
  <si>
    <t>D35.2</t>
  </si>
  <si>
    <t>A1.1</t>
  </si>
  <si>
    <t>H52</t>
  </si>
  <si>
    <t>H52.2</t>
  </si>
  <si>
    <t>H50.2</t>
  </si>
  <si>
    <t>C29</t>
  </si>
  <si>
    <t>C29.1</t>
  </si>
  <si>
    <t>H49.3</t>
  </si>
  <si>
    <t>H49.4</t>
  </si>
  <si>
    <t>C28.9</t>
  </si>
  <si>
    <t>H51.2</t>
  </si>
  <si>
    <t>H50.3</t>
  </si>
  <si>
    <t>H49.2</t>
  </si>
  <si>
    <t>J63</t>
  </si>
  <si>
    <t>J63.1</t>
  </si>
  <si>
    <t>H49.1</t>
  </si>
  <si>
    <t>C30</t>
  </si>
  <si>
    <t>C30.1</t>
  </si>
  <si>
    <t>C30.3</t>
  </si>
  <si>
    <t>H51.1</t>
  </si>
  <si>
    <t>M70</t>
  </si>
  <si>
    <t>M70.2</t>
  </si>
  <si>
    <t>F42.1</t>
  </si>
  <si>
    <t>E39</t>
  </si>
  <si>
    <t>E39.0</t>
  </si>
  <si>
    <t>G46.2</t>
  </si>
  <si>
    <t>C21</t>
  </si>
  <si>
    <t>A1.4</t>
  </si>
  <si>
    <t>C21.2</t>
  </si>
  <si>
    <t>J61</t>
  </si>
  <si>
    <t>J61.1</t>
  </si>
  <si>
    <t>N78</t>
  </si>
  <si>
    <t>N78.1</t>
  </si>
  <si>
    <t>O84.3</t>
  </si>
  <si>
    <t>P85</t>
  </si>
  <si>
    <t>P85.6</t>
  </si>
  <si>
    <t>C20.2</t>
  </si>
  <si>
    <t>C10.2</t>
  </si>
  <si>
    <t>E36.0</t>
  </si>
  <si>
    <t>M69</t>
  </si>
  <si>
    <t>M69.1</t>
  </si>
  <si>
    <t>N81.3</t>
  </si>
  <si>
    <t>F42.9</t>
  </si>
  <si>
    <t>B8</t>
  </si>
  <si>
    <t>B8.1</t>
  </si>
  <si>
    <t>C16.1</t>
  </si>
  <si>
    <t>N79</t>
  </si>
  <si>
    <t>A2.4</t>
  </si>
  <si>
    <t>N79.1</t>
  </si>
  <si>
    <t>K64</t>
  </si>
  <si>
    <t>K64.9</t>
  </si>
  <si>
    <t>Q86</t>
  </si>
  <si>
    <t>Q86.1</t>
  </si>
  <si>
    <t>E38.1</t>
  </si>
  <si>
    <t>target_sum_perc</t>
  </si>
  <si>
    <t>target_sum</t>
  </si>
  <si>
    <t>airpol</t>
  </si>
  <si>
    <t>unit</t>
  </si>
  <si>
    <t>geo</t>
  </si>
  <si>
    <t>THS_T</t>
  </si>
  <si>
    <t>EU27_2020</t>
  </si>
  <si>
    <t>interpolated data (i)</t>
  </si>
  <si>
    <t>broken time series (bi)</t>
  </si>
  <si>
    <t>na_item</t>
  </si>
  <si>
    <t>PC_TOT</t>
  </si>
  <si>
    <t>B1G</t>
  </si>
  <si>
    <t>THS_PER</t>
  </si>
  <si>
    <t>C18</t>
  </si>
  <si>
    <t>C19</t>
  </si>
  <si>
    <t>C25</t>
  </si>
  <si>
    <t>C33</t>
  </si>
  <si>
    <t>G45</t>
  </si>
  <si>
    <t>H53</t>
  </si>
  <si>
    <t>J58</t>
  </si>
  <si>
    <t>K65</t>
  </si>
  <si>
    <t>K66</t>
  </si>
  <si>
    <t>M73</t>
  </si>
  <si>
    <t>N77</t>
  </si>
  <si>
    <t>R93</t>
  </si>
  <si>
    <t>S94</t>
  </si>
  <si>
    <t>S95</t>
  </si>
  <si>
    <t>S96</t>
  </si>
  <si>
    <t>C10-C12</t>
  </si>
  <si>
    <t>C13-C15</t>
  </si>
  <si>
    <t>E37-E39</t>
  </si>
  <si>
    <t>N80-N82</t>
  </si>
  <si>
    <t>R90-R92</t>
  </si>
  <si>
    <t>C31-C32</t>
  </si>
  <si>
    <t>J59-J60</t>
  </si>
  <si>
    <t>J62-J63</t>
  </si>
  <si>
    <t>M69-M70</t>
  </si>
  <si>
    <t>M74-M75</t>
  </si>
  <si>
    <t>Q87-Q88</t>
  </si>
  <si>
    <t>no data flags</t>
  </si>
  <si>
    <t xml:space="preserve">A1 </t>
  </si>
  <si>
    <t xml:space="preserve"> Crop and animal production</t>
  </si>
  <si>
    <t xml:space="preserve">A2 </t>
  </si>
  <si>
    <t xml:space="preserve"> Forestry and logging</t>
  </si>
  <si>
    <t xml:space="preserve">A3 </t>
  </si>
  <si>
    <t xml:space="preserve"> Fishing and aquaculture</t>
  </si>
  <si>
    <t xml:space="preserve">B5 </t>
  </si>
  <si>
    <t xml:space="preserve"> Mining of coal and lignite</t>
  </si>
  <si>
    <t xml:space="preserve">B6 </t>
  </si>
  <si>
    <t xml:space="preserve"> Extraction of crude petroleum and natural gas</t>
  </si>
  <si>
    <t xml:space="preserve">B7 </t>
  </si>
  <si>
    <t xml:space="preserve"> Mining of metal ores</t>
  </si>
  <si>
    <t xml:space="preserve">B8 </t>
  </si>
  <si>
    <t xml:space="preserve"> Other mining and quarrying</t>
  </si>
  <si>
    <t xml:space="preserve">B9 </t>
  </si>
  <si>
    <t xml:space="preserve"> Mining support service activities</t>
  </si>
  <si>
    <t xml:space="preserve">C10 </t>
  </si>
  <si>
    <t xml:space="preserve"> Manufacture of food products</t>
  </si>
  <si>
    <t xml:space="preserve">C11 </t>
  </si>
  <si>
    <t xml:space="preserve"> Manufacture of beverages</t>
  </si>
  <si>
    <t xml:space="preserve">C12 </t>
  </si>
  <si>
    <t xml:space="preserve"> Manufacture of tobacco products</t>
  </si>
  <si>
    <t xml:space="preserve">C13 </t>
  </si>
  <si>
    <t xml:space="preserve"> Manufacture of textiles</t>
  </si>
  <si>
    <t xml:space="preserve">C14 </t>
  </si>
  <si>
    <t xml:space="preserve"> Manufacture of wearing apparel</t>
  </si>
  <si>
    <t xml:space="preserve">C15 </t>
  </si>
  <si>
    <t xml:space="preserve"> Manufacture of leather and related products</t>
  </si>
  <si>
    <t xml:space="preserve">C16 </t>
  </si>
  <si>
    <t xml:space="preserve"> Manufacture of wood and of products of wood and cork</t>
  </si>
  <si>
    <t xml:space="preserve">C17 </t>
  </si>
  <si>
    <t xml:space="preserve"> Manufacture of paper and paper products</t>
  </si>
  <si>
    <t xml:space="preserve">C18 </t>
  </si>
  <si>
    <t xml:space="preserve"> Printing and reproduction of recorded media</t>
  </si>
  <si>
    <t xml:space="preserve">C19 </t>
  </si>
  <si>
    <t xml:space="preserve"> Manufacture of coke and refined petroleum products</t>
  </si>
  <si>
    <t xml:space="preserve">C20 </t>
  </si>
  <si>
    <t xml:space="preserve"> Manufacture of chemicals and chemical products</t>
  </si>
  <si>
    <t xml:space="preserve">C21 </t>
  </si>
  <si>
    <t xml:space="preserve"> Manufacture of basic pharmaceutical products and pharmaceutical preparations</t>
  </si>
  <si>
    <t xml:space="preserve">C22 </t>
  </si>
  <si>
    <t xml:space="preserve"> Manufacture of rubber and plastic products</t>
  </si>
  <si>
    <t xml:space="preserve">C23 </t>
  </si>
  <si>
    <t xml:space="preserve">C24 </t>
  </si>
  <si>
    <t xml:space="preserve"> Manufacture of basic metals</t>
  </si>
  <si>
    <t xml:space="preserve">C25 </t>
  </si>
  <si>
    <t xml:space="preserve"> Manufacture of fabricated metal products</t>
  </si>
  <si>
    <t xml:space="preserve">C26 </t>
  </si>
  <si>
    <t xml:space="preserve"> Manufacture of computer</t>
  </si>
  <si>
    <t xml:space="preserve">C27 </t>
  </si>
  <si>
    <t xml:space="preserve"> Manufacture of electrical equipment</t>
  </si>
  <si>
    <t xml:space="preserve">C28 </t>
  </si>
  <si>
    <t xml:space="preserve"> Manufacture of machinery and equipment n.e.c.</t>
  </si>
  <si>
    <t xml:space="preserve">C29 </t>
  </si>
  <si>
    <t xml:space="preserve"> Manufacture of motor vehicles</t>
  </si>
  <si>
    <t xml:space="preserve">C30 </t>
  </si>
  <si>
    <t xml:space="preserve"> Manufacture of other transport equipment</t>
  </si>
  <si>
    <t xml:space="preserve">C31 </t>
  </si>
  <si>
    <t xml:space="preserve"> Manufacture of furniture</t>
  </si>
  <si>
    <t xml:space="preserve">C32 </t>
  </si>
  <si>
    <t xml:space="preserve"> Other manufacturing</t>
  </si>
  <si>
    <t xml:space="preserve">C33 </t>
  </si>
  <si>
    <t xml:space="preserve"> Repair and installation of machinery and equipment</t>
  </si>
  <si>
    <t xml:space="preserve">D35 </t>
  </si>
  <si>
    <t xml:space="preserve"> Electricity</t>
  </si>
  <si>
    <t xml:space="preserve">E36 </t>
  </si>
  <si>
    <t xml:space="preserve"> Water collection</t>
  </si>
  <si>
    <t xml:space="preserve">E37 </t>
  </si>
  <si>
    <t xml:space="preserve"> Sewerage</t>
  </si>
  <si>
    <t xml:space="preserve">E38 </t>
  </si>
  <si>
    <t xml:space="preserve"> Waste collection</t>
  </si>
  <si>
    <t xml:space="preserve">E39 </t>
  </si>
  <si>
    <t xml:space="preserve"> Remediation activities and other waste management services</t>
  </si>
  <si>
    <t xml:space="preserve">F41 </t>
  </si>
  <si>
    <t xml:space="preserve"> Construction of buildings</t>
  </si>
  <si>
    <t xml:space="preserve">F42 </t>
  </si>
  <si>
    <t xml:space="preserve"> Civil engineering</t>
  </si>
  <si>
    <t xml:space="preserve">F43 </t>
  </si>
  <si>
    <t xml:space="preserve"> Specialised construction activities</t>
  </si>
  <si>
    <t xml:space="preserve">G45 </t>
  </si>
  <si>
    <t xml:space="preserve"> Wholesale and retail trade and repair of motor vehicles and motorcycles</t>
  </si>
  <si>
    <t xml:space="preserve">G46 </t>
  </si>
  <si>
    <t xml:space="preserve"> Wholesale trade</t>
  </si>
  <si>
    <t xml:space="preserve">G47 </t>
  </si>
  <si>
    <t xml:space="preserve"> Retail trade</t>
  </si>
  <si>
    <t xml:space="preserve">H49 </t>
  </si>
  <si>
    <t xml:space="preserve"> Land transport and transport via pipelines</t>
  </si>
  <si>
    <t xml:space="preserve">H50 </t>
  </si>
  <si>
    <t xml:space="preserve"> Water transport</t>
  </si>
  <si>
    <t xml:space="preserve">H51 </t>
  </si>
  <si>
    <t xml:space="preserve"> Air transport</t>
  </si>
  <si>
    <t xml:space="preserve">H52 </t>
  </si>
  <si>
    <t xml:space="preserve"> Warehousing and support activities for transportation</t>
  </si>
  <si>
    <t xml:space="preserve">H53 </t>
  </si>
  <si>
    <t xml:space="preserve"> Postal and courier activities</t>
  </si>
  <si>
    <t xml:space="preserve">I55 </t>
  </si>
  <si>
    <t xml:space="preserve"> Accommodation</t>
  </si>
  <si>
    <t xml:space="preserve">I56 </t>
  </si>
  <si>
    <t xml:space="preserve"> Food and beverage service activities</t>
  </si>
  <si>
    <t xml:space="preserve">J58 </t>
  </si>
  <si>
    <t xml:space="preserve"> Publishing activities</t>
  </si>
  <si>
    <t xml:space="preserve">J59 </t>
  </si>
  <si>
    <t xml:space="preserve"> Motion picture</t>
  </si>
  <si>
    <t xml:space="preserve">J60 </t>
  </si>
  <si>
    <t xml:space="preserve"> Programming and broadcasting activities</t>
  </si>
  <si>
    <t xml:space="preserve">J61 </t>
  </si>
  <si>
    <t xml:space="preserve"> Telecommunications</t>
  </si>
  <si>
    <t xml:space="preserve">J62 </t>
  </si>
  <si>
    <t xml:space="preserve"> Computer programming</t>
  </si>
  <si>
    <t xml:space="preserve">J63 </t>
  </si>
  <si>
    <t xml:space="preserve"> Information service activities</t>
  </si>
  <si>
    <t xml:space="preserve">K64 </t>
  </si>
  <si>
    <t xml:space="preserve"> Financial service activities</t>
  </si>
  <si>
    <t xml:space="preserve">K65 </t>
  </si>
  <si>
    <t xml:space="preserve"> Insurance</t>
  </si>
  <si>
    <t xml:space="preserve">K66 </t>
  </si>
  <si>
    <t xml:space="preserve"> Activities auxiliary to financial services and insurance activities</t>
  </si>
  <si>
    <t xml:space="preserve">L68 </t>
  </si>
  <si>
    <t xml:space="preserve"> Real estate activities</t>
  </si>
  <si>
    <t xml:space="preserve">M69 </t>
  </si>
  <si>
    <t xml:space="preserve"> Legal and accounting activities</t>
  </si>
  <si>
    <t xml:space="preserve">M70 </t>
  </si>
  <si>
    <t xml:space="preserve"> Activities of head offices</t>
  </si>
  <si>
    <t xml:space="preserve">M71 </t>
  </si>
  <si>
    <t xml:space="preserve"> Architectural and engineering activities</t>
  </si>
  <si>
    <t xml:space="preserve">M72 </t>
  </si>
  <si>
    <t xml:space="preserve"> Scientific research and development</t>
  </si>
  <si>
    <t xml:space="preserve">M73 </t>
  </si>
  <si>
    <t xml:space="preserve"> Advertising and market research</t>
  </si>
  <si>
    <t xml:space="preserve">M74 </t>
  </si>
  <si>
    <t xml:space="preserve"> Other professional</t>
  </si>
  <si>
    <t xml:space="preserve">M75 </t>
  </si>
  <si>
    <t xml:space="preserve"> Veterinary activities</t>
  </si>
  <si>
    <t xml:space="preserve">N77 </t>
  </si>
  <si>
    <t xml:space="preserve"> Rental and leasing activities</t>
  </si>
  <si>
    <t xml:space="preserve">N78 </t>
  </si>
  <si>
    <t xml:space="preserve"> Employment activities</t>
  </si>
  <si>
    <t xml:space="preserve">N79 </t>
  </si>
  <si>
    <t xml:space="preserve"> Travel agency</t>
  </si>
  <si>
    <t xml:space="preserve">N80 </t>
  </si>
  <si>
    <t xml:space="preserve"> Security and investigation activities</t>
  </si>
  <si>
    <t xml:space="preserve">N81 </t>
  </si>
  <si>
    <t xml:space="preserve"> Services to buildings and landscape activities</t>
  </si>
  <si>
    <t xml:space="preserve">O84 </t>
  </si>
  <si>
    <t xml:space="preserve"> Public administration and defence</t>
  </si>
  <si>
    <t xml:space="preserve">N82 </t>
  </si>
  <si>
    <t xml:space="preserve"> Office administrative</t>
  </si>
  <si>
    <t xml:space="preserve">P85 </t>
  </si>
  <si>
    <t xml:space="preserve">Q86 </t>
  </si>
  <si>
    <t xml:space="preserve"> Human health activities</t>
  </si>
  <si>
    <t xml:space="preserve">Q87 </t>
  </si>
  <si>
    <t xml:space="preserve"> Residential care activities</t>
  </si>
  <si>
    <t xml:space="preserve">Q88 </t>
  </si>
  <si>
    <t xml:space="preserve"> Social work activities without accommodation</t>
  </si>
  <si>
    <t xml:space="preserve">R90 </t>
  </si>
  <si>
    <t xml:space="preserve"> Creative</t>
  </si>
  <si>
    <t xml:space="preserve">R91 </t>
  </si>
  <si>
    <t xml:space="preserve"> Libraries</t>
  </si>
  <si>
    <t xml:space="preserve">R92 </t>
  </si>
  <si>
    <t xml:space="preserve"> Gambling and betting activities</t>
  </si>
  <si>
    <t xml:space="preserve">R93 </t>
  </si>
  <si>
    <t xml:space="preserve"> Sports activities and amusement and recreation activities</t>
  </si>
  <si>
    <t xml:space="preserve">S94 </t>
  </si>
  <si>
    <t xml:space="preserve"> Activities of membership organisations</t>
  </si>
  <si>
    <t xml:space="preserve">S95 </t>
  </si>
  <si>
    <t xml:space="preserve"> Repair of computers and personal and household goods</t>
  </si>
  <si>
    <t xml:space="preserve">S96 </t>
  </si>
  <si>
    <t xml:space="preserve"> Other personal service activities</t>
  </si>
  <si>
    <t xml:space="preserve">T97 </t>
  </si>
  <si>
    <t xml:space="preserve"> Activities of households as employers of domestic personnel</t>
  </si>
  <si>
    <t xml:space="preserve">T98 </t>
  </si>
  <si>
    <t xml:space="preserve">U99 </t>
  </si>
  <si>
    <t xml:space="preserve"> Activities of extraterritorial organisations and bodies</t>
  </si>
  <si>
    <t xml:space="preserve"> Manufacture of other non-metallic mineral products</t>
  </si>
  <si>
    <t xml:space="preserve"> Undifferentiated goods and services - producing activities of private households for own use</t>
  </si>
  <si>
    <t>Code</t>
  </si>
  <si>
    <t>Description</t>
  </si>
  <si>
    <t>Notes</t>
  </si>
  <si>
    <t xml:space="preserve"> Manufacture of textiles
 Manufacture of wearing apparel
 Manufacture of leather and related products</t>
  </si>
  <si>
    <t xml:space="preserve"> Manufacture of food products
 Manufacture of beverages
 Manufacture of tobacco products</t>
  </si>
  <si>
    <t xml:space="preserve"> Manufacture of furniture
 Other manufacturing</t>
  </si>
  <si>
    <t xml:space="preserve"> Sewerage
 Waste collection
 Remediation activities and other waste management services</t>
  </si>
  <si>
    <t>category 48 apparently doesn't exist</t>
  </si>
  <si>
    <t xml:space="preserve"> Motion picture
 Programming and broadcasting activities</t>
  </si>
  <si>
    <t xml:space="preserve"> Computer programming
 Information service activities</t>
  </si>
  <si>
    <t>category 67 apparently doesn't exist either</t>
  </si>
  <si>
    <t xml:space="preserve"> Legal and accounting activities
 Activities of head offices</t>
  </si>
  <si>
    <t xml:space="preserve"> Other professional
 Veterinary activities</t>
  </si>
  <si>
    <t xml:space="preserve"> Security and investigation activities
 Services to buildings and landscape activities
 Office administrative</t>
  </si>
  <si>
    <t xml:space="preserve"> Residential care activities
 Social work activities without accommodation</t>
  </si>
  <si>
    <t xml:space="preserve"> Creative
 Libraries
 Gambling and betting activities</t>
  </si>
  <si>
    <t xml:space="preserve">A </t>
  </si>
  <si>
    <t xml:space="preserve">B </t>
  </si>
  <si>
    <t xml:space="preserve">C </t>
  </si>
  <si>
    <t xml:space="preserve">D </t>
  </si>
  <si>
    <t xml:space="preserve">E </t>
  </si>
  <si>
    <t xml:space="preserve">F </t>
  </si>
  <si>
    <t xml:space="preserve">G </t>
  </si>
  <si>
    <t xml:space="preserve">H </t>
  </si>
  <si>
    <t xml:space="preserve">I </t>
  </si>
  <si>
    <t xml:space="preserve">J </t>
  </si>
  <si>
    <t xml:space="preserve">K </t>
  </si>
  <si>
    <t xml:space="preserve">L </t>
  </si>
  <si>
    <t xml:space="preserve">M </t>
  </si>
  <si>
    <t xml:space="preserve">N </t>
  </si>
  <si>
    <t xml:space="preserve">O </t>
  </si>
  <si>
    <t xml:space="preserve">P </t>
  </si>
  <si>
    <t xml:space="preserve">Q </t>
  </si>
  <si>
    <t xml:space="preserve">R </t>
  </si>
  <si>
    <t xml:space="preserve">S </t>
  </si>
  <si>
    <t xml:space="preserve">T </t>
  </si>
  <si>
    <t xml:space="preserve">U </t>
  </si>
  <si>
    <t>level1</t>
  </si>
  <si>
    <t>level2</t>
  </si>
  <si>
    <t>NACE</t>
  </si>
  <si>
    <t>level_2</t>
  </si>
  <si>
    <t>A1.2</t>
  </si>
  <si>
    <t>Growing of perennial crops</t>
  </si>
  <si>
    <t>A1.3</t>
  </si>
  <si>
    <t>Plant propagation</t>
  </si>
  <si>
    <t>Animal production</t>
  </si>
  <si>
    <t>A1.5</t>
  </si>
  <si>
    <t>Mixed farming</t>
  </si>
  <si>
    <t>A1.6</t>
  </si>
  <si>
    <t>A1.7</t>
  </si>
  <si>
    <t>Hunting, trapping and related service activities</t>
  </si>
  <si>
    <t>Silviculture and other forestry activities</t>
  </si>
  <si>
    <t>A2.2</t>
  </si>
  <si>
    <t>Logging</t>
  </si>
  <si>
    <t>A2.3</t>
  </si>
  <si>
    <t>Support services to forestry</t>
  </si>
  <si>
    <t>Fishing</t>
  </si>
  <si>
    <t>A3.2</t>
  </si>
  <si>
    <t>Aquaculture</t>
  </si>
  <si>
    <t>B5.1</t>
  </si>
  <si>
    <t>Mining of hard coal</t>
  </si>
  <si>
    <t>B5.2</t>
  </si>
  <si>
    <t>Mining of lignite</t>
  </si>
  <si>
    <t>Extraction of crude petroleum</t>
  </si>
  <si>
    <t>B6.2</t>
  </si>
  <si>
    <t>Extraction of natural gas</t>
  </si>
  <si>
    <t>B7.1</t>
  </si>
  <si>
    <t>Mining of iron ores</t>
  </si>
  <si>
    <t>Quarrying of stone, sand and clay</t>
  </si>
  <si>
    <t>B8.9</t>
  </si>
  <si>
    <t>Mining and quarrying n.e.c.</t>
  </si>
  <si>
    <t>B9.1</t>
  </si>
  <si>
    <t>Support activities for petroleum and natural gas extraction</t>
  </si>
  <si>
    <t>Support activities for other mining and quarrying</t>
  </si>
  <si>
    <t>C10.1</t>
  </si>
  <si>
    <t>Processing and preserving of meat and production of meat products</t>
  </si>
  <si>
    <t>Processing and preserving of fish, crustaceans and molluscs</t>
  </si>
  <si>
    <t>C10.3</t>
  </si>
  <si>
    <t>Processing and preserving of fruit and vegetables</t>
  </si>
  <si>
    <t>C10.4</t>
  </si>
  <si>
    <t>Manufacture of vegetable and animal oils and fats</t>
  </si>
  <si>
    <t>C10.5</t>
  </si>
  <si>
    <t>Manufacture of dairy products</t>
  </si>
  <si>
    <t>C10.6</t>
  </si>
  <si>
    <t>Manufacture of grain mill products, starches and starch products</t>
  </si>
  <si>
    <t>C10.7</t>
  </si>
  <si>
    <t>Manufacture of bakery and farinaceous products</t>
  </si>
  <si>
    <t>Manufacture of other food products</t>
  </si>
  <si>
    <t>C10.9</t>
  </si>
  <si>
    <t>Manufacture of prepared animal feeds</t>
  </si>
  <si>
    <t>C11.0</t>
  </si>
  <si>
    <t>Manufacture of beverages</t>
  </si>
  <si>
    <t>C12.0</t>
  </si>
  <si>
    <t>Manufacture of tobacco products</t>
  </si>
  <si>
    <t>C13.1</t>
  </si>
  <si>
    <t>Preparation and spinning of textile fibres</t>
  </si>
  <si>
    <t>C13.2</t>
  </si>
  <si>
    <t>Weaving of textiles</t>
  </si>
  <si>
    <t>C13.3</t>
  </si>
  <si>
    <t>Finishing of textiles</t>
  </si>
  <si>
    <t>Manufacture of other textiles</t>
  </si>
  <si>
    <t>C14.1</t>
  </si>
  <si>
    <t>Manufacture of wearing apparel, except fur apparel</t>
  </si>
  <si>
    <t>C14.2</t>
  </si>
  <si>
    <t>Manufacture of articles of fur</t>
  </si>
  <si>
    <t>C14.3</t>
  </si>
  <si>
    <t>Manufacture of knitted and crocheted apparel</t>
  </si>
  <si>
    <t>C15.1</t>
  </si>
  <si>
    <t>Tanning and dressing of leather, manufacture of luggage, handbags, saddlery and harness, dressing and dyeing of fur</t>
  </si>
  <si>
    <t>C15.2</t>
  </si>
  <si>
    <t>Manufacture of footwear</t>
  </si>
  <si>
    <t>Sawmilling and planing of wood</t>
  </si>
  <si>
    <t>Manufacture of products of wood, cork, straw and plaiting materials</t>
  </si>
  <si>
    <t>C17.1</t>
  </si>
  <si>
    <t>Manufacture of pulp, paper and paperboard</t>
  </si>
  <si>
    <t>Manufacture of articles of paper and paperboard</t>
  </si>
  <si>
    <t>C18.1</t>
  </si>
  <si>
    <t>Printing and service activities related to printing</t>
  </si>
  <si>
    <t>C18.2</t>
  </si>
  <si>
    <t>Reproduction of recorded media</t>
  </si>
  <si>
    <t>C19.1</t>
  </si>
  <si>
    <t>Manufacture of coke oven products</t>
  </si>
  <si>
    <t>C19.2</t>
  </si>
  <si>
    <t>Manufacture of refined petroleum products</t>
  </si>
  <si>
    <t>Manufacture of basic chemicals, fertilisers and nitrogen compounds, plastics and synthetic rubber in primary forms</t>
  </si>
  <si>
    <t>Manufacture of pesticides and other agrochemical products</t>
  </si>
  <si>
    <t>C20.3</t>
  </si>
  <si>
    <t>Manufacture of paints, varnishes and similar coatings, printing ink and mastics</t>
  </si>
  <si>
    <t>C20.4</t>
  </si>
  <si>
    <t>Manufacture of soap and detergents, cleaning and polishing preparations, perfumes and toilet preparations</t>
  </si>
  <si>
    <t>C20.5</t>
  </si>
  <si>
    <t>Manufacture of other chemical products</t>
  </si>
  <si>
    <t>C20.6</t>
  </si>
  <si>
    <t>C21.1</t>
  </si>
  <si>
    <t>Manufacture of basic pharmaceutical products</t>
  </si>
  <si>
    <t>Manufacture of pharmaceutical preparations</t>
  </si>
  <si>
    <t>C22.1</t>
  </si>
  <si>
    <t>Manufacture of rubber products</t>
  </si>
  <si>
    <t>Manufacture of plastics products</t>
  </si>
  <si>
    <t>Manufacture of glass and glass products</t>
  </si>
  <si>
    <t>C23.2</t>
  </si>
  <si>
    <t>Manufacture of refractory products</t>
  </si>
  <si>
    <t>C23.3</t>
  </si>
  <si>
    <t>Manufacture of clay building materials</t>
  </si>
  <si>
    <t>C23.4</t>
  </si>
  <si>
    <t>Manufacture of other porcelain and ceramic products</t>
  </si>
  <si>
    <t>Manufacture of cement, lime and plaster</t>
  </si>
  <si>
    <t>C23.6</t>
  </si>
  <si>
    <t>Manufacture of articles of concrete, cement and plaster</t>
  </si>
  <si>
    <t>C23.7</t>
  </si>
  <si>
    <t>Cutting, shaping and finishing of stone</t>
  </si>
  <si>
    <t>C23.9</t>
  </si>
  <si>
    <t>C24.2</t>
  </si>
  <si>
    <t>Manufacture of tubes, pipes, hollow profiles and related fittings, of steel</t>
  </si>
  <si>
    <t>C24.3</t>
  </si>
  <si>
    <t>Manufacture of other products of first processing of steel</t>
  </si>
  <si>
    <t>C24.5</t>
  </si>
  <si>
    <t>Casting of metals</t>
  </si>
  <si>
    <t>C25.1</t>
  </si>
  <si>
    <t>Manufacture of structural metal products</t>
  </si>
  <si>
    <t>C25.2</t>
  </si>
  <si>
    <t>Manufacture of tanks, reservoirs and containers of metal</t>
  </si>
  <si>
    <t>C25.3</t>
  </si>
  <si>
    <t>Manufacture of steam generators, except central heating hot water boilers</t>
  </si>
  <si>
    <t>C25.4</t>
  </si>
  <si>
    <t>Manufacture of weapons and ammunition</t>
  </si>
  <si>
    <t>C25.5</t>
  </si>
  <si>
    <t>C25.6</t>
  </si>
  <si>
    <t>Treatment and coating of metals, machining</t>
  </si>
  <si>
    <t>C25.7</t>
  </si>
  <si>
    <t>Manufacture of cutlery, tools and general hardware</t>
  </si>
  <si>
    <t>C25.9</t>
  </si>
  <si>
    <t>Manufacture of other fabricated metal products</t>
  </si>
  <si>
    <t>Manufacture of electronic components and boards</t>
  </si>
  <si>
    <t>C26.2</t>
  </si>
  <si>
    <t>Manufacture of computers and peripheral equipment</t>
  </si>
  <si>
    <t>C26.3</t>
  </si>
  <si>
    <t>Manufacture of communication equipment</t>
  </si>
  <si>
    <t>C26.4</t>
  </si>
  <si>
    <t>Manufacture of consumer electronics</t>
  </si>
  <si>
    <t>C26.5</t>
  </si>
  <si>
    <t>Manufacture of instruments and appliances for measuring, testing and navigation, watches and clocks</t>
  </si>
  <si>
    <t>C26.6</t>
  </si>
  <si>
    <t>Manufacture of irradiation, electromedical and electrotherapeutic equipment</t>
  </si>
  <si>
    <t>C26.7</t>
  </si>
  <si>
    <t>Manufacture of optical instruments and photographic equipment</t>
  </si>
  <si>
    <t>C26.8</t>
  </si>
  <si>
    <t>Manufacture of magnetic and optical media</t>
  </si>
  <si>
    <t>C27.1</t>
  </si>
  <si>
    <t>Manufacture of electric motors, generators, transformers and electricity distribution and control apparatus</t>
  </si>
  <si>
    <t>Manufacture of batteries and accumulators</t>
  </si>
  <si>
    <t>C27.3</t>
  </si>
  <si>
    <t>Manufacture of wiring and wiring devices</t>
  </si>
  <si>
    <t>C27.4</t>
  </si>
  <si>
    <t>Manufacture of electric lighting equipment</t>
  </si>
  <si>
    <t>C27.5</t>
  </si>
  <si>
    <t>Manufacture of domestic appliances</t>
  </si>
  <si>
    <t>Manufacture of other electrical equipment</t>
  </si>
  <si>
    <t>C28.1</t>
  </si>
  <si>
    <t>C28.2</t>
  </si>
  <si>
    <t>C28.3</t>
  </si>
  <si>
    <t>Manufacture of agricultural and forestry machinery</t>
  </si>
  <si>
    <t>C28.4</t>
  </si>
  <si>
    <t>Manufacture of metal forming machinery and machine tools</t>
  </si>
  <si>
    <t>Manufacture of motor vehicles</t>
  </si>
  <si>
    <t>C29.2</t>
  </si>
  <si>
    <t>C29.3</t>
  </si>
  <si>
    <t>Manufacture of parts and accessories for motor vehicles</t>
  </si>
  <si>
    <t>Building of ships and boats</t>
  </si>
  <si>
    <t>C30.2</t>
  </si>
  <si>
    <t>Manufacture of railway locomotives and rolling stock</t>
  </si>
  <si>
    <t>Manufacture of air and spacecraft and related machinery</t>
  </si>
  <si>
    <t>C30.4</t>
  </si>
  <si>
    <t>Manufacture of military fighting vehicles</t>
  </si>
  <si>
    <t>C30.9</t>
  </si>
  <si>
    <t>Manufacture of transport equipment n.e.c.</t>
  </si>
  <si>
    <t>C31.0</t>
  </si>
  <si>
    <t>Manufacture of furniture</t>
  </si>
  <si>
    <t>C32.1</t>
  </si>
  <si>
    <t>Manufacture of jewellery, bijouterie and related articles</t>
  </si>
  <si>
    <t>C32.2</t>
  </si>
  <si>
    <t>Manufacture of musical instruments</t>
  </si>
  <si>
    <t>C32.3</t>
  </si>
  <si>
    <t>Manufacture of sports goods</t>
  </si>
  <si>
    <t>C32.4</t>
  </si>
  <si>
    <t>Manufacture of games and toys</t>
  </si>
  <si>
    <t>C32.5</t>
  </si>
  <si>
    <t>Manufacture of medical and dental instruments and supplies</t>
  </si>
  <si>
    <t>Manufacturing n.e.c.</t>
  </si>
  <si>
    <t>C33.1</t>
  </si>
  <si>
    <t>Repair of fabricated metal products, machinery and equipment</t>
  </si>
  <si>
    <t>C33.2</t>
  </si>
  <si>
    <t>Installation of industrial machinery and equipment</t>
  </si>
  <si>
    <t>Electric power generation, transmission and distribution</t>
  </si>
  <si>
    <t>Manufacture of gas, distribution of gaseous fuels through mains</t>
  </si>
  <si>
    <t>Steam and air conditioning supply</t>
  </si>
  <si>
    <t>Water collection, treatment and supply</t>
  </si>
  <si>
    <t>Sewerage</t>
  </si>
  <si>
    <t>Waste collection</t>
  </si>
  <si>
    <t>Waste treatment and disposal</t>
  </si>
  <si>
    <t>Materials recovery</t>
  </si>
  <si>
    <t>Remediation activities and other waste management services</t>
  </si>
  <si>
    <t>Development of building projects</t>
  </si>
  <si>
    <t>Construction of roads and railways</t>
  </si>
  <si>
    <t>F42.2</t>
  </si>
  <si>
    <t>Construction of utility projects</t>
  </si>
  <si>
    <t>Construction of other civil engineering projects</t>
  </si>
  <si>
    <t>F43.1</t>
  </si>
  <si>
    <t>Demolition and site preparation</t>
  </si>
  <si>
    <t>Electrical, plumbing and other construction installation activities</t>
  </si>
  <si>
    <t>F43.3</t>
  </si>
  <si>
    <t>Building completion and finishing</t>
  </si>
  <si>
    <t>F43.9</t>
  </si>
  <si>
    <t>Other specialised construction activities</t>
  </si>
  <si>
    <t>G45.1</t>
  </si>
  <si>
    <t>Sale of motor vehicles</t>
  </si>
  <si>
    <t>G45.2</t>
  </si>
  <si>
    <t>Maintenance and repair of motor vehicles</t>
  </si>
  <si>
    <t>G45.3</t>
  </si>
  <si>
    <t>Sale of motor vehicle parts and accessories</t>
  </si>
  <si>
    <t>G45.4</t>
  </si>
  <si>
    <t>Sale, maintenance and repair of motorcycles and related parts and accessories</t>
  </si>
  <si>
    <t>G46.1</t>
  </si>
  <si>
    <t>Wholesale on a fee or contract basis</t>
  </si>
  <si>
    <t>Wholesale of agricultural raw materials and live animals</t>
  </si>
  <si>
    <t>G46.3</t>
  </si>
  <si>
    <t>Wholesale of food, beverages and tobacco</t>
  </si>
  <si>
    <t>G46.4</t>
  </si>
  <si>
    <t>Wholesale of household goods</t>
  </si>
  <si>
    <t>G46.5</t>
  </si>
  <si>
    <t>Wholesale of information and communication equipment</t>
  </si>
  <si>
    <t>G46.6</t>
  </si>
  <si>
    <t>Wholesale of other machinery, equipment and supplies</t>
  </si>
  <si>
    <t>Other specialised wholesale</t>
  </si>
  <si>
    <t>G46.9</t>
  </si>
  <si>
    <t>G47.1</t>
  </si>
  <si>
    <t>Retail sale of food, beverages and tobacco in specialised stores</t>
  </si>
  <si>
    <t>G47.3</t>
  </si>
  <si>
    <t>Retail sale of automotive fuel in specialised stores</t>
  </si>
  <si>
    <t>G47.4</t>
  </si>
  <si>
    <t>Retail sale of information and communication equipment in specialised stores</t>
  </si>
  <si>
    <t>G47.5</t>
  </si>
  <si>
    <t>Retail sale of other household equipment in specialised stores</t>
  </si>
  <si>
    <t>G47.6</t>
  </si>
  <si>
    <t>Retail sale of cultural and recreation goods in specialised stores</t>
  </si>
  <si>
    <t>G47.7</t>
  </si>
  <si>
    <t>Retail sale of other goods in specialised stores</t>
  </si>
  <si>
    <t>G47.8</t>
  </si>
  <si>
    <t>Retail sale via stalls and markets</t>
  </si>
  <si>
    <t>G47.9</t>
  </si>
  <si>
    <t>Retail trade not in stores, stalls or markets</t>
  </si>
  <si>
    <t>Passenger rail transport, interurban</t>
  </si>
  <si>
    <t>Freight rail transport</t>
  </si>
  <si>
    <t>Other passenger land transport</t>
  </si>
  <si>
    <t>Freight transport by road and removal services</t>
  </si>
  <si>
    <t>H49.5</t>
  </si>
  <si>
    <t>Transport via pipeline</t>
  </si>
  <si>
    <t>H50.1</t>
  </si>
  <si>
    <t>Sea and coastal passenger water transport</t>
  </si>
  <si>
    <t>Sea and coastal freight water transport</t>
  </si>
  <si>
    <t>Inland passenger water transport</t>
  </si>
  <si>
    <t>H50.4</t>
  </si>
  <si>
    <t>Inland freight water transport</t>
  </si>
  <si>
    <t>Passenger air transport</t>
  </si>
  <si>
    <t>Freight air transport and space transport</t>
  </si>
  <si>
    <t>H52.1</t>
  </si>
  <si>
    <t>Warehousing and storage</t>
  </si>
  <si>
    <t>Support activities for transportation</t>
  </si>
  <si>
    <t>H53.1</t>
  </si>
  <si>
    <t>Postal activities under universal service obligation</t>
  </si>
  <si>
    <t>H53.2</t>
  </si>
  <si>
    <t>Other postal and courier activities</t>
  </si>
  <si>
    <t>I55.1</t>
  </si>
  <si>
    <t>Hotels and similar accommodation</t>
  </si>
  <si>
    <t>I55.2</t>
  </si>
  <si>
    <t>I55.3</t>
  </si>
  <si>
    <t>Camping grounds, recreational vehicle parks and trailer parks</t>
  </si>
  <si>
    <t>I55.9</t>
  </si>
  <si>
    <t>Other accommodation</t>
  </si>
  <si>
    <t>Restaurants and mobile food service activities</t>
  </si>
  <si>
    <t>I56.2</t>
  </si>
  <si>
    <t>Event catering and other food service activities</t>
  </si>
  <si>
    <t>I56.3</t>
  </si>
  <si>
    <t>Beverage serving activities</t>
  </si>
  <si>
    <t>J58.1</t>
  </si>
  <si>
    <t>Publishing of books, periodicals and other publishing activities</t>
  </si>
  <si>
    <t>J58.2</t>
  </si>
  <si>
    <t>Software publishing</t>
  </si>
  <si>
    <t>J59.1</t>
  </si>
  <si>
    <t>Motion picture, video and television programme activities</t>
  </si>
  <si>
    <t>J59.2</t>
  </si>
  <si>
    <t>Sound recording and music publishing activities</t>
  </si>
  <si>
    <t>J60.1</t>
  </si>
  <si>
    <t>Radio broadcasting</t>
  </si>
  <si>
    <t>J60.2</t>
  </si>
  <si>
    <t>Television programming and broadcasting activities</t>
  </si>
  <si>
    <t>Wired telecommunications activities</t>
  </si>
  <si>
    <t>J61.2</t>
  </si>
  <si>
    <t>Wireless telecommunications activities</t>
  </si>
  <si>
    <t>J61.3</t>
  </si>
  <si>
    <t>Satellite telecommunications activities</t>
  </si>
  <si>
    <t>J61.9</t>
  </si>
  <si>
    <t>Other telecommunications activities</t>
  </si>
  <si>
    <t>J62.0</t>
  </si>
  <si>
    <t>Computer programming, consultancy and related activities</t>
  </si>
  <si>
    <t>Data processing, hosting and related activities, web portals</t>
  </si>
  <si>
    <t>J63.9</t>
  </si>
  <si>
    <t>Other information service activities</t>
  </si>
  <si>
    <t>K64.1</t>
  </si>
  <si>
    <t>Monetary intermediation</t>
  </si>
  <si>
    <t>K64.2</t>
  </si>
  <si>
    <t>Activities of holding companies</t>
  </si>
  <si>
    <t>K64.3</t>
  </si>
  <si>
    <t>Trusts, funds and similar financial entities</t>
  </si>
  <si>
    <t>Other financial service activities, except insurance and pension funding</t>
  </si>
  <si>
    <t>K65.1</t>
  </si>
  <si>
    <t>Insurance</t>
  </si>
  <si>
    <t>K65.2</t>
  </si>
  <si>
    <t>Reinsurance</t>
  </si>
  <si>
    <t>K65.3</t>
  </si>
  <si>
    <t>Pension funding</t>
  </si>
  <si>
    <t>K66.1</t>
  </si>
  <si>
    <t>Activities auxiliary to financial services, except insurance and pension funding</t>
  </si>
  <si>
    <t>K66.2</t>
  </si>
  <si>
    <t>Activities auxiliary to insurance and pension funding</t>
  </si>
  <si>
    <t>K66.3</t>
  </si>
  <si>
    <t>Fund management activities</t>
  </si>
  <si>
    <t>L68.1</t>
  </si>
  <si>
    <t>Buying and selling of own real estate</t>
  </si>
  <si>
    <t>L68.2</t>
  </si>
  <si>
    <t>Renting and operating of own or leased real estate</t>
  </si>
  <si>
    <t>L68.3</t>
  </si>
  <si>
    <t>Real estate activities on a fee or contract basis</t>
  </si>
  <si>
    <t>Legal activities</t>
  </si>
  <si>
    <t>M69.2</t>
  </si>
  <si>
    <t>Accounting, bookkeeping and auditing activities, tax consultancy</t>
  </si>
  <si>
    <t>M70.1</t>
  </si>
  <si>
    <t>Activities of head offices</t>
  </si>
  <si>
    <t>Management consultancy activities</t>
  </si>
  <si>
    <t>Architectural and engineering activities and related technical consultancy</t>
  </si>
  <si>
    <t>M71.2</t>
  </si>
  <si>
    <t>Technical testing and analysis</t>
  </si>
  <si>
    <t>Research and experimental development on natural sciences and engineering</t>
  </si>
  <si>
    <t>M72.2</t>
  </si>
  <si>
    <t>Research and experimental development on social sciences and humanities</t>
  </si>
  <si>
    <t>M73.1</t>
  </si>
  <si>
    <t>Advertising</t>
  </si>
  <si>
    <t>M73.2</t>
  </si>
  <si>
    <t>Market research and public opinion polling</t>
  </si>
  <si>
    <t>M74.1</t>
  </si>
  <si>
    <t>Specialised design activities</t>
  </si>
  <si>
    <t>M74.2</t>
  </si>
  <si>
    <t>Photographic activities</t>
  </si>
  <si>
    <t>M74.3</t>
  </si>
  <si>
    <t>Translation and interpretation activities</t>
  </si>
  <si>
    <t>M74.9</t>
  </si>
  <si>
    <t>Other professional, scientific and technical activities n.e.c.</t>
  </si>
  <si>
    <t>M75.0</t>
  </si>
  <si>
    <t>Veterinary activities</t>
  </si>
  <si>
    <t>N77.1</t>
  </si>
  <si>
    <t>Renting and leasing of motor vehicles</t>
  </si>
  <si>
    <t>N77.2</t>
  </si>
  <si>
    <t>Renting and leasing of personal and household goods</t>
  </si>
  <si>
    <t>N77.3</t>
  </si>
  <si>
    <t>Renting and leasing of other machinery, equipment and tangible goods</t>
  </si>
  <si>
    <t>N77.4</t>
  </si>
  <si>
    <t>Leasing of intellectual property and similar products, except copyrighted works</t>
  </si>
  <si>
    <t>Activities of employment placement agencies</t>
  </si>
  <si>
    <t>N78.2</t>
  </si>
  <si>
    <t>Temporary employment agency activities</t>
  </si>
  <si>
    <t>N78.3</t>
  </si>
  <si>
    <t>Other human resources provision</t>
  </si>
  <si>
    <t>Travel agency and tour operator activities</t>
  </si>
  <si>
    <t>N79.9</t>
  </si>
  <si>
    <t>Other reservation service and related activities</t>
  </si>
  <si>
    <t>N80.1</t>
  </si>
  <si>
    <t>Private security activities</t>
  </si>
  <si>
    <t>N80.2</t>
  </si>
  <si>
    <t>Security systems service activities</t>
  </si>
  <si>
    <t>N80.3</t>
  </si>
  <si>
    <t>Investigation activities</t>
  </si>
  <si>
    <t>N81.1</t>
  </si>
  <si>
    <t>Combined facilities support activities</t>
  </si>
  <si>
    <t>N81.2</t>
  </si>
  <si>
    <t>Cleaning activities</t>
  </si>
  <si>
    <t>Landscape service activities</t>
  </si>
  <si>
    <t>N82.1</t>
  </si>
  <si>
    <t>Office administrative and support activities</t>
  </si>
  <si>
    <t>N82.2</t>
  </si>
  <si>
    <t>Activities of call centres</t>
  </si>
  <si>
    <t>N82.3</t>
  </si>
  <si>
    <t>Organisation of conventions and trade shows</t>
  </si>
  <si>
    <t>N82.9</t>
  </si>
  <si>
    <t>Business support service activities n.e.c.</t>
  </si>
  <si>
    <t>Administration of the State and the economic and social policy of the community</t>
  </si>
  <si>
    <t>Provision of services to the community as a whole</t>
  </si>
  <si>
    <t>Compulsory social security activities</t>
  </si>
  <si>
    <t>P85.1</t>
  </si>
  <si>
    <t>P85.2</t>
  </si>
  <si>
    <t>Primary education</t>
  </si>
  <si>
    <t>P85.3</t>
  </si>
  <si>
    <t>Secondary education</t>
  </si>
  <si>
    <t>P85.4</t>
  </si>
  <si>
    <t>Higher education</t>
  </si>
  <si>
    <t>P85.5</t>
  </si>
  <si>
    <t>Other education</t>
  </si>
  <si>
    <t>Educational support activities</t>
  </si>
  <si>
    <t>Hospital activities</t>
  </si>
  <si>
    <t>Q86.2</t>
  </si>
  <si>
    <t>Medical and dental practice activities</t>
  </si>
  <si>
    <t>Q86.9</t>
  </si>
  <si>
    <t>Other human health activities</t>
  </si>
  <si>
    <t>Q87.1</t>
  </si>
  <si>
    <t>Residential nursing care activities</t>
  </si>
  <si>
    <t>Q87.2</t>
  </si>
  <si>
    <t>Residential care activities for mental retardation, mental health and substance abuse</t>
  </si>
  <si>
    <t>Q87.3</t>
  </si>
  <si>
    <t>Residential care activities for the elderly and disabled</t>
  </si>
  <si>
    <t>Q87.9</t>
  </si>
  <si>
    <t>Other residential care activities</t>
  </si>
  <si>
    <t>Q88.1</t>
  </si>
  <si>
    <t>Social work activities without accommodation for the elderly and disabled</t>
  </si>
  <si>
    <t>Q88.9</t>
  </si>
  <si>
    <t>Other social work activities without accommodation</t>
  </si>
  <si>
    <t>R90.0</t>
  </si>
  <si>
    <t>Creative, arts and entertainment activities</t>
  </si>
  <si>
    <t>R91.0</t>
  </si>
  <si>
    <t>Libraries, archives, museums and other cultural activities</t>
  </si>
  <si>
    <t>R92.0</t>
  </si>
  <si>
    <t>Gambling and betting activities</t>
  </si>
  <si>
    <t>R93.1</t>
  </si>
  <si>
    <t>Sports activities</t>
  </si>
  <si>
    <t>R93.2</t>
  </si>
  <si>
    <t>Amusement and recreation activities</t>
  </si>
  <si>
    <t>S94.1</t>
  </si>
  <si>
    <t>Activities of business, employers and professional membership organisations</t>
  </si>
  <si>
    <t>S94.2</t>
  </si>
  <si>
    <t>Activities of trade unions</t>
  </si>
  <si>
    <t>S94.9</t>
  </si>
  <si>
    <t>Activities of other membership organisations</t>
  </si>
  <si>
    <t>S95.1</t>
  </si>
  <si>
    <t>Repair of computers and communication equipment</t>
  </si>
  <si>
    <t>S95.2</t>
  </si>
  <si>
    <t>Repair of personal and household goods</t>
  </si>
  <si>
    <t>S96.0</t>
  </si>
  <si>
    <t>Other personal service activities</t>
  </si>
  <si>
    <t>T97.0</t>
  </si>
  <si>
    <t>Activities of households as employers of domestic personnel</t>
  </si>
  <si>
    <t>T98.2</t>
  </si>
  <si>
    <t>U99.0</t>
  </si>
  <si>
    <t>Activities of extraterritorial organisations and bodies</t>
  </si>
  <si>
    <t>Growing of non-perennial crops</t>
  </si>
  <si>
    <t>Support activities to agriculture and post-harvest crop activities</t>
  </si>
  <si>
    <t>Gathering of wild growing non-wood products</t>
  </si>
  <si>
    <t>Mining of non-ferrous metal ores</t>
  </si>
  <si>
    <t>Manufacture of man-made fibres</t>
  </si>
  <si>
    <t>Manufacture of abrasive products and non-metallic mineral products n.e.c.</t>
  </si>
  <si>
    <t>Manufacture of basic iron and steel and of ferro-alloys</t>
  </si>
  <si>
    <t>Manufacture of basic precious and other non-ferrous metals</t>
  </si>
  <si>
    <t>Forging, pressing, stamping and roll-forming of metal, powder metallurgy</t>
  </si>
  <si>
    <t>Manufacture of general-purpose machinery</t>
  </si>
  <si>
    <t>Manufacture of other general-purpose machinery</t>
  </si>
  <si>
    <t>Manufacture of other special-purpose machinery</t>
  </si>
  <si>
    <t>Manufacture of bodies (coachwork) for motor vehicles, manufacture of trailers and semi-trailers</t>
  </si>
  <si>
    <t>Construction of residential and non-residential buildings</t>
  </si>
  <si>
    <t>Non-specialised wholesale trade</t>
  </si>
  <si>
    <t>Retail sale in non-specialised stores</t>
  </si>
  <si>
    <t>Holiday and other short-stay accommodation</t>
  </si>
  <si>
    <t>Pre-primary education</t>
  </si>
  <si>
    <t>Undifferentiated goods-producing activities of private households for own use</t>
  </si>
  <si>
    <t>Undifferentiated service-producing activities of private households for own use</t>
  </si>
  <si>
    <t>level3</t>
  </si>
  <si>
    <t>J58-J60</t>
  </si>
  <si>
    <t>M69-M71</t>
  </si>
  <si>
    <t>M73-M75</t>
  </si>
  <si>
    <t>NACE-code</t>
  </si>
  <si>
    <t>NA</t>
  </si>
  <si>
    <t>Advertising and market research
Other professional
Veterinary activities</t>
  </si>
  <si>
    <t>Legal and accounting activities
Activities of head offices
Architectural and engineering activities</t>
  </si>
  <si>
    <t>sum</t>
  </si>
  <si>
    <t>Publishing activities
Motion picture
Programming and broadcasting activities</t>
  </si>
  <si>
    <t>missing data in estat datasets: GHG, GVA</t>
  </si>
  <si>
    <t>missing data in estat datasets: GHG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</si>
</sst>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theme="1"/>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s>
  <fills count="6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2F2F2"/>
        <bgColor rgb="FF000000"/>
      </patternFill>
    </fill>
    <fill>
      <patternFill patternType="solid">
        <fgColor rgb="FF0070C0"/>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002060"/>
        <bgColor indexed="64"/>
      </patternFill>
    </fill>
    <fill>
      <patternFill patternType="solid">
        <fgColor rgb="FF9E480E"/>
        <bgColor indexed="64"/>
      </patternFill>
    </fill>
    <fill>
      <patternFill patternType="solid">
        <fgColor rgb="FF636363"/>
        <bgColor indexed="64"/>
      </patternFill>
    </fill>
    <fill>
      <patternFill patternType="solid">
        <fgColor rgb="FF997300"/>
        <bgColor indexed="64"/>
      </patternFill>
    </fill>
    <fill>
      <patternFill patternType="solid">
        <fgColor rgb="FF255E91"/>
        <bgColor indexed="64"/>
      </patternFill>
    </fill>
    <fill>
      <patternFill patternType="solid">
        <fgColor rgb="FF43682A"/>
        <bgColor indexed="64"/>
      </patternFill>
    </fill>
    <fill>
      <patternFill patternType="solid">
        <fgColor rgb="FF698ED0"/>
        <bgColor indexed="64"/>
      </patternFill>
    </fill>
    <fill>
      <patternFill patternType="solid">
        <fgColor rgb="FFF1975A"/>
        <bgColor indexed="64"/>
      </patternFill>
    </fill>
    <fill>
      <patternFill patternType="solid">
        <fgColor rgb="FFB7B7B7"/>
        <bgColor indexed="64"/>
      </patternFill>
    </fill>
    <fill>
      <patternFill patternType="solid">
        <fgColor rgb="FF7CAFDE"/>
        <bgColor indexed="64"/>
      </patternFill>
    </fill>
    <fill>
      <patternFill patternType="solid">
        <fgColor rgb="FF8CC168"/>
        <bgColor indexed="64"/>
      </patternFill>
    </fill>
    <fill>
      <patternFill patternType="solid">
        <fgColor rgb="FF335AA1"/>
        <bgColor indexed="64"/>
      </patternFill>
    </fill>
    <fill>
      <patternFill patternType="solid">
        <fgColor rgb="FFFACE33"/>
        <bgColor indexed="64"/>
      </patternFill>
    </fill>
    <fill>
      <patternFill patternType="solid">
        <fgColor rgb="FFD36011"/>
        <bgColor indexed="64"/>
      </patternFill>
    </fill>
    <fill>
      <patternFill patternType="solid">
        <fgColor rgb="FF848484"/>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CAB0ED"/>
        <bgColor indexed="64"/>
      </patternFill>
    </fill>
    <fill>
      <patternFill patternType="solid">
        <fgColor theme="4"/>
        <bgColor indexed="64"/>
      </patternFill>
    </fill>
    <fill>
      <patternFill patternType="solid">
        <fgColor rgb="FFA5A5A5"/>
        <bgColor indexed="64"/>
      </patternFill>
    </fill>
    <fill>
      <patternFill patternType="solid">
        <fgColor rgb="FF091F60"/>
        <bgColor indexed="64"/>
      </patternFill>
    </fill>
    <fill>
      <patternFill patternType="solid">
        <fgColor rgb="FF7CAFD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3">
    <xf numFmtId="0" fontId="0" fillId="0" borderId="0" xfId="0"/>
    <xf numFmtId="0" fontId="0" fillId="0" borderId="0" xfId="0" applyAlignment="1">
      <alignment horizontal="center"/>
    </xf>
    <xf numFmtId="0" fontId="0" fillId="0" borderId="16" xfId="0" applyBorder="1"/>
    <xf numFmtId="0" fontId="0" fillId="0" borderId="12" xfId="0" applyBorder="1"/>
    <xf numFmtId="0" fontId="0" fillId="0" borderId="10" xfId="0" applyBorder="1"/>
    <xf numFmtId="0" fontId="16" fillId="33" borderId="13"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0" xfId="0" applyBorder="1"/>
    <xf numFmtId="0" fontId="0" fillId="0" borderId="0" xfId="0" applyFill="1" applyBorder="1" applyAlignment="1">
      <alignment horizontal="center" vertical="center" wrapText="1"/>
    </xf>
    <xf numFmtId="0" fontId="0" fillId="0" borderId="0" xfId="0" applyFill="1" applyBorder="1"/>
    <xf numFmtId="0" fontId="0" fillId="0" borderId="10" xfId="0" applyFill="1" applyBorder="1" applyAlignment="1">
      <alignment horizontal="center"/>
    </xf>
    <xf numFmtId="0" fontId="0" fillId="0" borderId="0" xfId="0" applyFill="1" applyBorder="1" applyAlignment="1">
      <alignment horizontal="center"/>
    </xf>
    <xf numFmtId="0" fontId="0" fillId="0" borderId="12" xfId="0" applyBorder="1" applyAlignment="1">
      <alignment horizontal="left"/>
    </xf>
    <xf numFmtId="0" fontId="0" fillId="0" borderId="10" xfId="0" applyBorder="1" applyAlignment="1">
      <alignment horizontal="left"/>
    </xf>
    <xf numFmtId="0" fontId="0" fillId="0" borderId="0" xfId="0" applyBorder="1" applyAlignment="1">
      <alignment horizontal="left"/>
    </xf>
    <xf numFmtId="0" fontId="16" fillId="0" borderId="0" xfId="0" applyFont="1" applyFill="1" applyBorder="1" applyAlignment="1">
      <alignment horizontal="center" vertical="center" wrapText="1"/>
    </xf>
    <xf numFmtId="0" fontId="0" fillId="0" borderId="0" xfId="0" applyFill="1" applyBorder="1" applyAlignment="1">
      <alignment horizontal="left" vertical="center" wrapText="1"/>
    </xf>
    <xf numFmtId="0" fontId="0" fillId="0" borderId="16" xfId="0" applyFill="1" applyBorder="1" applyAlignment="1">
      <alignment horizontal="center" vertical="center" wrapText="1"/>
    </xf>
    <xf numFmtId="0" fontId="0" fillId="0" borderId="10" xfId="0" applyFill="1" applyBorder="1"/>
    <xf numFmtId="0" fontId="19" fillId="0" borderId="1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8"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wrapText="1"/>
    </xf>
    <xf numFmtId="0" fontId="0" fillId="0" borderId="0" xfId="0" applyFill="1" applyBorder="1" applyAlignment="1">
      <alignment wrapText="1"/>
    </xf>
    <xf numFmtId="0" fontId="0" fillId="0" borderId="12" xfId="0" applyFill="1" applyBorder="1" applyAlignment="1">
      <alignment horizontal="left" vertical="center" wrapText="1"/>
    </xf>
    <xf numFmtId="0" fontId="0" fillId="0" borderId="10" xfId="0" applyFill="1" applyBorder="1" applyAlignment="1">
      <alignment horizontal="left" vertical="center" wrapText="1"/>
    </xf>
    <xf numFmtId="0" fontId="0" fillId="0" borderId="10" xfId="0" applyFill="1" applyBorder="1" applyAlignment="1">
      <alignment horizontal="left"/>
    </xf>
    <xf numFmtId="0" fontId="0" fillId="0" borderId="12" xfId="0" applyFill="1" applyBorder="1" applyAlignment="1">
      <alignment horizontal="left"/>
    </xf>
    <xf numFmtId="0" fontId="0" fillId="0" borderId="10" xfId="0" applyFill="1" applyBorder="1" applyAlignment="1">
      <alignment horizontal="center" vertical="center"/>
    </xf>
    <xf numFmtId="0" fontId="21" fillId="0" borderId="10" xfId="0" applyFont="1" applyFill="1" applyBorder="1" applyAlignment="1">
      <alignment horizontal="center" vertical="center" wrapText="1"/>
    </xf>
    <xf numFmtId="0" fontId="0" fillId="0" borderId="10" xfId="0" applyFill="1" applyBorder="1" applyAlignment="1">
      <alignment wrapText="1"/>
    </xf>
    <xf numFmtId="0" fontId="0" fillId="0" borderId="12" xfId="0" applyFill="1" applyBorder="1"/>
    <xf numFmtId="0" fontId="0" fillId="0" borderId="16" xfId="0" applyFill="1" applyBorder="1" applyAlignment="1">
      <alignment horizontal="left" vertical="center" wrapText="1"/>
    </xf>
    <xf numFmtId="0" fontId="18" fillId="0" borderId="16" xfId="0" applyFont="1" applyFill="1" applyBorder="1" applyAlignment="1">
      <alignment horizontal="left" vertical="center" wrapText="1"/>
    </xf>
    <xf numFmtId="0" fontId="0" fillId="0" borderId="16" xfId="0" applyBorder="1" applyAlignment="1">
      <alignment horizontal="left"/>
    </xf>
    <xf numFmtId="0" fontId="0" fillId="0" borderId="12" xfId="0" applyFill="1" applyBorder="1" applyAlignment="1">
      <alignment wrapText="1"/>
    </xf>
    <xf numFmtId="0" fontId="0" fillId="0" borderId="0" xfId="0" applyFill="1" applyBorder="1" applyAlignment="1">
      <alignment horizontal="center" wrapText="1"/>
    </xf>
    <xf numFmtId="0" fontId="0" fillId="0" borderId="10" xfId="0" applyFill="1" applyBorder="1" applyAlignment="1">
      <alignment horizontal="center"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center" vertical="center"/>
    </xf>
    <xf numFmtId="0" fontId="0" fillId="0" borderId="0" xfId="0" applyFont="1" applyAlignment="1">
      <alignment horizontal="center" vertical="center"/>
    </xf>
    <xf numFmtId="0" fontId="16" fillId="33" borderId="13" xfId="0" applyFont="1" applyFill="1" applyBorder="1" applyAlignment="1">
      <alignment horizontal="center"/>
    </xf>
    <xf numFmtId="0" fontId="16" fillId="33" borderId="13" xfId="0" applyFont="1" applyFill="1" applyBorder="1" applyAlignment="1">
      <alignment horizontal="center" vertical="center"/>
    </xf>
    <xf numFmtId="0" fontId="0" fillId="36" borderId="0" xfId="0" applyFill="1" applyAlignment="1">
      <alignment horizontal="center"/>
    </xf>
    <xf numFmtId="0" fontId="0" fillId="34" borderId="0" xfId="0" applyFill="1" applyAlignment="1">
      <alignment horizontal="center"/>
    </xf>
    <xf numFmtId="0" fontId="18" fillId="0" borderId="0" xfId="0" applyFont="1" applyAlignment="1">
      <alignment horizontal="center" vertical="center"/>
    </xf>
    <xf numFmtId="1" fontId="18" fillId="0" borderId="0" xfId="0" applyNumberFormat="1" applyFont="1" applyAlignment="1">
      <alignment horizontal="center" vertical="center"/>
    </xf>
    <xf numFmtId="0" fontId="22" fillId="37" borderId="15" xfId="0" applyFont="1" applyFill="1" applyBorder="1" applyAlignment="1">
      <alignment horizontal="center" vertical="center"/>
    </xf>
    <xf numFmtId="0" fontId="18" fillId="0" borderId="0" xfId="0" applyFont="1" applyAlignment="1"/>
    <xf numFmtId="0" fontId="18" fillId="0" borderId="0" xfId="0" applyFont="1" applyAlignment="1">
      <alignment horizontal="left" vertical="center"/>
    </xf>
    <xf numFmtId="0" fontId="22" fillId="33" borderId="13" xfId="0" applyFont="1" applyFill="1" applyBorder="1" applyAlignment="1">
      <alignment horizontal="center" vertical="center"/>
    </xf>
    <xf numFmtId="0" fontId="0" fillId="39" borderId="0" xfId="0" applyFill="1" applyAlignment="1">
      <alignment horizontal="center" vertical="center"/>
    </xf>
    <xf numFmtId="0" fontId="0" fillId="40" borderId="0" xfId="0" applyFill="1" applyAlignment="1">
      <alignment horizontal="center" vertical="center"/>
    </xf>
    <xf numFmtId="0" fontId="0" fillId="41" borderId="0" xfId="0" applyFill="1" applyAlignment="1">
      <alignment horizontal="center" vertical="center"/>
    </xf>
    <xf numFmtId="0" fontId="0" fillId="42" borderId="0" xfId="0" applyFill="1" applyAlignment="1">
      <alignment horizontal="center" vertical="center"/>
    </xf>
    <xf numFmtId="0" fontId="0" fillId="43" borderId="0" xfId="0" applyFill="1" applyAlignment="1">
      <alignment horizontal="center" vertical="center"/>
    </xf>
    <xf numFmtId="0" fontId="17" fillId="44" borderId="0" xfId="0" applyFont="1" applyFill="1" applyAlignment="1">
      <alignment horizontal="center" vertical="center"/>
    </xf>
    <xf numFmtId="0" fontId="17" fillId="46" borderId="0" xfId="0" applyFont="1" applyFill="1" applyAlignment="1">
      <alignment horizontal="center" vertical="center"/>
    </xf>
    <xf numFmtId="0" fontId="17" fillId="45" borderId="0" xfId="0" applyFont="1" applyFill="1" applyAlignment="1">
      <alignment horizontal="center" vertical="center"/>
    </xf>
    <xf numFmtId="0" fontId="17" fillId="47" borderId="0" xfId="0" applyFont="1" applyFill="1" applyAlignment="1">
      <alignment horizontal="center" vertical="center"/>
    </xf>
    <xf numFmtId="0" fontId="17" fillId="48" borderId="0" xfId="0" applyFont="1" applyFill="1" applyAlignment="1">
      <alignment horizontal="center" vertical="center"/>
    </xf>
    <xf numFmtId="0" fontId="17" fillId="49" borderId="0" xfId="0" applyFont="1" applyFill="1" applyAlignment="1">
      <alignment horizontal="center" vertical="center"/>
    </xf>
    <xf numFmtId="0" fontId="0" fillId="50" borderId="0" xfId="0" applyFill="1" applyAlignment="1">
      <alignment horizontal="center" vertical="center"/>
    </xf>
    <xf numFmtId="0" fontId="0" fillId="51" borderId="0" xfId="0" applyFill="1" applyAlignment="1">
      <alignment horizontal="center" vertical="center"/>
    </xf>
    <xf numFmtId="0" fontId="0" fillId="52" borderId="0" xfId="0" applyFill="1" applyAlignment="1">
      <alignment horizontal="center" vertical="center"/>
    </xf>
    <xf numFmtId="0" fontId="0" fillId="53" borderId="0" xfId="0" applyFill="1" applyAlignment="1">
      <alignment horizontal="center" vertical="center"/>
    </xf>
    <xf numFmtId="0" fontId="17" fillId="55" borderId="0" xfId="0" applyFont="1" applyFill="1" applyAlignment="1">
      <alignment horizontal="center" vertical="center"/>
    </xf>
    <xf numFmtId="0" fontId="0" fillId="56" borderId="0" xfId="0" applyFill="1" applyAlignment="1">
      <alignment horizontal="center" vertical="center"/>
    </xf>
    <xf numFmtId="0" fontId="0" fillId="54" borderId="0" xfId="0" applyFont="1" applyFill="1" applyAlignment="1">
      <alignment horizontal="center" vertical="center"/>
    </xf>
    <xf numFmtId="0" fontId="0" fillId="57" borderId="0" xfId="0" applyFill="1" applyAlignment="1">
      <alignment horizontal="center" vertical="center"/>
    </xf>
    <xf numFmtId="0" fontId="0" fillId="58" borderId="0" xfId="0" applyFill="1" applyAlignment="1">
      <alignment horizontal="center" vertical="center"/>
    </xf>
    <xf numFmtId="0" fontId="17" fillId="38" borderId="0" xfId="0" applyFont="1" applyFill="1" applyAlignment="1">
      <alignment horizontal="center" vertical="center"/>
    </xf>
    <xf numFmtId="0" fontId="22" fillId="37" borderId="15" xfId="0" applyFont="1" applyFill="1" applyBorder="1" applyAlignment="1">
      <alignment vertical="center"/>
    </xf>
    <xf numFmtId="0" fontId="0" fillId="0" borderId="0" xfId="0" applyAlignment="1">
      <alignment horizontal="left" vertical="center"/>
    </xf>
    <xf numFmtId="0" fontId="0" fillId="60" borderId="0" xfId="0" applyFill="1"/>
    <xf numFmtId="0" fontId="0" fillId="39" borderId="16" xfId="0" applyFill="1" applyBorder="1" applyAlignment="1">
      <alignment horizontal="center" vertical="center"/>
    </xf>
    <xf numFmtId="0" fontId="0" fillId="40" borderId="16" xfId="0" applyFill="1" applyBorder="1" applyAlignment="1">
      <alignment horizontal="center" vertical="center"/>
    </xf>
    <xf numFmtId="0" fontId="0" fillId="41" borderId="16" xfId="0" applyFill="1" applyBorder="1" applyAlignment="1">
      <alignment horizontal="center" vertical="center"/>
    </xf>
    <xf numFmtId="0" fontId="0" fillId="42" borderId="16" xfId="0" applyFill="1" applyBorder="1" applyAlignment="1">
      <alignment horizontal="center" vertical="center"/>
    </xf>
    <xf numFmtId="0" fontId="0" fillId="43" borderId="16" xfId="0" applyFill="1" applyBorder="1" applyAlignment="1">
      <alignment horizontal="center" vertical="center"/>
    </xf>
    <xf numFmtId="0" fontId="17" fillId="44" borderId="16" xfId="0" applyFont="1" applyFill="1" applyBorder="1" applyAlignment="1">
      <alignment horizontal="center" vertical="center"/>
    </xf>
    <xf numFmtId="0" fontId="17" fillId="45" borderId="16" xfId="0" applyFont="1" applyFill="1" applyBorder="1" applyAlignment="1">
      <alignment horizontal="center" vertical="center"/>
    </xf>
    <xf numFmtId="0" fontId="17" fillId="46" borderId="16" xfId="0" applyFont="1" applyFill="1" applyBorder="1" applyAlignment="1">
      <alignment horizontal="center" vertical="center"/>
    </xf>
    <xf numFmtId="0" fontId="17" fillId="47" borderId="16" xfId="0" applyFont="1" applyFill="1" applyBorder="1" applyAlignment="1">
      <alignment horizontal="center" vertical="center"/>
    </xf>
    <xf numFmtId="0" fontId="17" fillId="48" borderId="16" xfId="0" applyFont="1" applyFill="1" applyBorder="1" applyAlignment="1">
      <alignment horizontal="center" vertical="center"/>
    </xf>
    <xf numFmtId="0" fontId="17" fillId="49" borderId="16" xfId="0" applyFont="1" applyFill="1" applyBorder="1" applyAlignment="1">
      <alignment horizontal="center" vertical="center"/>
    </xf>
    <xf numFmtId="0" fontId="0" fillId="50" borderId="16" xfId="0" applyFill="1" applyBorder="1" applyAlignment="1">
      <alignment horizontal="center" vertical="center"/>
    </xf>
    <xf numFmtId="0" fontId="0" fillId="51" borderId="16" xfId="0" applyFill="1" applyBorder="1" applyAlignment="1">
      <alignment horizontal="center" vertical="center"/>
    </xf>
    <xf numFmtId="0" fontId="0" fillId="52" borderId="16" xfId="0" applyFill="1" applyBorder="1" applyAlignment="1">
      <alignment horizontal="center" vertical="center"/>
    </xf>
    <xf numFmtId="0" fontId="0" fillId="56" borderId="16" xfId="0" applyFill="1" applyBorder="1" applyAlignment="1">
      <alignment horizontal="center" vertical="center"/>
    </xf>
    <xf numFmtId="0" fontId="0" fillId="53" borderId="16" xfId="0" applyFill="1" applyBorder="1" applyAlignment="1">
      <alignment horizontal="center" vertical="center"/>
    </xf>
    <xf numFmtId="0" fontId="0" fillId="54" borderId="16" xfId="0" applyFont="1" applyFill="1" applyBorder="1" applyAlignment="1">
      <alignment horizontal="center" vertical="center"/>
    </xf>
    <xf numFmtId="0" fontId="17" fillId="55" borderId="16" xfId="0" applyFont="1" applyFill="1" applyBorder="1" applyAlignment="1">
      <alignment horizontal="center" vertical="center"/>
    </xf>
    <xf numFmtId="0" fontId="0" fillId="57" borderId="16" xfId="0" applyFill="1" applyBorder="1" applyAlignment="1">
      <alignment horizontal="center" vertical="center"/>
    </xf>
    <xf numFmtId="0" fontId="0" fillId="58" borderId="16" xfId="0" applyFill="1" applyBorder="1" applyAlignment="1">
      <alignment horizontal="center" vertical="center"/>
    </xf>
    <xf numFmtId="0" fontId="0" fillId="0" borderId="16" xfId="0" applyBorder="1" applyAlignment="1">
      <alignment horizontal="center" vertical="center"/>
    </xf>
    <xf numFmtId="0" fontId="16" fillId="33" borderId="14" xfId="0" applyFont="1" applyFill="1" applyBorder="1" applyAlignment="1">
      <alignment horizontal="center" vertical="center" wrapText="1"/>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16" fillId="33" borderId="14" xfId="0" applyFont="1" applyFill="1" applyBorder="1" applyAlignment="1">
      <alignment horizontal="center"/>
    </xf>
    <xf numFmtId="0" fontId="0" fillId="0" borderId="16" xfId="0" applyBorder="1" applyAlignment="1">
      <alignment horizontal="center"/>
    </xf>
    <xf numFmtId="0" fontId="16" fillId="33" borderId="18" xfId="0" applyFont="1" applyFill="1" applyBorder="1" applyAlignment="1">
      <alignment horizontal="center" vertical="center"/>
    </xf>
    <xf numFmtId="0" fontId="17" fillId="38" borderId="15" xfId="0" applyFont="1" applyFill="1" applyBorder="1" applyAlignment="1">
      <alignment horizontal="center" vertical="center"/>
    </xf>
    <xf numFmtId="0" fontId="0" fillId="0" borderId="19" xfId="0" applyBorder="1" applyAlignment="1">
      <alignment horizontal="left" vertical="center" wrapText="1"/>
    </xf>
    <xf numFmtId="0" fontId="0" fillId="0" borderId="19" xfId="0" applyBorder="1" applyAlignment="1">
      <alignment horizontal="center"/>
    </xf>
    <xf numFmtId="0" fontId="0" fillId="0" borderId="15" xfId="0" applyBorder="1" applyAlignment="1">
      <alignment horizontal="center"/>
    </xf>
    <xf numFmtId="0" fontId="0" fillId="34" borderId="19" xfId="0" applyFill="1" applyBorder="1" applyAlignment="1">
      <alignment horizontal="center" vertical="center"/>
    </xf>
    <xf numFmtId="0" fontId="0" fillId="34" borderId="20" xfId="0" applyFill="1"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xf>
    <xf numFmtId="0" fontId="0" fillId="34" borderId="0" xfId="0" applyFill="1" applyBorder="1" applyAlignment="1">
      <alignment horizontal="center" vertical="center"/>
    </xf>
    <xf numFmtId="0" fontId="0" fillId="36" borderId="0" xfId="0" applyFill="1" applyBorder="1" applyAlignment="1">
      <alignment horizontal="center" vertical="center"/>
    </xf>
    <xf numFmtId="0" fontId="0" fillId="34" borderId="10" xfId="0" applyFill="1" applyBorder="1" applyAlignment="1">
      <alignment horizontal="center" vertical="center"/>
    </xf>
    <xf numFmtId="0" fontId="0" fillId="0" borderId="17" xfId="0" applyBorder="1"/>
    <xf numFmtId="0" fontId="0" fillId="0" borderId="21" xfId="0" applyBorder="1" applyAlignment="1">
      <alignment horizontal="center"/>
    </xf>
    <xf numFmtId="0" fontId="0" fillId="0" borderId="17" xfId="0" applyBorder="1" applyAlignment="1">
      <alignment horizontal="center"/>
    </xf>
    <xf numFmtId="0" fontId="0" fillId="34" borderId="21" xfId="0" applyFill="1" applyBorder="1" applyAlignment="1">
      <alignment horizontal="center" vertical="center"/>
    </xf>
    <xf numFmtId="0" fontId="0" fillId="34" borderId="11" xfId="0" applyFill="1" applyBorder="1" applyAlignment="1">
      <alignment horizontal="center" vertical="center"/>
    </xf>
    <xf numFmtId="0" fontId="0" fillId="0" borderId="0" xfId="0" applyBorder="1" applyAlignment="1">
      <alignment horizontal="center" vertical="center"/>
    </xf>
    <xf numFmtId="0" fontId="0" fillId="34" borderId="23" xfId="0" applyFill="1" applyBorder="1" applyAlignment="1">
      <alignment horizontal="center" vertical="center"/>
    </xf>
    <xf numFmtId="0" fontId="0" fillId="34" borderId="12" xfId="0" applyFill="1" applyBorder="1" applyAlignment="1">
      <alignment horizontal="center" vertical="center"/>
    </xf>
    <xf numFmtId="0" fontId="0" fillId="0" borderId="17" xfId="0" applyFont="1" applyBorder="1" applyAlignment="1">
      <alignment horizontal="center" vertical="center"/>
    </xf>
    <xf numFmtId="0" fontId="0" fillId="0" borderId="21" xfId="0" applyBorder="1" applyAlignment="1">
      <alignment horizontal="center" vertical="center"/>
    </xf>
    <xf numFmtId="0" fontId="0" fillId="0" borderId="15" xfId="0" applyBorder="1"/>
    <xf numFmtId="165" fontId="0" fillId="0" borderId="15" xfId="0" applyNumberFormat="1" applyFont="1" applyBorder="1" applyAlignment="1">
      <alignment horizontal="center" vertical="center"/>
    </xf>
    <xf numFmtId="165" fontId="0" fillId="0" borderId="16" xfId="0" applyNumberFormat="1" applyFont="1" applyBorder="1" applyAlignment="1">
      <alignment horizontal="center" vertical="center"/>
    </xf>
    <xf numFmtId="0" fontId="0" fillId="0" borderId="19" xfId="0" applyBorder="1" applyAlignment="1">
      <alignment wrapText="1"/>
    </xf>
    <xf numFmtId="0" fontId="0" fillId="0" borderId="12" xfId="0" applyBorder="1" applyAlignment="1">
      <alignment horizontal="center"/>
    </xf>
    <xf numFmtId="0" fontId="0" fillId="0" borderId="21" xfId="0" applyBorder="1" applyAlignment="1">
      <alignment wrapText="1"/>
    </xf>
    <xf numFmtId="0" fontId="0" fillId="61" borderId="16" xfId="0" applyFill="1" applyBorder="1" applyAlignment="1">
      <alignment horizontal="center"/>
    </xf>
    <xf numFmtId="0" fontId="0" fillId="62" borderId="16" xfId="0" applyFill="1" applyBorder="1" applyAlignment="1">
      <alignment horizontal="center"/>
    </xf>
    <xf numFmtId="0" fontId="0" fillId="0" borderId="16" xfId="0" applyBorder="1" applyAlignment="1">
      <alignment horizontal="center"/>
    </xf>
    <xf numFmtId="0" fontId="16" fillId="63" borderId="0" xfId="0" applyFont="1" applyFill="1" applyAlignment="1">
      <alignment horizontal="center" vertical="center"/>
    </xf>
    <xf numFmtId="0" fontId="0" fillId="0" borderId="16" xfId="0" applyFill="1" applyBorder="1" applyAlignment="1">
      <alignment horizontal="center" vertical="center"/>
    </xf>
    <xf numFmtId="0" fontId="0" fillId="0" borderId="0" xfId="0" applyFill="1" applyAlignment="1">
      <alignment horizontal="left" vertical="center" wrapText="1"/>
    </xf>
    <xf numFmtId="0" fontId="0" fillId="0" borderId="15" xfId="0" applyFill="1" applyBorder="1" applyAlignment="1">
      <alignment horizontal="center" vertical="center" wrapText="1"/>
    </xf>
    <xf numFmtId="10" fontId="0" fillId="0" borderId="15" xfId="0" applyNumberFormat="1" applyBorder="1" applyAlignment="1">
      <alignment horizontal="center"/>
    </xf>
    <xf numFmtId="10" fontId="0" fillId="0" borderId="16" xfId="0" applyNumberFormat="1" applyBorder="1" applyAlignment="1">
      <alignment horizontal="center"/>
    </xf>
    <xf numFmtId="10" fontId="0" fillId="0" borderId="16" xfId="0" applyNumberFormat="1" applyBorder="1" applyAlignment="1">
      <alignment horizontal="center" vertical="center"/>
    </xf>
    <xf numFmtId="0" fontId="17" fillId="64" borderId="16" xfId="0" applyFont="1" applyFill="1" applyBorder="1" applyAlignment="1">
      <alignment horizontal="center" vertical="center"/>
    </xf>
    <xf numFmtId="0" fontId="0" fillId="65" borderId="16" xfId="0" applyFill="1" applyBorder="1" applyAlignment="1">
      <alignment horizontal="center" vertical="center"/>
    </xf>
    <xf numFmtId="0" fontId="17" fillId="66" borderId="16" xfId="0" applyFont="1" applyFill="1" applyBorder="1" applyAlignment="1">
      <alignment horizontal="center" vertical="center"/>
    </xf>
    <xf numFmtId="0" fontId="0" fillId="67" borderId="16" xfId="0" applyFill="1" applyBorder="1" applyAlignment="1">
      <alignment horizontal="center" vertical="center"/>
    </xf>
    <xf numFmtId="0" fontId="0" fillId="54" borderId="16" xfId="0" applyFill="1" applyBorder="1" applyAlignment="1">
      <alignment horizontal="center" vertical="center"/>
    </xf>
    <xf numFmtId="0" fontId="0" fillId="60" borderId="0" xfId="0" applyFill="1" applyBorder="1" applyAlignment="1">
      <alignment horizontal="center" vertical="center"/>
    </xf>
    <xf numFmtId="0" fontId="0" fillId="59" borderId="0" xfId="0" applyFill="1" applyBorder="1" applyAlignment="1">
      <alignment horizontal="center" vertical="center"/>
    </xf>
    <xf numFmtId="0" fontId="17" fillId="55" borderId="17" xfId="0" applyFont="1" applyFill="1" applyBorder="1" applyAlignment="1">
      <alignment horizontal="center" vertical="center"/>
    </xf>
    <xf numFmtId="0" fontId="0" fillId="0" borderId="17" xfId="0" applyFill="1" applyBorder="1" applyAlignment="1">
      <alignment horizontal="center" vertical="center" wrapText="1"/>
    </xf>
    <xf numFmtId="10" fontId="0" fillId="0" borderId="17" xfId="0" applyNumberFormat="1" applyBorder="1" applyAlignment="1">
      <alignment horizontal="center" vertical="center"/>
    </xf>
    <xf numFmtId="0" fontId="0" fillId="59" borderId="21" xfId="0" applyFill="1" applyBorder="1" applyAlignment="1">
      <alignment horizontal="center" vertical="center"/>
    </xf>
    <xf numFmtId="0" fontId="0" fillId="0" borderId="0" xfId="0" applyFont="1" applyBorder="1" applyAlignment="1">
      <alignment horizontal="center" vertical="center"/>
    </xf>
    <xf numFmtId="10" fontId="0" fillId="0" borderId="0" xfId="0" applyNumberFormat="1" applyBorder="1" applyAlignment="1">
      <alignment horizontal="center" vertical="center"/>
    </xf>
    <xf numFmtId="0" fontId="0" fillId="0" borderId="0" xfId="0" applyBorder="1" applyAlignment="1">
      <alignment horizontal="left" vertical="center"/>
    </xf>
    <xf numFmtId="0" fontId="0" fillId="0" borderId="21" xfId="0" applyFill="1" applyBorder="1" applyAlignment="1">
      <alignment wrapText="1"/>
    </xf>
    <xf numFmtId="0" fontId="0" fillId="0" borderId="12" xfId="0" applyBorder="1" applyAlignment="1">
      <alignment wrapText="1"/>
    </xf>
    <xf numFmtId="0" fontId="0" fillId="61" borderId="0" xfId="0" applyFill="1" applyBorder="1" applyAlignment="1">
      <alignment wrapText="1"/>
    </xf>
    <xf numFmtId="0" fontId="0" fillId="62" borderId="0" xfId="0" applyFill="1" applyBorder="1" applyAlignment="1">
      <alignment wrapText="1"/>
    </xf>
    <xf numFmtId="0" fontId="0" fillId="0" borderId="21" xfId="0" applyBorder="1"/>
    <xf numFmtId="0" fontId="0" fillId="0" borderId="19" xfId="0" applyBorder="1"/>
    <xf numFmtId="0" fontId="0" fillId="0" borderId="16" xfId="0" applyFont="1" applyFill="1" applyBorder="1" applyAlignment="1">
      <alignment horizontal="left" vertical="center" wrapText="1"/>
    </xf>
    <xf numFmtId="0" fontId="16" fillId="0" borderId="0" xfId="0" applyFont="1" applyAlignment="1">
      <alignment vertical="top"/>
    </xf>
    <xf numFmtId="0" fontId="22"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1" fontId="18" fillId="0" borderId="0" xfId="0" applyNumberFormat="1" applyFont="1" applyFill="1" applyBorder="1" applyAlignment="1">
      <alignment horizontal="center" vertical="center"/>
    </xf>
    <xf numFmtId="0" fontId="22" fillId="37" borderId="10" xfId="0" applyFont="1" applyFill="1" applyBorder="1" applyAlignment="1">
      <alignment horizontal="center" vertical="center"/>
    </xf>
    <xf numFmtId="0" fontId="22" fillId="33" borderId="11" xfId="0" applyFont="1" applyFill="1" applyBorder="1" applyAlignment="1">
      <alignment horizontal="center" vertical="center"/>
    </xf>
    <xf numFmtId="0" fontId="17" fillId="38" borderId="23" xfId="0" applyFont="1" applyFill="1" applyBorder="1" applyAlignment="1">
      <alignment horizontal="center" vertical="center"/>
    </xf>
    <xf numFmtId="0" fontId="18" fillId="0" borderId="19" xfId="0" applyFont="1" applyBorder="1" applyAlignment="1">
      <alignment horizontal="center" vertical="center"/>
    </xf>
    <xf numFmtId="1" fontId="18" fillId="0" borderId="19" xfId="0" applyNumberFormat="1" applyFont="1" applyBorder="1" applyAlignment="1">
      <alignment horizontal="center" vertical="center"/>
    </xf>
    <xf numFmtId="164" fontId="18" fillId="0" borderId="20" xfId="0" applyNumberFormat="1" applyFont="1" applyBorder="1" applyAlignment="1">
      <alignment horizontal="center" vertical="center"/>
    </xf>
    <xf numFmtId="0" fontId="0" fillId="39" borderId="12" xfId="0" applyFill="1" applyBorder="1" applyAlignment="1">
      <alignment horizontal="center" vertical="center"/>
    </xf>
    <xf numFmtId="0" fontId="18" fillId="0" borderId="0" xfId="0" applyFont="1" applyBorder="1" applyAlignment="1">
      <alignment horizontal="center" vertical="center"/>
    </xf>
    <xf numFmtId="1" fontId="18" fillId="0" borderId="0" xfId="0" applyNumberFormat="1" applyFont="1" applyBorder="1" applyAlignment="1">
      <alignment horizontal="center" vertical="center"/>
    </xf>
    <xf numFmtId="164" fontId="18" fillId="0" borderId="10" xfId="0" applyNumberFormat="1" applyFont="1" applyBorder="1" applyAlignment="1">
      <alignment horizontal="center" vertical="center"/>
    </xf>
    <xf numFmtId="0" fontId="0" fillId="40" borderId="12" xfId="0" applyFill="1" applyBorder="1" applyAlignment="1">
      <alignment horizontal="center" vertical="center"/>
    </xf>
    <xf numFmtId="0" fontId="0" fillId="41" borderId="12" xfId="0" applyFill="1" applyBorder="1" applyAlignment="1">
      <alignment horizontal="center" vertical="center"/>
    </xf>
    <xf numFmtId="0" fontId="0" fillId="42" borderId="12" xfId="0" applyFill="1" applyBorder="1" applyAlignment="1">
      <alignment horizontal="center" vertical="center"/>
    </xf>
    <xf numFmtId="0" fontId="0" fillId="43" borderId="12" xfId="0" applyFill="1" applyBorder="1" applyAlignment="1">
      <alignment horizontal="center" vertical="center"/>
    </xf>
    <xf numFmtId="0" fontId="17" fillId="44" borderId="12" xfId="0" applyFont="1" applyFill="1" applyBorder="1" applyAlignment="1">
      <alignment horizontal="center" vertical="center"/>
    </xf>
    <xf numFmtId="0" fontId="17" fillId="45" borderId="12" xfId="0" applyFont="1" applyFill="1" applyBorder="1" applyAlignment="1">
      <alignment horizontal="center" vertical="center"/>
    </xf>
    <xf numFmtId="0" fontId="17" fillId="46" borderId="12" xfId="0" applyFont="1" applyFill="1" applyBorder="1" applyAlignment="1">
      <alignment horizontal="center" vertical="center"/>
    </xf>
    <xf numFmtId="0" fontId="17" fillId="47" borderId="12" xfId="0" applyFont="1" applyFill="1" applyBorder="1" applyAlignment="1">
      <alignment horizontal="center" vertical="center"/>
    </xf>
    <xf numFmtId="0" fontId="17" fillId="48" borderId="12" xfId="0" applyFont="1" applyFill="1" applyBorder="1" applyAlignment="1">
      <alignment horizontal="center" vertical="center"/>
    </xf>
    <xf numFmtId="0" fontId="17" fillId="49" borderId="12" xfId="0" applyFont="1" applyFill="1" applyBorder="1" applyAlignment="1">
      <alignment horizontal="center" vertical="center"/>
    </xf>
    <xf numFmtId="0" fontId="0" fillId="50" borderId="12" xfId="0" applyFill="1" applyBorder="1" applyAlignment="1">
      <alignment horizontal="center" vertical="center"/>
    </xf>
    <xf numFmtId="0" fontId="0" fillId="51" borderId="12" xfId="0" applyFill="1" applyBorder="1" applyAlignment="1">
      <alignment horizontal="center" vertical="center"/>
    </xf>
    <xf numFmtId="0" fontId="0" fillId="52" borderId="12" xfId="0" applyFill="1" applyBorder="1" applyAlignment="1">
      <alignment horizontal="center" vertical="center"/>
    </xf>
    <xf numFmtId="0" fontId="0" fillId="56" borderId="12" xfId="0" applyFill="1" applyBorder="1" applyAlignment="1">
      <alignment horizontal="center" vertical="center"/>
    </xf>
    <xf numFmtId="0" fontId="0" fillId="53" borderId="12" xfId="0" applyFill="1" applyBorder="1" applyAlignment="1">
      <alignment horizontal="center" vertical="center"/>
    </xf>
    <xf numFmtId="0" fontId="0" fillId="54" borderId="12" xfId="0" applyFont="1" applyFill="1" applyBorder="1" applyAlignment="1">
      <alignment horizontal="center" vertical="center"/>
    </xf>
    <xf numFmtId="0" fontId="17" fillId="55" borderId="12" xfId="0" applyFont="1" applyFill="1" applyBorder="1" applyAlignment="1">
      <alignment horizontal="center" vertical="center"/>
    </xf>
    <xf numFmtId="0" fontId="0" fillId="57" borderId="12" xfId="0" applyFill="1" applyBorder="1" applyAlignment="1">
      <alignment horizontal="center" vertical="center"/>
    </xf>
    <xf numFmtId="0" fontId="0" fillId="58" borderId="22" xfId="0" applyFill="1" applyBorder="1" applyAlignment="1">
      <alignment horizontal="center" vertical="center"/>
    </xf>
    <xf numFmtId="0" fontId="18" fillId="0" borderId="21" xfId="0" applyFont="1" applyBorder="1" applyAlignment="1">
      <alignment horizontal="center" vertical="center"/>
    </xf>
    <xf numFmtId="1" fontId="18" fillId="0" borderId="21" xfId="0" applyNumberFormat="1" applyFont="1" applyBorder="1" applyAlignment="1">
      <alignment horizontal="center" vertical="center"/>
    </xf>
    <xf numFmtId="0" fontId="22" fillId="33" borderId="17" xfId="0" applyFont="1" applyFill="1"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horizontal="center" vertical="center"/>
    </xf>
    <xf numFmtId="0" fontId="0" fillId="0" borderId="12" xfId="0" applyFill="1" applyBorder="1" applyAlignment="1">
      <alignment horizontal="center" vertical="center"/>
    </xf>
    <xf numFmtId="0" fontId="0" fillId="0" borderId="22" xfId="0" applyFill="1" applyBorder="1" applyAlignment="1">
      <alignment horizontal="center" vertical="center"/>
    </xf>
    <xf numFmtId="0" fontId="18" fillId="0" borderId="15" xfId="0" applyFont="1" applyBorder="1" applyAlignment="1">
      <alignment horizontal="left" vertical="center"/>
    </xf>
    <xf numFmtId="0" fontId="18" fillId="0" borderId="16" xfId="0" applyFont="1" applyBorder="1" applyAlignment="1">
      <alignment horizontal="left" vertical="center"/>
    </xf>
    <xf numFmtId="0" fontId="18" fillId="0" borderId="17" xfId="0" applyFont="1" applyBorder="1" applyAlignment="1">
      <alignment horizontal="left" vertical="center"/>
    </xf>
    <xf numFmtId="0" fontId="0" fillId="0" borderId="15" xfId="0" applyBorder="1" applyAlignment="1">
      <alignment horizontal="left" vertical="center" wrapText="1"/>
    </xf>
    <xf numFmtId="0" fontId="0" fillId="0" borderId="16" xfId="0" applyFill="1" applyBorder="1" applyAlignment="1">
      <alignment horizontal="left" vertical="center"/>
    </xf>
    <xf numFmtId="0" fontId="0" fillId="0" borderId="17" xfId="0" applyFill="1" applyBorder="1" applyAlignment="1">
      <alignment horizontal="left" vertical="center" wrapText="1"/>
    </xf>
    <xf numFmtId="10" fontId="0" fillId="0" borderId="19" xfId="0" applyNumberFormat="1" applyBorder="1" applyAlignment="1">
      <alignment horizontal="center" vertical="center"/>
    </xf>
    <xf numFmtId="10" fontId="0" fillId="0" borderId="21" xfId="0" applyNumberFormat="1" applyBorder="1" applyAlignment="1">
      <alignment horizontal="center" vertical="center"/>
    </xf>
    <xf numFmtId="164" fontId="0" fillId="0" borderId="10" xfId="0" applyNumberFormat="1" applyFont="1" applyBorder="1" applyAlignment="1">
      <alignment horizontal="center" vertical="center"/>
    </xf>
    <xf numFmtId="0" fontId="0" fillId="0" borderId="21" xfId="0" applyFont="1" applyBorder="1" applyAlignment="1">
      <alignment horizontal="center" vertical="center"/>
    </xf>
    <xf numFmtId="164" fontId="0" fillId="0" borderId="11" xfId="0" applyNumberFormat="1" applyFont="1" applyBorder="1" applyAlignment="1">
      <alignment horizontal="center" vertical="center"/>
    </xf>
    <xf numFmtId="164" fontId="0" fillId="0" borderId="19" xfId="0" applyNumberFormat="1" applyFont="1" applyBorder="1" applyAlignment="1">
      <alignment horizontal="center" vertical="center"/>
    </xf>
    <xf numFmtId="164" fontId="0" fillId="0" borderId="20" xfId="0" applyNumberFormat="1" applyFont="1" applyBorder="1" applyAlignment="1">
      <alignment horizontal="center" vertical="center"/>
    </xf>
    <xf numFmtId="164" fontId="0" fillId="0" borderId="0" xfId="0" applyNumberFormat="1" applyFont="1" applyBorder="1" applyAlignment="1">
      <alignment horizontal="center" vertical="center"/>
    </xf>
    <xf numFmtId="164" fontId="0" fillId="0" borderId="21" xfId="0" applyNumberFormat="1" applyFont="1" applyBorder="1" applyAlignment="1">
      <alignment horizontal="center" vertical="center"/>
    </xf>
    <xf numFmtId="164" fontId="0" fillId="0" borderId="17" xfId="0" applyNumberFormat="1" applyFont="1" applyBorder="1" applyAlignment="1">
      <alignment horizontal="center" vertical="center"/>
    </xf>
    <xf numFmtId="164" fontId="0" fillId="0" borderId="0" xfId="0" applyNumberFormat="1" applyFont="1" applyAlignment="1">
      <alignment horizontal="center" vertical="center"/>
    </xf>
    <xf numFmtId="0" fontId="0" fillId="0" borderId="23" xfId="0" applyFill="1" applyBorder="1" applyAlignment="1">
      <alignment horizontal="center" vertical="center"/>
    </xf>
    <xf numFmtId="0" fontId="0" fillId="0" borderId="20"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2" fillId="37" borderId="20" xfId="0" applyFont="1" applyFill="1" applyBorder="1" applyAlignment="1">
      <alignment horizontal="center" vertical="center"/>
    </xf>
    <xf numFmtId="0" fontId="18" fillId="0" borderId="23" xfId="0" applyFont="1" applyBorder="1" applyAlignment="1">
      <alignment horizontal="center" vertical="center"/>
    </xf>
    <xf numFmtId="0" fontId="18" fillId="0" borderId="20" xfId="0" applyFont="1" applyBorder="1" applyAlignment="1">
      <alignment horizontal="center" vertical="center"/>
    </xf>
    <xf numFmtId="0" fontId="18" fillId="0" borderId="12" xfId="0" applyFont="1" applyBorder="1" applyAlignment="1">
      <alignment horizontal="center" vertical="center"/>
    </xf>
    <xf numFmtId="0" fontId="18" fillId="0" borderId="10" xfId="0" applyFont="1" applyBorder="1" applyAlignment="1">
      <alignment horizontal="center" vertical="center"/>
    </xf>
    <xf numFmtId="0" fontId="18" fillId="0" borderId="22" xfId="0" applyFont="1" applyBorder="1" applyAlignment="1">
      <alignment horizontal="center" vertical="center"/>
    </xf>
    <xf numFmtId="0" fontId="18" fillId="0" borderId="11" xfId="0" applyFont="1" applyBorder="1" applyAlignment="1">
      <alignment horizontal="center" vertical="center"/>
    </xf>
    <xf numFmtId="0" fontId="0" fillId="0" borderId="20" xfId="0" applyBorder="1" applyAlignment="1">
      <alignment horizontal="center"/>
    </xf>
    <xf numFmtId="0" fontId="0" fillId="0" borderId="10" xfId="0" applyBorder="1" applyAlignment="1">
      <alignment horizontal="center"/>
    </xf>
    <xf numFmtId="10" fontId="0" fillId="0" borderId="17" xfId="0" applyNumberFormat="1" applyBorder="1" applyAlignment="1">
      <alignment horizontal="center"/>
    </xf>
    <xf numFmtId="0" fontId="0" fillId="0" borderId="11" xfId="0" applyBorder="1" applyAlignment="1">
      <alignment horizontal="center"/>
    </xf>
    <xf numFmtId="0" fontId="0" fillId="0" borderId="16" xfId="0" applyBorder="1" applyAlignment="1">
      <alignment vertical="center"/>
    </xf>
    <xf numFmtId="0" fontId="16" fillId="33" borderId="23" xfId="0" applyFont="1" applyFill="1" applyBorder="1" applyAlignment="1">
      <alignment horizontal="center" vertical="top"/>
    </xf>
    <xf numFmtId="0" fontId="16" fillId="33" borderId="12" xfId="0" applyFont="1" applyFill="1" applyBorder="1" applyAlignment="1">
      <alignment horizontal="center" vertical="top"/>
    </xf>
    <xf numFmtId="0" fontId="16" fillId="33" borderId="15" xfId="0" applyFont="1" applyFill="1" applyBorder="1" applyAlignment="1">
      <alignment horizontal="center" vertical="top"/>
    </xf>
    <xf numFmtId="0" fontId="16" fillId="33" borderId="16" xfId="0" applyFont="1" applyFill="1" applyBorder="1" applyAlignment="1">
      <alignment horizontal="center" vertical="top"/>
    </xf>
    <xf numFmtId="0" fontId="16" fillId="33" borderId="17" xfId="0" applyFont="1" applyFill="1" applyBorder="1" applyAlignment="1">
      <alignment horizontal="center" vertical="top"/>
    </xf>
    <xf numFmtId="0" fontId="16" fillId="33" borderId="20" xfId="0" applyFont="1" applyFill="1" applyBorder="1" applyAlignment="1">
      <alignment horizontal="center" vertical="top"/>
    </xf>
    <xf numFmtId="0" fontId="0" fillId="33" borderId="10" xfId="0" applyFill="1" applyBorder="1" applyAlignment="1">
      <alignment horizontal="center" vertical="top"/>
    </xf>
    <xf numFmtId="0" fontId="22" fillId="37" borderId="15" xfId="0" applyFont="1" applyFill="1" applyBorder="1" applyAlignment="1">
      <alignment horizontal="center" vertical="center"/>
    </xf>
    <xf numFmtId="0" fontId="22" fillId="37" borderId="16" xfId="0" applyFont="1" applyFill="1" applyBorder="1" applyAlignment="1">
      <alignment horizontal="center" vertical="center"/>
    </xf>
    <xf numFmtId="0" fontId="22" fillId="37" borderId="17" xfId="0" applyFont="1" applyFill="1" applyBorder="1" applyAlignment="1">
      <alignment horizontal="center" vertical="center"/>
    </xf>
    <xf numFmtId="0" fontId="16" fillId="35" borderId="13" xfId="0" applyFont="1" applyFill="1" applyBorder="1" applyAlignment="1">
      <alignment horizontal="center" vertical="center"/>
    </xf>
    <xf numFmtId="0" fontId="16" fillId="33" borderId="22" xfId="0" applyFont="1" applyFill="1" applyBorder="1" applyAlignment="1">
      <alignment horizontal="center" vertical="top"/>
    </xf>
    <xf numFmtId="0" fontId="16" fillId="0" borderId="20" xfId="0" applyFont="1" applyBorder="1" applyAlignment="1">
      <alignment horizontal="center" vertical="top"/>
    </xf>
    <xf numFmtId="0" fontId="16" fillId="0" borderId="10" xfId="0" applyFont="1" applyBorder="1" applyAlignment="1">
      <alignment horizontal="center" vertical="top"/>
    </xf>
    <xf numFmtId="0" fontId="16" fillId="0" borderId="11"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1"/>
      </font>
      <fill>
        <patternFill>
          <bgColor rgb="FFF0B9B9"/>
        </patternFill>
      </fill>
    </dxf>
    <dxf>
      <fill>
        <patternFill>
          <bgColor rgb="FFF0B9B9"/>
        </patternFill>
      </fill>
    </dxf>
    <dxf>
      <font>
        <color rgb="FFC00000"/>
      </font>
    </dxf>
    <dxf>
      <fill>
        <patternFill>
          <bgColor theme="4" tint="0.59996337778862885"/>
        </patternFill>
      </fill>
    </dxf>
    <dxf>
      <fill>
        <patternFill>
          <bgColor theme="4" tint="0.79998168889431442"/>
        </patternFill>
      </fill>
    </dxf>
    <dxf>
      <fill>
        <patternFill>
          <bgColor theme="5" tint="0.59996337778862885"/>
        </patternFill>
      </fill>
    </dxf>
  </dxfs>
  <tableStyles count="0" defaultTableStyle="TableStyleMedium2" defaultPivotStyle="PivotStyleLight16"/>
  <colors>
    <mruColors>
      <color rgb="FFF0B9B9"/>
      <color rgb="FFE97976"/>
      <color rgb="FF335AA1"/>
      <color rgb="FF8CC168"/>
      <color rgb="FF7CAFDF"/>
      <color rgb="FFF1975A"/>
      <color rgb="FF698ED0"/>
      <color rgb="FF255E91"/>
      <color rgb="FF997300"/>
      <color rgb="FF9E48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GB" sz="1600"/>
              <a:t>EGD targets per NACE 1 category</a:t>
            </a:r>
          </a:p>
        </c:rich>
      </c:tx>
      <c:overlay val="0"/>
    </c:title>
    <c:autoTitleDeleted val="0"/>
    <c:plotArea>
      <c:layout>
        <c:manualLayout>
          <c:layoutTarget val="inner"/>
          <c:xMode val="edge"/>
          <c:yMode val="edge"/>
          <c:x val="5.4229963174755244E-2"/>
          <c:y val="2.6506024096385541E-2"/>
          <c:w val="0.92485748929672762"/>
          <c:h val="0.67455364766151216"/>
        </c:manualLayout>
      </c:layout>
      <c:barChart>
        <c:barDir val="col"/>
        <c:grouping val="clustered"/>
        <c:varyColors val="1"/>
        <c:ser>
          <c:idx val="0"/>
          <c:order val="0"/>
          <c:tx>
            <c:strRef>
              <c:f>GHG!$B$2</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c:f>
              <c:numCache>
                <c:formatCode>General</c:formatCode>
                <c:ptCount val="1"/>
                <c:pt idx="0">
                  <c:v>73</c:v>
                </c:pt>
              </c:numCache>
            </c:numRef>
          </c:val>
          <c:extLst>
            <c:ext xmlns:c16="http://schemas.microsoft.com/office/drawing/2014/chart" uri="{C3380CC4-5D6E-409C-BE32-E72D297353CC}">
              <c16:uniqueId val="{00000000-CA17-BB4A-B571-04B7FE5FDBCC}"/>
            </c:ext>
          </c:extLst>
        </c:ser>
        <c:ser>
          <c:idx val="1"/>
          <c:order val="1"/>
          <c:tx>
            <c:strRef>
              <c:f>GHG!$B$3</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GHG!$D$3</c:f>
              <c:numCache>
                <c:formatCode>General</c:formatCode>
                <c:ptCount val="1"/>
                <c:pt idx="0">
                  <c:v>6</c:v>
                </c:pt>
              </c:numCache>
            </c:numRef>
          </c:val>
          <c:extLst>
            <c:ext xmlns:c16="http://schemas.microsoft.com/office/drawing/2014/chart" uri="{C3380CC4-5D6E-409C-BE32-E72D297353CC}">
              <c16:uniqueId val="{0000002B-CA17-BB4A-B571-04B7FE5FDBCC}"/>
            </c:ext>
          </c:extLst>
        </c:ser>
        <c:ser>
          <c:idx val="2"/>
          <c:order val="2"/>
          <c:tx>
            <c:strRef>
              <c:f>GHG!$B$4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GHG!$D$4</c:f>
              <c:numCache>
                <c:formatCode>General</c:formatCode>
                <c:ptCount val="1"/>
                <c:pt idx="0">
                  <c:v>95</c:v>
                </c:pt>
              </c:numCache>
            </c:numRef>
          </c:val>
          <c:extLst>
            <c:ext xmlns:c16="http://schemas.microsoft.com/office/drawing/2014/chart" uri="{C3380CC4-5D6E-409C-BE32-E72D297353CC}">
              <c16:uniqueId val="{0000002C-CA17-BB4A-B571-04B7FE5FDBCC}"/>
            </c:ext>
          </c:extLst>
        </c:ser>
        <c:ser>
          <c:idx val="3"/>
          <c:order val="3"/>
          <c:tx>
            <c:strRef>
              <c:f>GHG!$B$5</c:f>
              <c:strCache>
                <c:ptCount val="1"/>
                <c:pt idx="0">
                  <c:v>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GHG!$D$5</c:f>
              <c:numCache>
                <c:formatCode>General</c:formatCode>
                <c:ptCount val="1"/>
                <c:pt idx="0">
                  <c:v>77</c:v>
                </c:pt>
              </c:numCache>
            </c:numRef>
          </c:val>
          <c:extLst>
            <c:ext xmlns:c16="http://schemas.microsoft.com/office/drawing/2014/chart" uri="{C3380CC4-5D6E-409C-BE32-E72D297353CC}">
              <c16:uniqueId val="{0000002D-CA17-BB4A-B571-04B7FE5FDBCC}"/>
            </c:ext>
          </c:extLst>
        </c:ser>
        <c:ser>
          <c:idx val="4"/>
          <c:order val="4"/>
          <c:tx>
            <c:strRef>
              <c:f>GHG!$B$6</c:f>
              <c:strCache>
                <c:ptCount val="1"/>
                <c:pt idx="0">
                  <c:v>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GHG!$D$6</c:f>
              <c:numCache>
                <c:formatCode>General</c:formatCode>
                <c:ptCount val="1"/>
                <c:pt idx="0">
                  <c:v>66</c:v>
                </c:pt>
              </c:numCache>
            </c:numRef>
          </c:val>
          <c:extLst>
            <c:ext xmlns:c16="http://schemas.microsoft.com/office/drawing/2014/chart" uri="{C3380CC4-5D6E-409C-BE32-E72D297353CC}">
              <c16:uniqueId val="{0000002E-CA17-BB4A-B571-04B7FE5FDBCC}"/>
            </c:ext>
          </c:extLst>
        </c:ser>
        <c:ser>
          <c:idx val="5"/>
          <c:order val="5"/>
          <c:tx>
            <c:strRef>
              <c:f>GHG!$B$7</c:f>
              <c:strCache>
                <c:ptCount val="1"/>
                <c:pt idx="0">
                  <c:v>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GHG!$D$7</c:f>
              <c:numCache>
                <c:formatCode>General</c:formatCode>
                <c:ptCount val="1"/>
                <c:pt idx="0">
                  <c:v>29</c:v>
                </c:pt>
              </c:numCache>
            </c:numRef>
          </c:val>
          <c:extLst>
            <c:ext xmlns:c16="http://schemas.microsoft.com/office/drawing/2014/chart" uri="{C3380CC4-5D6E-409C-BE32-E72D297353CC}">
              <c16:uniqueId val="{0000002F-CA17-BB4A-B571-04B7FE5FDBCC}"/>
            </c:ext>
          </c:extLst>
        </c:ser>
        <c:ser>
          <c:idx val="6"/>
          <c:order val="6"/>
          <c:tx>
            <c:strRef>
              <c:f>GHG!$B$8</c:f>
              <c:strCache>
                <c:ptCount val="1"/>
                <c:pt idx="0">
                  <c:v>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GHG!$D$8</c:f>
              <c:numCache>
                <c:formatCode>General</c:formatCode>
                <c:ptCount val="1"/>
                <c:pt idx="0">
                  <c:v>13</c:v>
                </c:pt>
              </c:numCache>
            </c:numRef>
          </c:val>
          <c:extLst>
            <c:ext xmlns:c16="http://schemas.microsoft.com/office/drawing/2014/chart" uri="{C3380CC4-5D6E-409C-BE32-E72D297353CC}">
              <c16:uniqueId val="{00000030-CA17-BB4A-B571-04B7FE5FDBCC}"/>
            </c:ext>
          </c:extLst>
        </c:ser>
        <c:ser>
          <c:idx val="7"/>
          <c:order val="7"/>
          <c:tx>
            <c:strRef>
              <c:f>GHG!$B$9</c:f>
              <c:strCache>
                <c:ptCount val="1"/>
                <c:pt idx="0">
                  <c:v>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GHG!$D$9</c:f>
              <c:numCache>
                <c:formatCode>General</c:formatCode>
                <c:ptCount val="1"/>
                <c:pt idx="0">
                  <c:v>50</c:v>
                </c:pt>
              </c:numCache>
            </c:numRef>
          </c:val>
          <c:extLst>
            <c:ext xmlns:c16="http://schemas.microsoft.com/office/drawing/2014/chart" uri="{C3380CC4-5D6E-409C-BE32-E72D297353CC}">
              <c16:uniqueId val="{00000031-CA17-BB4A-B571-04B7FE5FDBCC}"/>
            </c:ext>
          </c:extLst>
        </c:ser>
        <c:ser>
          <c:idx val="8"/>
          <c:order val="8"/>
          <c:tx>
            <c:strRef>
              <c:f>GHG!$B$10</c:f>
              <c:strCache>
                <c:ptCount val="1"/>
                <c:pt idx="0">
                  <c:v>I</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GHG!$D$10</c:f>
              <c:numCache>
                <c:formatCode>General</c:formatCode>
                <c:ptCount val="1"/>
                <c:pt idx="0">
                  <c:v>5</c:v>
                </c:pt>
              </c:numCache>
            </c:numRef>
          </c:val>
          <c:extLst>
            <c:ext xmlns:c16="http://schemas.microsoft.com/office/drawing/2014/chart" uri="{C3380CC4-5D6E-409C-BE32-E72D297353CC}">
              <c16:uniqueId val="{00000032-CA17-BB4A-B571-04B7FE5FDBCC}"/>
            </c:ext>
          </c:extLst>
        </c:ser>
        <c:ser>
          <c:idx val="9"/>
          <c:order val="9"/>
          <c:tx>
            <c:strRef>
              <c:f>GHG!$B$11</c:f>
              <c:strCache>
                <c:ptCount val="1"/>
                <c:pt idx="0">
                  <c:v>J</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GHG!$D$11</c:f>
              <c:numCache>
                <c:formatCode>General</c:formatCode>
                <c:ptCount val="1"/>
                <c:pt idx="0">
                  <c:v>3</c:v>
                </c:pt>
              </c:numCache>
            </c:numRef>
          </c:val>
          <c:extLst>
            <c:ext xmlns:c16="http://schemas.microsoft.com/office/drawing/2014/chart" uri="{C3380CC4-5D6E-409C-BE32-E72D297353CC}">
              <c16:uniqueId val="{00000033-CA17-BB4A-B571-04B7FE5FDBCC}"/>
            </c:ext>
          </c:extLst>
        </c:ser>
        <c:ser>
          <c:idx val="10"/>
          <c:order val="10"/>
          <c:tx>
            <c:strRef>
              <c:f>GHG!$B$12</c:f>
              <c:strCache>
                <c:ptCount val="1"/>
                <c:pt idx="0">
                  <c:v>K</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GHG!$D$12</c:f>
              <c:numCache>
                <c:formatCode>General</c:formatCode>
                <c:ptCount val="1"/>
                <c:pt idx="0">
                  <c:v>1</c:v>
                </c:pt>
              </c:numCache>
            </c:numRef>
          </c:val>
          <c:extLst>
            <c:ext xmlns:c16="http://schemas.microsoft.com/office/drawing/2014/chart" uri="{C3380CC4-5D6E-409C-BE32-E72D297353CC}">
              <c16:uniqueId val="{00000034-CA17-BB4A-B571-04B7FE5FDBCC}"/>
            </c:ext>
          </c:extLst>
        </c:ser>
        <c:ser>
          <c:idx val="11"/>
          <c:order val="11"/>
          <c:tx>
            <c:strRef>
              <c:f>GHG!$B$13</c:f>
              <c:strCache>
                <c:ptCount val="1"/>
                <c:pt idx="0">
                  <c:v>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GHG!$D$13</c:f>
              <c:numCache>
                <c:formatCode>General</c:formatCode>
                <c:ptCount val="1"/>
                <c:pt idx="0">
                  <c:v>0</c:v>
                </c:pt>
              </c:numCache>
            </c:numRef>
          </c:val>
          <c:extLst>
            <c:ext xmlns:c16="http://schemas.microsoft.com/office/drawing/2014/chart" uri="{C3380CC4-5D6E-409C-BE32-E72D297353CC}">
              <c16:uniqueId val="{00000035-CA17-BB4A-B571-04B7FE5FDBCC}"/>
            </c:ext>
          </c:extLst>
        </c:ser>
        <c:ser>
          <c:idx val="12"/>
          <c:order val="12"/>
          <c:tx>
            <c:strRef>
              <c:f>GHG!$B$14</c:f>
              <c:strCache>
                <c:ptCount val="1"/>
                <c:pt idx="0">
                  <c:v>M</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GHG!$D$14</c:f>
              <c:numCache>
                <c:formatCode>General</c:formatCode>
                <c:ptCount val="1"/>
                <c:pt idx="0">
                  <c:v>45</c:v>
                </c:pt>
              </c:numCache>
            </c:numRef>
          </c:val>
          <c:extLst>
            <c:ext xmlns:c16="http://schemas.microsoft.com/office/drawing/2014/chart" uri="{C3380CC4-5D6E-409C-BE32-E72D297353CC}">
              <c16:uniqueId val="{00000036-CA17-BB4A-B571-04B7FE5FDBCC}"/>
            </c:ext>
          </c:extLst>
        </c:ser>
        <c:ser>
          <c:idx val="13"/>
          <c:order val="13"/>
          <c:tx>
            <c:strRef>
              <c:f>GHG!$B$15</c:f>
              <c:strCache>
                <c:ptCount val="1"/>
                <c:pt idx="0">
                  <c:v>N</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GHG!$D$15</c:f>
              <c:numCache>
                <c:formatCode>General</c:formatCode>
                <c:ptCount val="1"/>
                <c:pt idx="0">
                  <c:v>7</c:v>
                </c:pt>
              </c:numCache>
            </c:numRef>
          </c:val>
          <c:extLst>
            <c:ext xmlns:c16="http://schemas.microsoft.com/office/drawing/2014/chart" uri="{C3380CC4-5D6E-409C-BE32-E72D297353CC}">
              <c16:uniqueId val="{00000037-CA17-BB4A-B571-04B7FE5FDBCC}"/>
            </c:ext>
          </c:extLst>
        </c:ser>
        <c:ser>
          <c:idx val="14"/>
          <c:order val="14"/>
          <c:tx>
            <c:strRef>
              <c:f>GHG!$B$16</c:f>
              <c:strCache>
                <c:ptCount val="1"/>
                <c:pt idx="0">
                  <c:v>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GHG!$D$16</c:f>
              <c:numCache>
                <c:formatCode>General</c:formatCode>
                <c:ptCount val="1"/>
                <c:pt idx="0">
                  <c:v>20</c:v>
                </c:pt>
              </c:numCache>
            </c:numRef>
          </c:val>
          <c:extLst>
            <c:ext xmlns:c16="http://schemas.microsoft.com/office/drawing/2014/chart" uri="{C3380CC4-5D6E-409C-BE32-E72D297353CC}">
              <c16:uniqueId val="{00000038-CA17-BB4A-B571-04B7FE5FDBCC}"/>
            </c:ext>
          </c:extLst>
        </c:ser>
        <c:ser>
          <c:idx val="15"/>
          <c:order val="15"/>
          <c:tx>
            <c:strRef>
              <c:f>GHG!$B$17</c:f>
              <c:strCache>
                <c:ptCount val="1"/>
                <c:pt idx="0">
                  <c:v>P</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GHG!$D$17</c:f>
              <c:numCache>
                <c:formatCode>General</c:formatCode>
                <c:ptCount val="1"/>
                <c:pt idx="0">
                  <c:v>4</c:v>
                </c:pt>
              </c:numCache>
            </c:numRef>
          </c:val>
          <c:extLst>
            <c:ext xmlns:c16="http://schemas.microsoft.com/office/drawing/2014/chart" uri="{C3380CC4-5D6E-409C-BE32-E72D297353CC}">
              <c16:uniqueId val="{00000039-CA17-BB4A-B571-04B7FE5FDBCC}"/>
            </c:ext>
          </c:extLst>
        </c:ser>
        <c:ser>
          <c:idx val="16"/>
          <c:order val="16"/>
          <c:tx>
            <c:strRef>
              <c:f>GHG!$B$18</c:f>
              <c:strCache>
                <c:ptCount val="1"/>
                <c:pt idx="0">
                  <c:v>Q</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GHG!$D$18</c:f>
              <c:numCache>
                <c:formatCode>General</c:formatCode>
                <c:ptCount val="1"/>
                <c:pt idx="0">
                  <c:v>3</c:v>
                </c:pt>
              </c:numCache>
            </c:numRef>
          </c:val>
          <c:extLst>
            <c:ext xmlns:c16="http://schemas.microsoft.com/office/drawing/2014/chart" uri="{C3380CC4-5D6E-409C-BE32-E72D297353CC}">
              <c16:uniqueId val="{0000003A-CA17-BB4A-B571-04B7FE5FDBCC}"/>
            </c:ext>
          </c:extLst>
        </c:ser>
        <c:ser>
          <c:idx val="17"/>
          <c:order val="17"/>
          <c:tx>
            <c:strRef>
              <c:f>GHG!$B$19</c:f>
              <c:strCache>
                <c:ptCount val="1"/>
                <c:pt idx="0">
                  <c:v>R</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GHG!$D$19</c:f>
              <c:numCache>
                <c:formatCode>General</c:formatCode>
                <c:ptCount val="1"/>
                <c:pt idx="0">
                  <c:v>0</c:v>
                </c:pt>
              </c:numCache>
            </c:numRef>
          </c:val>
          <c:extLst>
            <c:ext xmlns:c16="http://schemas.microsoft.com/office/drawing/2014/chart" uri="{C3380CC4-5D6E-409C-BE32-E72D297353CC}">
              <c16:uniqueId val="{0000003B-CA17-BB4A-B571-04B7FE5FDBCC}"/>
            </c:ext>
          </c:extLst>
        </c:ser>
        <c:ser>
          <c:idx val="18"/>
          <c:order val="18"/>
          <c:tx>
            <c:strRef>
              <c:f>GHG!$B$20</c:f>
              <c:strCache>
                <c:ptCount val="1"/>
                <c:pt idx="0">
                  <c:v>S</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GHG!$D$20</c:f>
              <c:numCache>
                <c:formatCode>General</c:formatCode>
                <c:ptCount val="1"/>
                <c:pt idx="0">
                  <c:v>0</c:v>
                </c:pt>
              </c:numCache>
            </c:numRef>
          </c:val>
          <c:extLst>
            <c:ext xmlns:c16="http://schemas.microsoft.com/office/drawing/2014/chart" uri="{C3380CC4-5D6E-409C-BE32-E72D297353CC}">
              <c16:uniqueId val="{0000003C-CA17-BB4A-B571-04B7FE5FDBCC}"/>
            </c:ext>
          </c:extLst>
        </c:ser>
        <c:ser>
          <c:idx val="19"/>
          <c:order val="19"/>
          <c:tx>
            <c:strRef>
              <c:f>GHG!$B$21</c:f>
              <c:strCache>
                <c:ptCount val="1"/>
                <c:pt idx="0">
                  <c:v>T</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GHG!$D$21</c:f>
              <c:numCache>
                <c:formatCode>General</c:formatCode>
                <c:ptCount val="1"/>
                <c:pt idx="0">
                  <c:v>1</c:v>
                </c:pt>
              </c:numCache>
            </c:numRef>
          </c:val>
          <c:extLst>
            <c:ext xmlns:c16="http://schemas.microsoft.com/office/drawing/2014/chart" uri="{C3380CC4-5D6E-409C-BE32-E72D297353CC}">
              <c16:uniqueId val="{0000003D-CA17-BB4A-B571-04B7FE5FDBCC}"/>
            </c:ext>
          </c:extLst>
        </c:ser>
        <c:ser>
          <c:idx val="20"/>
          <c:order val="20"/>
          <c:tx>
            <c:strRef>
              <c:f>GHG!$B$22</c:f>
              <c:strCache>
                <c:ptCount val="1"/>
                <c:pt idx="0">
                  <c:v>U</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GHG!$D$22</c:f>
              <c:numCache>
                <c:formatCode>General</c:formatCode>
                <c:ptCount val="1"/>
                <c:pt idx="0">
                  <c:v>0</c:v>
                </c:pt>
              </c:numCache>
            </c:numRef>
          </c:val>
          <c:extLst>
            <c:ext xmlns:c16="http://schemas.microsoft.com/office/drawing/2014/chart" uri="{C3380CC4-5D6E-409C-BE32-E72D297353CC}">
              <c16:uniqueId val="{0000003E-CA17-BB4A-B571-04B7FE5FDBCC}"/>
            </c:ext>
          </c:extLst>
        </c:ser>
        <c:dLbls>
          <c:showLegendKey val="0"/>
          <c:showVal val="1"/>
          <c:showCatName val="0"/>
          <c:showSerName val="0"/>
          <c:showPercent val="0"/>
          <c:showBubbleSize val="0"/>
        </c:dLbls>
        <c:gapWidth val="70"/>
        <c:axId val="837719680"/>
        <c:axId val="138822800"/>
      </c:barChart>
      <c:catAx>
        <c:axId val="8377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822800"/>
        <c:crosses val="autoZero"/>
        <c:auto val="1"/>
        <c:lblAlgn val="ctr"/>
        <c:lblOffset val="100"/>
        <c:noMultiLvlLbl val="0"/>
      </c:catAx>
      <c:valAx>
        <c:axId val="13882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crossAx val="837719680"/>
        <c:crosses val="autoZero"/>
        <c:crossBetween val="between"/>
      </c:valAx>
      <c:spPr>
        <a:noFill/>
        <a:ln>
          <a:noFill/>
        </a:ln>
        <a:effectLst/>
      </c:spPr>
    </c:plotArea>
    <c:legend>
      <c:legendPos val="b"/>
      <c:layout>
        <c:manualLayout>
          <c:xMode val="edge"/>
          <c:yMode val="edge"/>
          <c:x val="6.9511242178377897E-2"/>
          <c:y val="0.80995123802295776"/>
          <c:w val="0.85444313044519626"/>
          <c:h val="0.1068152926667299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GB" b="1">
                <a:solidFill>
                  <a:schemeClr val="tx1"/>
                </a:solidFill>
              </a:rPr>
              <a:t>%</a:t>
            </a:r>
            <a:r>
              <a:rPr lang="en-GB" b="1" baseline="0">
                <a:solidFill>
                  <a:schemeClr val="tx1"/>
                </a:solidFill>
              </a:rPr>
              <a:t> GVA per NACE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5.8117368595557814E-2"/>
          <c:y val="7.8635936115349886E-2"/>
          <c:w val="0.73318233283750123"/>
          <c:h val="0.83453017205854196"/>
        </c:manualLayout>
      </c:layout>
      <c:areaChart>
        <c:grouping val="stacked"/>
        <c:varyColors val="0"/>
        <c:ser>
          <c:idx val="0"/>
          <c:order val="0"/>
          <c:tx>
            <c:strRef>
              <c:f>GVA!$B$25</c:f>
              <c:strCache>
                <c:ptCount val="1"/>
                <c:pt idx="0">
                  <c:v>A1</c:v>
                </c:pt>
              </c:strCache>
            </c:strRef>
          </c:tx>
          <c:spPr>
            <a:solidFill>
              <a:schemeClr val="accent1"/>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GVA!$I$25:$AK$25</c:f>
              <c:numCache>
                <c:formatCode>0.0</c:formatCode>
                <c:ptCount val="29"/>
                <c:pt idx="0">
                  <c:v>2.4</c:v>
                </c:pt>
                <c:pt idx="1">
                  <c:v>2.5</c:v>
                </c:pt>
                <c:pt idx="2">
                  <c:v>2.4</c:v>
                </c:pt>
                <c:pt idx="3">
                  <c:v>2.2999999999999998</c:v>
                </c:pt>
                <c:pt idx="4">
                  <c:v>2.2000000000000002</c:v>
                </c:pt>
                <c:pt idx="5">
                  <c:v>2.1</c:v>
                </c:pt>
                <c:pt idx="6">
                  <c:v>2.2000000000000002</c:v>
                </c:pt>
                <c:pt idx="7">
                  <c:v>2</c:v>
                </c:pt>
                <c:pt idx="8">
                  <c:v>1.9</c:v>
                </c:pt>
                <c:pt idx="9">
                  <c:v>2</c:v>
                </c:pt>
                <c:pt idx="10">
                  <c:v>1.7</c:v>
                </c:pt>
                <c:pt idx="11">
                  <c:v>1.6</c:v>
                </c:pt>
                <c:pt idx="12">
                  <c:v>1.6</c:v>
                </c:pt>
                <c:pt idx="13">
                  <c:v>1.6</c:v>
                </c:pt>
                <c:pt idx="14">
                  <c:v>1.4</c:v>
                </c:pt>
                <c:pt idx="15">
                  <c:v>1.5</c:v>
                </c:pt>
                <c:pt idx="16">
                  <c:v>1.6</c:v>
                </c:pt>
                <c:pt idx="17">
                  <c:v>1.6</c:v>
                </c:pt>
                <c:pt idx="18">
                  <c:v>1.6</c:v>
                </c:pt>
                <c:pt idx="19">
                  <c:v>1.6</c:v>
                </c:pt>
                <c:pt idx="20">
                  <c:v>1.5</c:v>
                </c:pt>
                <c:pt idx="21">
                  <c:v>1.5</c:v>
                </c:pt>
                <c:pt idx="22">
                  <c:v>1.6</c:v>
                </c:pt>
                <c:pt idx="23">
                  <c:v>1.5</c:v>
                </c:pt>
                <c:pt idx="24">
                  <c:v>1.5</c:v>
                </c:pt>
                <c:pt idx="25">
                  <c:v>1.5</c:v>
                </c:pt>
                <c:pt idx="26">
                  <c:v>1.5</c:v>
                </c:pt>
                <c:pt idx="27">
                  <c:v>1.6</c:v>
                </c:pt>
                <c:pt idx="28">
                  <c:v>0</c:v>
                </c:pt>
              </c:numCache>
            </c:numRef>
          </c:val>
          <c:extLst>
            <c:ext xmlns:c16="http://schemas.microsoft.com/office/drawing/2014/chart" uri="{C3380CC4-5D6E-409C-BE32-E72D297353CC}">
              <c16:uniqueId val="{00000000-FD9D-6445-97A1-DC21E883549F}"/>
            </c:ext>
          </c:extLst>
        </c:ser>
        <c:ser>
          <c:idx val="1"/>
          <c:order val="1"/>
          <c:tx>
            <c:strRef>
              <c:f>GVA!$B$26</c:f>
              <c:strCache>
                <c:ptCount val="1"/>
                <c:pt idx="0">
                  <c:v>A2</c:v>
                </c:pt>
              </c:strCache>
            </c:strRef>
          </c:tx>
          <c:spPr>
            <a:solidFill>
              <a:schemeClr val="accent2"/>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GVA!$I$26:$AK$26</c:f>
              <c:numCache>
                <c:formatCode>0.0</c:formatCode>
                <c:ptCount val="29"/>
                <c:pt idx="0">
                  <c:v>0.3</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c:v>
                </c:pt>
              </c:numCache>
            </c:numRef>
          </c:val>
          <c:extLst>
            <c:ext xmlns:c16="http://schemas.microsoft.com/office/drawing/2014/chart" uri="{C3380CC4-5D6E-409C-BE32-E72D297353CC}">
              <c16:uniqueId val="{00000001-FD9D-6445-97A1-DC21E883549F}"/>
            </c:ext>
          </c:extLst>
        </c:ser>
        <c:ser>
          <c:idx val="2"/>
          <c:order val="2"/>
          <c:tx>
            <c:strRef>
              <c:f>GVA!$B$27</c:f>
              <c:strCache>
                <c:ptCount val="1"/>
                <c:pt idx="0">
                  <c:v>A3</c:v>
                </c:pt>
              </c:strCache>
            </c:strRef>
          </c:tx>
          <c:spPr>
            <a:solidFill>
              <a:schemeClr val="accent3"/>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GVA!$I$27:$AK$27</c:f>
              <c:numCache>
                <c:formatCode>0.0</c:formatCode>
                <c:ptCount val="29"/>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c:v>
                </c:pt>
                <c:pt idx="28">
                  <c:v>0</c:v>
                </c:pt>
              </c:numCache>
            </c:numRef>
          </c:val>
          <c:extLst>
            <c:ext xmlns:c16="http://schemas.microsoft.com/office/drawing/2014/chart" uri="{C3380CC4-5D6E-409C-BE32-E72D297353CC}">
              <c16:uniqueId val="{00000002-FD9D-6445-97A1-DC21E883549F}"/>
            </c:ext>
          </c:extLst>
        </c:ser>
        <c:ser>
          <c:idx val="3"/>
          <c:order val="3"/>
          <c:tx>
            <c:strRef>
              <c:f>GVA!$B$28</c:f>
              <c:strCache>
                <c:ptCount val="1"/>
                <c:pt idx="0">
                  <c:v>C10-C12</c:v>
                </c:pt>
              </c:strCache>
            </c:strRef>
          </c:tx>
          <c:spPr>
            <a:solidFill>
              <a:schemeClr val="accent4"/>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GVA!$I$28:$AK$28</c:f>
              <c:numCache>
                <c:formatCode>0.0</c:formatCode>
                <c:ptCount val="29"/>
                <c:pt idx="0">
                  <c:v>2.4</c:v>
                </c:pt>
                <c:pt idx="1">
                  <c:v>2.4</c:v>
                </c:pt>
                <c:pt idx="2">
                  <c:v>2.4</c:v>
                </c:pt>
                <c:pt idx="3">
                  <c:v>2.2999999999999998</c:v>
                </c:pt>
                <c:pt idx="4">
                  <c:v>2.2999999999999998</c:v>
                </c:pt>
                <c:pt idx="5">
                  <c:v>2.2000000000000002</c:v>
                </c:pt>
                <c:pt idx="6">
                  <c:v>2.2000000000000002</c:v>
                </c:pt>
                <c:pt idx="7">
                  <c:v>2.2000000000000002</c:v>
                </c:pt>
                <c:pt idx="8">
                  <c:v>2.2000000000000002</c:v>
                </c:pt>
                <c:pt idx="9">
                  <c:v>2.2000000000000002</c:v>
                </c:pt>
                <c:pt idx="10">
                  <c:v>2.1</c:v>
                </c:pt>
                <c:pt idx="11">
                  <c:v>2</c:v>
                </c:pt>
                <c:pt idx="12">
                  <c:v>2</c:v>
                </c:pt>
                <c:pt idx="13">
                  <c:v>2</c:v>
                </c:pt>
                <c:pt idx="14">
                  <c:v>2</c:v>
                </c:pt>
                <c:pt idx="15">
                  <c:v>2</c:v>
                </c:pt>
                <c:pt idx="16">
                  <c:v>2</c:v>
                </c:pt>
                <c:pt idx="17">
                  <c:v>2</c:v>
                </c:pt>
                <c:pt idx="18">
                  <c:v>2</c:v>
                </c:pt>
                <c:pt idx="19">
                  <c:v>2</c:v>
                </c:pt>
                <c:pt idx="20">
                  <c:v>2.1</c:v>
                </c:pt>
                <c:pt idx="21">
                  <c:v>2</c:v>
                </c:pt>
                <c:pt idx="22">
                  <c:v>2</c:v>
                </c:pt>
                <c:pt idx="23">
                  <c:v>2</c:v>
                </c:pt>
                <c:pt idx="24">
                  <c:v>2</c:v>
                </c:pt>
                <c:pt idx="25">
                  <c:v>2</c:v>
                </c:pt>
                <c:pt idx="26">
                  <c:v>1.9</c:v>
                </c:pt>
                <c:pt idx="27">
                  <c:v>1.8</c:v>
                </c:pt>
                <c:pt idx="28">
                  <c:v>0</c:v>
                </c:pt>
              </c:numCache>
            </c:numRef>
          </c:val>
          <c:extLst>
            <c:ext xmlns:c16="http://schemas.microsoft.com/office/drawing/2014/chart" uri="{C3380CC4-5D6E-409C-BE32-E72D297353CC}">
              <c16:uniqueId val="{00000003-FD9D-6445-97A1-DC21E883549F}"/>
            </c:ext>
          </c:extLst>
        </c:ser>
        <c:ser>
          <c:idx val="4"/>
          <c:order val="4"/>
          <c:tx>
            <c:strRef>
              <c:f>GVA!$B$29</c:f>
              <c:strCache>
                <c:ptCount val="1"/>
                <c:pt idx="0">
                  <c:v>C13-C15</c:v>
                </c:pt>
              </c:strCache>
            </c:strRef>
          </c:tx>
          <c:spPr>
            <a:solidFill>
              <a:schemeClr val="accent5"/>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GVA!$I$29:$AK$29</c:f>
              <c:numCache>
                <c:formatCode>0.0</c:formatCode>
                <c:ptCount val="29"/>
                <c:pt idx="0">
                  <c:v>1.2</c:v>
                </c:pt>
                <c:pt idx="1">
                  <c:v>1.2</c:v>
                </c:pt>
                <c:pt idx="2">
                  <c:v>1.2</c:v>
                </c:pt>
                <c:pt idx="3">
                  <c:v>1.2</c:v>
                </c:pt>
                <c:pt idx="4">
                  <c:v>1.1000000000000001</c:v>
                </c:pt>
                <c:pt idx="5">
                  <c:v>1</c:v>
                </c:pt>
                <c:pt idx="6">
                  <c:v>1</c:v>
                </c:pt>
                <c:pt idx="7">
                  <c:v>1</c:v>
                </c:pt>
                <c:pt idx="8">
                  <c:v>0.9</c:v>
                </c:pt>
                <c:pt idx="9">
                  <c:v>0.8</c:v>
                </c:pt>
                <c:pt idx="10">
                  <c:v>0.8</c:v>
                </c:pt>
                <c:pt idx="11">
                  <c:v>0.7</c:v>
                </c:pt>
                <c:pt idx="12">
                  <c:v>0.7</c:v>
                </c:pt>
                <c:pt idx="13">
                  <c:v>0.7</c:v>
                </c:pt>
                <c:pt idx="14">
                  <c:v>0.6</c:v>
                </c:pt>
                <c:pt idx="15">
                  <c:v>0.6</c:v>
                </c:pt>
                <c:pt idx="16">
                  <c:v>0.7</c:v>
                </c:pt>
                <c:pt idx="17">
                  <c:v>0.6</c:v>
                </c:pt>
                <c:pt idx="18">
                  <c:v>0.6</c:v>
                </c:pt>
                <c:pt idx="19">
                  <c:v>0.6</c:v>
                </c:pt>
                <c:pt idx="20">
                  <c:v>0.6</c:v>
                </c:pt>
                <c:pt idx="21">
                  <c:v>0.6</c:v>
                </c:pt>
                <c:pt idx="22">
                  <c:v>0.6</c:v>
                </c:pt>
                <c:pt idx="23">
                  <c:v>0.6</c:v>
                </c:pt>
                <c:pt idx="24">
                  <c:v>0.6</c:v>
                </c:pt>
                <c:pt idx="25">
                  <c:v>0.5</c:v>
                </c:pt>
                <c:pt idx="26">
                  <c:v>0.5</c:v>
                </c:pt>
                <c:pt idx="27">
                  <c:v>0.5</c:v>
                </c:pt>
                <c:pt idx="28">
                  <c:v>0</c:v>
                </c:pt>
              </c:numCache>
            </c:numRef>
          </c:val>
          <c:extLst>
            <c:ext xmlns:c16="http://schemas.microsoft.com/office/drawing/2014/chart" uri="{C3380CC4-5D6E-409C-BE32-E72D297353CC}">
              <c16:uniqueId val="{00000004-FD9D-6445-97A1-DC21E883549F}"/>
            </c:ext>
          </c:extLst>
        </c:ser>
        <c:ser>
          <c:idx val="5"/>
          <c:order val="5"/>
          <c:tx>
            <c:strRef>
              <c:f>GVA!$B$30</c:f>
              <c:strCache>
                <c:ptCount val="1"/>
                <c:pt idx="0">
                  <c:v>C16</c:v>
                </c:pt>
              </c:strCache>
            </c:strRef>
          </c:tx>
          <c:spPr>
            <a:solidFill>
              <a:schemeClr val="accent6"/>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GVA!$I$30:$AK$30</c:f>
              <c:numCache>
                <c:formatCode>0.0</c:formatCode>
                <c:ptCount val="29"/>
                <c:pt idx="0">
                  <c:v>0.5</c:v>
                </c:pt>
                <c:pt idx="1">
                  <c:v>0.5</c:v>
                </c:pt>
                <c:pt idx="2">
                  <c:v>0.5</c:v>
                </c:pt>
                <c:pt idx="3">
                  <c:v>0.5</c:v>
                </c:pt>
                <c:pt idx="4">
                  <c:v>0.5</c:v>
                </c:pt>
                <c:pt idx="5">
                  <c:v>0.5</c:v>
                </c:pt>
                <c:pt idx="6">
                  <c:v>0.4</c:v>
                </c:pt>
                <c:pt idx="7">
                  <c:v>0.4</c:v>
                </c:pt>
                <c:pt idx="8">
                  <c:v>0.4</c:v>
                </c:pt>
                <c:pt idx="9">
                  <c:v>0.4</c:v>
                </c:pt>
                <c:pt idx="10">
                  <c:v>0.4</c:v>
                </c:pt>
                <c:pt idx="11">
                  <c:v>0.4</c:v>
                </c:pt>
                <c:pt idx="12">
                  <c:v>0.4</c:v>
                </c:pt>
                <c:pt idx="13">
                  <c:v>0.4</c:v>
                </c:pt>
                <c:pt idx="14">
                  <c:v>0.3</c:v>
                </c:pt>
                <c:pt idx="15">
                  <c:v>0.3</c:v>
                </c:pt>
                <c:pt idx="16">
                  <c:v>0.3</c:v>
                </c:pt>
                <c:pt idx="17">
                  <c:v>0.3</c:v>
                </c:pt>
                <c:pt idx="18">
                  <c:v>0.3</c:v>
                </c:pt>
                <c:pt idx="19">
                  <c:v>0.3</c:v>
                </c:pt>
                <c:pt idx="20">
                  <c:v>0.3</c:v>
                </c:pt>
                <c:pt idx="21">
                  <c:v>0.3</c:v>
                </c:pt>
                <c:pt idx="22">
                  <c:v>0.3</c:v>
                </c:pt>
                <c:pt idx="23">
                  <c:v>0.3</c:v>
                </c:pt>
                <c:pt idx="24">
                  <c:v>0.3</c:v>
                </c:pt>
                <c:pt idx="25">
                  <c:v>0.3</c:v>
                </c:pt>
                <c:pt idx="26">
                  <c:v>0.4</c:v>
                </c:pt>
                <c:pt idx="27">
                  <c:v>0.4</c:v>
                </c:pt>
                <c:pt idx="28">
                  <c:v>0</c:v>
                </c:pt>
              </c:numCache>
            </c:numRef>
          </c:val>
          <c:extLst>
            <c:ext xmlns:c16="http://schemas.microsoft.com/office/drawing/2014/chart" uri="{C3380CC4-5D6E-409C-BE32-E72D297353CC}">
              <c16:uniqueId val="{00000005-FD9D-6445-97A1-DC21E883549F}"/>
            </c:ext>
          </c:extLst>
        </c:ser>
        <c:ser>
          <c:idx val="6"/>
          <c:order val="6"/>
          <c:tx>
            <c:strRef>
              <c:f>GVA!$B$31</c:f>
              <c:strCache>
                <c:ptCount val="1"/>
                <c:pt idx="0">
                  <c:v>C17</c:v>
                </c:pt>
              </c:strCache>
            </c:strRef>
          </c:tx>
          <c:spPr>
            <a:solidFill>
              <a:schemeClr val="accent1">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GVA!$I$31:$AK$31</c:f>
              <c:numCache>
                <c:formatCode>0.0</c:formatCode>
                <c:ptCount val="29"/>
                <c:pt idx="0">
                  <c:v>0.7</c:v>
                </c:pt>
                <c:pt idx="1">
                  <c:v>0.6</c:v>
                </c:pt>
                <c:pt idx="2">
                  <c:v>0.6</c:v>
                </c:pt>
                <c:pt idx="3">
                  <c:v>0.6</c:v>
                </c:pt>
                <c:pt idx="4">
                  <c:v>0.6</c:v>
                </c:pt>
                <c:pt idx="5">
                  <c:v>0.6</c:v>
                </c:pt>
                <c:pt idx="6">
                  <c:v>0.6</c:v>
                </c:pt>
                <c:pt idx="7">
                  <c:v>0.6</c:v>
                </c:pt>
                <c:pt idx="8">
                  <c:v>0.5</c:v>
                </c:pt>
                <c:pt idx="9">
                  <c:v>0.5</c:v>
                </c:pt>
                <c:pt idx="10">
                  <c:v>0.5</c:v>
                </c:pt>
                <c:pt idx="11">
                  <c:v>0.5</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0.3</c:v>
                </c:pt>
                <c:pt idx="27">
                  <c:v>0.4</c:v>
                </c:pt>
                <c:pt idx="28">
                  <c:v>0</c:v>
                </c:pt>
              </c:numCache>
            </c:numRef>
          </c:val>
          <c:extLst>
            <c:ext xmlns:c16="http://schemas.microsoft.com/office/drawing/2014/chart" uri="{C3380CC4-5D6E-409C-BE32-E72D297353CC}">
              <c16:uniqueId val="{00000006-FD9D-6445-97A1-DC21E883549F}"/>
            </c:ext>
          </c:extLst>
        </c:ser>
        <c:ser>
          <c:idx val="7"/>
          <c:order val="7"/>
          <c:tx>
            <c:strRef>
              <c:f>GVA!$B$32</c:f>
              <c:strCache>
                <c:ptCount val="1"/>
                <c:pt idx="0">
                  <c:v>C18</c:v>
                </c:pt>
              </c:strCache>
            </c:strRef>
          </c:tx>
          <c:spPr>
            <a:solidFill>
              <a:schemeClr val="accent2">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GVA!$I$32:$AK$32</c:f>
              <c:numCache>
                <c:formatCode>0.0</c:formatCode>
                <c:ptCount val="29"/>
                <c:pt idx="0">
                  <c:v>0.6</c:v>
                </c:pt>
                <c:pt idx="1">
                  <c:v>0.6</c:v>
                </c:pt>
                <c:pt idx="2">
                  <c:v>0.5</c:v>
                </c:pt>
                <c:pt idx="3">
                  <c:v>0.5</c:v>
                </c:pt>
                <c:pt idx="4">
                  <c:v>0.5</c:v>
                </c:pt>
                <c:pt idx="5">
                  <c:v>0.5</c:v>
                </c:pt>
                <c:pt idx="6">
                  <c:v>0.5</c:v>
                </c:pt>
                <c:pt idx="7">
                  <c:v>0.5</c:v>
                </c:pt>
                <c:pt idx="8">
                  <c:v>0.4</c:v>
                </c:pt>
                <c:pt idx="9">
                  <c:v>0.4</c:v>
                </c:pt>
                <c:pt idx="10">
                  <c:v>0.4</c:v>
                </c:pt>
                <c:pt idx="11">
                  <c:v>0.4</c:v>
                </c:pt>
                <c:pt idx="12">
                  <c:v>0.4</c:v>
                </c:pt>
                <c:pt idx="13">
                  <c:v>0.4</c:v>
                </c:pt>
                <c:pt idx="14">
                  <c:v>0.3</c:v>
                </c:pt>
                <c:pt idx="15">
                  <c:v>0.3</c:v>
                </c:pt>
                <c:pt idx="16">
                  <c:v>0.3</c:v>
                </c:pt>
                <c:pt idx="17">
                  <c:v>0.3</c:v>
                </c:pt>
                <c:pt idx="18">
                  <c:v>0.3</c:v>
                </c:pt>
                <c:pt idx="19">
                  <c:v>0.3</c:v>
                </c:pt>
                <c:pt idx="20">
                  <c:v>0.3</c:v>
                </c:pt>
                <c:pt idx="21">
                  <c:v>0.2</c:v>
                </c:pt>
                <c:pt idx="22">
                  <c:v>0.2</c:v>
                </c:pt>
                <c:pt idx="23">
                  <c:v>0.2</c:v>
                </c:pt>
                <c:pt idx="24">
                  <c:v>0.2</c:v>
                </c:pt>
                <c:pt idx="25">
                  <c:v>0.2</c:v>
                </c:pt>
                <c:pt idx="26">
                  <c:v>0.2</c:v>
                </c:pt>
                <c:pt idx="27">
                  <c:v>0.2</c:v>
                </c:pt>
                <c:pt idx="28">
                  <c:v>0</c:v>
                </c:pt>
              </c:numCache>
            </c:numRef>
          </c:val>
          <c:extLst>
            <c:ext xmlns:c16="http://schemas.microsoft.com/office/drawing/2014/chart" uri="{C3380CC4-5D6E-409C-BE32-E72D297353CC}">
              <c16:uniqueId val="{00000007-FD9D-6445-97A1-DC21E883549F}"/>
            </c:ext>
          </c:extLst>
        </c:ser>
        <c:ser>
          <c:idx val="8"/>
          <c:order val="8"/>
          <c:tx>
            <c:strRef>
              <c:f>GVA!$B$33</c:f>
              <c:strCache>
                <c:ptCount val="1"/>
                <c:pt idx="0">
                  <c:v>C19</c:v>
                </c:pt>
              </c:strCache>
            </c:strRef>
          </c:tx>
          <c:spPr>
            <a:solidFill>
              <a:schemeClr val="accent3">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GVA!$I$33:$AK$33</c:f>
              <c:numCache>
                <c:formatCode>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8-FD9D-6445-97A1-DC21E883549F}"/>
            </c:ext>
          </c:extLst>
        </c:ser>
        <c:ser>
          <c:idx val="9"/>
          <c:order val="9"/>
          <c:tx>
            <c:strRef>
              <c:f>GVA!$B$34</c:f>
              <c:strCache>
                <c:ptCount val="1"/>
                <c:pt idx="0">
                  <c:v>C20</c:v>
                </c:pt>
              </c:strCache>
            </c:strRef>
          </c:tx>
          <c:spPr>
            <a:solidFill>
              <a:schemeClr val="accent4">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GVA!$I$34:$AK$34</c:f>
              <c:numCache>
                <c:formatCode>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9-FD9D-6445-97A1-DC21E883549F}"/>
            </c:ext>
          </c:extLst>
        </c:ser>
        <c:ser>
          <c:idx val="10"/>
          <c:order val="10"/>
          <c:tx>
            <c:strRef>
              <c:f>GVA!$B$35</c:f>
              <c:strCache>
                <c:ptCount val="1"/>
                <c:pt idx="0">
                  <c:v>C21</c:v>
                </c:pt>
              </c:strCache>
            </c:strRef>
          </c:tx>
          <c:spPr>
            <a:solidFill>
              <a:schemeClr val="accent5">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GVA!$I$35:$AK$35</c:f>
              <c:numCache>
                <c:formatCode>0.0</c:formatCode>
                <c:ptCount val="29"/>
                <c:pt idx="0">
                  <c:v>0.7</c:v>
                </c:pt>
                <c:pt idx="1">
                  <c:v>0.7</c:v>
                </c:pt>
                <c:pt idx="2">
                  <c:v>0.7</c:v>
                </c:pt>
                <c:pt idx="3">
                  <c:v>0.7</c:v>
                </c:pt>
                <c:pt idx="4">
                  <c:v>0.8</c:v>
                </c:pt>
                <c:pt idx="5">
                  <c:v>0.8</c:v>
                </c:pt>
                <c:pt idx="6">
                  <c:v>0.9</c:v>
                </c:pt>
                <c:pt idx="7">
                  <c:v>0.9</c:v>
                </c:pt>
                <c:pt idx="8">
                  <c:v>0.9</c:v>
                </c:pt>
                <c:pt idx="9">
                  <c:v>0.9</c:v>
                </c:pt>
                <c:pt idx="10">
                  <c:v>0.9</c:v>
                </c:pt>
                <c:pt idx="11">
                  <c:v>0.8</c:v>
                </c:pt>
                <c:pt idx="12">
                  <c:v>0.8</c:v>
                </c:pt>
                <c:pt idx="13">
                  <c:v>0.8</c:v>
                </c:pt>
                <c:pt idx="14">
                  <c:v>0.9</c:v>
                </c:pt>
                <c:pt idx="15">
                  <c:v>0.9</c:v>
                </c:pt>
                <c:pt idx="16">
                  <c:v>0.9</c:v>
                </c:pt>
                <c:pt idx="17">
                  <c:v>0.9</c:v>
                </c:pt>
                <c:pt idx="18">
                  <c:v>0.9</c:v>
                </c:pt>
                <c:pt idx="19">
                  <c:v>0.9</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A-FD9D-6445-97A1-DC21E883549F}"/>
            </c:ext>
          </c:extLst>
        </c:ser>
        <c:ser>
          <c:idx val="11"/>
          <c:order val="11"/>
          <c:tx>
            <c:strRef>
              <c:f>GVA!$B$36</c:f>
              <c:strCache>
                <c:ptCount val="1"/>
                <c:pt idx="0">
                  <c:v>C22</c:v>
                </c:pt>
              </c:strCache>
            </c:strRef>
          </c:tx>
          <c:spPr>
            <a:solidFill>
              <a:schemeClr val="accent6">
                <a:lumMod val="6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GVA!$I$36:$AK$36</c:f>
              <c:numCache>
                <c:formatCode>0.0</c:formatCode>
                <c:ptCount val="29"/>
                <c:pt idx="0">
                  <c:v>0.9</c:v>
                </c:pt>
                <c:pt idx="1">
                  <c:v>0.9</c:v>
                </c:pt>
                <c:pt idx="2">
                  <c:v>0.9</c:v>
                </c:pt>
                <c:pt idx="3">
                  <c:v>0.9</c:v>
                </c:pt>
                <c:pt idx="4">
                  <c:v>0.9</c:v>
                </c:pt>
                <c:pt idx="5">
                  <c:v>0.9</c:v>
                </c:pt>
                <c:pt idx="6">
                  <c:v>0.9</c:v>
                </c:pt>
                <c:pt idx="7">
                  <c:v>0.9</c:v>
                </c:pt>
                <c:pt idx="8">
                  <c:v>0.8</c:v>
                </c:pt>
                <c:pt idx="9">
                  <c:v>0.8</c:v>
                </c:pt>
                <c:pt idx="10">
                  <c:v>0.8</c:v>
                </c:pt>
                <c:pt idx="11">
                  <c:v>0.8</c:v>
                </c:pt>
                <c:pt idx="12">
                  <c:v>0.8</c:v>
                </c:pt>
                <c:pt idx="13">
                  <c:v>0.8</c:v>
                </c:pt>
                <c:pt idx="14">
                  <c:v>0.7</c:v>
                </c:pt>
                <c:pt idx="15">
                  <c:v>0.7</c:v>
                </c:pt>
                <c:pt idx="16">
                  <c:v>0.7</c:v>
                </c:pt>
                <c:pt idx="17">
                  <c:v>0.7</c:v>
                </c:pt>
                <c:pt idx="18">
                  <c:v>0.7</c:v>
                </c:pt>
                <c:pt idx="19">
                  <c:v>0.8</c:v>
                </c:pt>
                <c:pt idx="20">
                  <c:v>0.8</c:v>
                </c:pt>
                <c:pt idx="21">
                  <c:v>0.8</c:v>
                </c:pt>
                <c:pt idx="22">
                  <c:v>0.8</c:v>
                </c:pt>
                <c:pt idx="23">
                  <c:v>0.8</c:v>
                </c:pt>
                <c:pt idx="24">
                  <c:v>0.8</c:v>
                </c:pt>
                <c:pt idx="25">
                  <c:v>0.8</c:v>
                </c:pt>
                <c:pt idx="26">
                  <c:v>0.7</c:v>
                </c:pt>
                <c:pt idx="27">
                  <c:v>0.7</c:v>
                </c:pt>
                <c:pt idx="28">
                  <c:v>0</c:v>
                </c:pt>
              </c:numCache>
            </c:numRef>
          </c:val>
          <c:extLst>
            <c:ext xmlns:c16="http://schemas.microsoft.com/office/drawing/2014/chart" uri="{C3380CC4-5D6E-409C-BE32-E72D297353CC}">
              <c16:uniqueId val="{0000000B-FD9D-6445-97A1-DC21E883549F}"/>
            </c:ext>
          </c:extLst>
        </c:ser>
        <c:ser>
          <c:idx val="12"/>
          <c:order val="12"/>
          <c:tx>
            <c:strRef>
              <c:f>GVA!$B$37</c:f>
              <c:strCache>
                <c:ptCount val="1"/>
                <c:pt idx="0">
                  <c:v>C23</c:v>
                </c:pt>
              </c:strCache>
            </c:strRef>
          </c:tx>
          <c:spPr>
            <a:solidFill>
              <a:schemeClr val="accent1">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GVA!$I$37:$AK$37</c:f>
              <c:numCache>
                <c:formatCode>0.0</c:formatCode>
                <c:ptCount val="29"/>
                <c:pt idx="0">
                  <c:v>1</c:v>
                </c:pt>
                <c:pt idx="1">
                  <c:v>0.9</c:v>
                </c:pt>
                <c:pt idx="2">
                  <c:v>0.9</c:v>
                </c:pt>
                <c:pt idx="3">
                  <c:v>0.9</c:v>
                </c:pt>
                <c:pt idx="4">
                  <c:v>0.9</c:v>
                </c:pt>
                <c:pt idx="5">
                  <c:v>0.9</c:v>
                </c:pt>
                <c:pt idx="6">
                  <c:v>0.9</c:v>
                </c:pt>
                <c:pt idx="7">
                  <c:v>0.9</c:v>
                </c:pt>
                <c:pt idx="8">
                  <c:v>0.8</c:v>
                </c:pt>
                <c:pt idx="9">
                  <c:v>0.8</c:v>
                </c:pt>
                <c:pt idx="10">
                  <c:v>0.8</c:v>
                </c:pt>
                <c:pt idx="11">
                  <c:v>0.8</c:v>
                </c:pt>
                <c:pt idx="12">
                  <c:v>0.8</c:v>
                </c:pt>
                <c:pt idx="13">
                  <c:v>0.8</c:v>
                </c:pt>
                <c:pt idx="14">
                  <c:v>0.7</c:v>
                </c:pt>
                <c:pt idx="15">
                  <c:v>0.6</c:v>
                </c:pt>
                <c:pt idx="16">
                  <c:v>0.6</c:v>
                </c:pt>
                <c:pt idx="17">
                  <c:v>0.6</c:v>
                </c:pt>
                <c:pt idx="18">
                  <c:v>0.6</c:v>
                </c:pt>
                <c:pt idx="19">
                  <c:v>0.6</c:v>
                </c:pt>
                <c:pt idx="20">
                  <c:v>0.6</c:v>
                </c:pt>
                <c:pt idx="21">
                  <c:v>0.6</c:v>
                </c:pt>
                <c:pt idx="22">
                  <c:v>0.6</c:v>
                </c:pt>
                <c:pt idx="23">
                  <c:v>0.6</c:v>
                </c:pt>
                <c:pt idx="24">
                  <c:v>0.6</c:v>
                </c:pt>
                <c:pt idx="25">
                  <c:v>0.6</c:v>
                </c:pt>
                <c:pt idx="26">
                  <c:v>0.6</c:v>
                </c:pt>
                <c:pt idx="27">
                  <c:v>0.5</c:v>
                </c:pt>
                <c:pt idx="28">
                  <c:v>0</c:v>
                </c:pt>
              </c:numCache>
            </c:numRef>
          </c:val>
          <c:extLst>
            <c:ext xmlns:c16="http://schemas.microsoft.com/office/drawing/2014/chart" uri="{C3380CC4-5D6E-409C-BE32-E72D297353CC}">
              <c16:uniqueId val="{0000000C-FD9D-6445-97A1-DC21E883549F}"/>
            </c:ext>
          </c:extLst>
        </c:ser>
        <c:ser>
          <c:idx val="13"/>
          <c:order val="13"/>
          <c:tx>
            <c:strRef>
              <c:f>GVA!$B$38</c:f>
              <c:strCache>
                <c:ptCount val="1"/>
                <c:pt idx="0">
                  <c:v>C24</c:v>
                </c:pt>
              </c:strCache>
            </c:strRef>
          </c:tx>
          <c:spPr>
            <a:solidFill>
              <a:schemeClr val="accent2">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GVA!$I$38:$AK$38</c:f>
              <c:numCache>
                <c:formatCode>0.0</c:formatCode>
                <c:ptCount val="29"/>
                <c:pt idx="0">
                  <c:v>0.9</c:v>
                </c:pt>
                <c:pt idx="1">
                  <c:v>0.8</c:v>
                </c:pt>
                <c:pt idx="2">
                  <c:v>0.8</c:v>
                </c:pt>
                <c:pt idx="3">
                  <c:v>0.8</c:v>
                </c:pt>
                <c:pt idx="4">
                  <c:v>0.7</c:v>
                </c:pt>
                <c:pt idx="5">
                  <c:v>0.8</c:v>
                </c:pt>
                <c:pt idx="6">
                  <c:v>0.7</c:v>
                </c:pt>
                <c:pt idx="7">
                  <c:v>0.7</c:v>
                </c:pt>
                <c:pt idx="8">
                  <c:v>0.7</c:v>
                </c:pt>
                <c:pt idx="9">
                  <c:v>0.7</c:v>
                </c:pt>
                <c:pt idx="10">
                  <c:v>0.7</c:v>
                </c:pt>
                <c:pt idx="11">
                  <c:v>0.8</c:v>
                </c:pt>
                <c:pt idx="12">
                  <c:v>0.8</c:v>
                </c:pt>
                <c:pt idx="13">
                  <c:v>0.7</c:v>
                </c:pt>
                <c:pt idx="14">
                  <c:v>0.5</c:v>
                </c:pt>
                <c:pt idx="15">
                  <c:v>0.6</c:v>
                </c:pt>
                <c:pt idx="16">
                  <c:v>0.6</c:v>
                </c:pt>
                <c:pt idx="17">
                  <c:v>0.6</c:v>
                </c:pt>
                <c:pt idx="18">
                  <c:v>0.6</c:v>
                </c:pt>
                <c:pt idx="19">
                  <c:v>0.6</c:v>
                </c:pt>
                <c:pt idx="20">
                  <c:v>0.6</c:v>
                </c:pt>
                <c:pt idx="21">
                  <c:v>0.6</c:v>
                </c:pt>
                <c:pt idx="22">
                  <c:v>0.6</c:v>
                </c:pt>
                <c:pt idx="23">
                  <c:v>0.6</c:v>
                </c:pt>
                <c:pt idx="24">
                  <c:v>0.5</c:v>
                </c:pt>
                <c:pt idx="25">
                  <c:v>0.5</c:v>
                </c:pt>
                <c:pt idx="26">
                  <c:v>0.5</c:v>
                </c:pt>
                <c:pt idx="27">
                  <c:v>0.6</c:v>
                </c:pt>
                <c:pt idx="28">
                  <c:v>0</c:v>
                </c:pt>
              </c:numCache>
            </c:numRef>
          </c:val>
          <c:extLst>
            <c:ext xmlns:c16="http://schemas.microsoft.com/office/drawing/2014/chart" uri="{C3380CC4-5D6E-409C-BE32-E72D297353CC}">
              <c16:uniqueId val="{0000000D-FD9D-6445-97A1-DC21E883549F}"/>
            </c:ext>
          </c:extLst>
        </c:ser>
        <c:ser>
          <c:idx val="14"/>
          <c:order val="14"/>
          <c:tx>
            <c:strRef>
              <c:f>GVA!$B$39</c:f>
              <c:strCache>
                <c:ptCount val="1"/>
                <c:pt idx="0">
                  <c:v>C25</c:v>
                </c:pt>
              </c:strCache>
            </c:strRef>
          </c:tx>
          <c:spPr>
            <a:solidFill>
              <a:schemeClr val="accent3">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GVA!$I$39:$AK$39</c:f>
              <c:numCache>
                <c:formatCode>0.0</c:formatCode>
                <c:ptCount val="29"/>
                <c:pt idx="0">
                  <c:v>1.7</c:v>
                </c:pt>
                <c:pt idx="1">
                  <c:v>1.7</c:v>
                </c:pt>
                <c:pt idx="2">
                  <c:v>1.7</c:v>
                </c:pt>
                <c:pt idx="3">
                  <c:v>1.7</c:v>
                </c:pt>
                <c:pt idx="4">
                  <c:v>1.7</c:v>
                </c:pt>
                <c:pt idx="5">
                  <c:v>1.7</c:v>
                </c:pt>
                <c:pt idx="6">
                  <c:v>1.7</c:v>
                </c:pt>
                <c:pt idx="7">
                  <c:v>1.6</c:v>
                </c:pt>
                <c:pt idx="8">
                  <c:v>1.6</c:v>
                </c:pt>
                <c:pt idx="9">
                  <c:v>1.6</c:v>
                </c:pt>
                <c:pt idx="10">
                  <c:v>1.6</c:v>
                </c:pt>
                <c:pt idx="11">
                  <c:v>1.7</c:v>
                </c:pt>
                <c:pt idx="12">
                  <c:v>1.7</c:v>
                </c:pt>
                <c:pt idx="13">
                  <c:v>1.7</c:v>
                </c:pt>
                <c:pt idx="14">
                  <c:v>1.5</c:v>
                </c:pt>
                <c:pt idx="15">
                  <c:v>1.5</c:v>
                </c:pt>
                <c:pt idx="16">
                  <c:v>1.5</c:v>
                </c:pt>
                <c:pt idx="17">
                  <c:v>1.5</c:v>
                </c:pt>
                <c:pt idx="18">
                  <c:v>1.5</c:v>
                </c:pt>
                <c:pt idx="19">
                  <c:v>1.5</c:v>
                </c:pt>
                <c:pt idx="20">
                  <c:v>1.5</c:v>
                </c:pt>
                <c:pt idx="21">
                  <c:v>1.5</c:v>
                </c:pt>
                <c:pt idx="22">
                  <c:v>1.5</c:v>
                </c:pt>
                <c:pt idx="23">
                  <c:v>1.5</c:v>
                </c:pt>
                <c:pt idx="24">
                  <c:v>1.5</c:v>
                </c:pt>
                <c:pt idx="25">
                  <c:v>1.4</c:v>
                </c:pt>
                <c:pt idx="26">
                  <c:v>1.5</c:v>
                </c:pt>
                <c:pt idx="27">
                  <c:v>1.5</c:v>
                </c:pt>
                <c:pt idx="28">
                  <c:v>0</c:v>
                </c:pt>
              </c:numCache>
            </c:numRef>
          </c:val>
          <c:extLst>
            <c:ext xmlns:c16="http://schemas.microsoft.com/office/drawing/2014/chart" uri="{C3380CC4-5D6E-409C-BE32-E72D297353CC}">
              <c16:uniqueId val="{0000000E-FD9D-6445-97A1-DC21E883549F}"/>
            </c:ext>
          </c:extLst>
        </c:ser>
        <c:ser>
          <c:idx val="15"/>
          <c:order val="15"/>
          <c:tx>
            <c:strRef>
              <c:f>GVA!$B$40</c:f>
              <c:strCache>
                <c:ptCount val="1"/>
                <c:pt idx="0">
                  <c:v>C26</c:v>
                </c:pt>
              </c:strCache>
            </c:strRef>
          </c:tx>
          <c:spPr>
            <a:solidFill>
              <a:schemeClr val="accent4">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GVA!$I$40:$AK$40</c:f>
              <c:numCache>
                <c:formatCode>0.0</c:formatCode>
                <c:ptCount val="29"/>
                <c:pt idx="0">
                  <c:v>1.1000000000000001</c:v>
                </c:pt>
                <c:pt idx="1">
                  <c:v>1.1000000000000001</c:v>
                </c:pt>
                <c:pt idx="2">
                  <c:v>1.1000000000000001</c:v>
                </c:pt>
                <c:pt idx="3">
                  <c:v>1.1000000000000001</c:v>
                </c:pt>
                <c:pt idx="4">
                  <c:v>1.2</c:v>
                </c:pt>
                <c:pt idx="5">
                  <c:v>1.3</c:v>
                </c:pt>
                <c:pt idx="6">
                  <c:v>1.1000000000000001</c:v>
                </c:pt>
                <c:pt idx="7">
                  <c:v>1.1000000000000001</c:v>
                </c:pt>
                <c:pt idx="8">
                  <c:v>1</c:v>
                </c:pt>
                <c:pt idx="9">
                  <c:v>1.1000000000000001</c:v>
                </c:pt>
                <c:pt idx="10">
                  <c:v>1</c:v>
                </c:pt>
                <c:pt idx="11">
                  <c:v>1</c:v>
                </c:pt>
                <c:pt idx="12">
                  <c:v>1</c:v>
                </c:pt>
                <c:pt idx="13">
                  <c:v>0.9</c:v>
                </c:pt>
                <c:pt idx="14">
                  <c:v>0.8</c:v>
                </c:pt>
                <c:pt idx="15">
                  <c:v>0.8</c:v>
                </c:pt>
                <c:pt idx="16">
                  <c:v>0.8</c:v>
                </c:pt>
                <c:pt idx="17">
                  <c:v>0.8</c:v>
                </c:pt>
                <c:pt idx="18">
                  <c:v>0.8</c:v>
                </c:pt>
                <c:pt idx="19">
                  <c:v>0.8</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F-FD9D-6445-97A1-DC21E883549F}"/>
            </c:ext>
          </c:extLst>
        </c:ser>
        <c:ser>
          <c:idx val="16"/>
          <c:order val="16"/>
          <c:tx>
            <c:strRef>
              <c:f>GVA!$B$41</c:f>
              <c:strCache>
                <c:ptCount val="1"/>
                <c:pt idx="0">
                  <c:v>C27</c:v>
                </c:pt>
              </c:strCache>
            </c:strRef>
          </c:tx>
          <c:spPr>
            <a:solidFill>
              <a:schemeClr val="accent5">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GVA!$I$41:$AK$41</c:f>
              <c:numCache>
                <c:formatCode>0.0</c:formatCode>
                <c:ptCount val="29"/>
                <c:pt idx="0">
                  <c:v>1.1000000000000001</c:v>
                </c:pt>
                <c:pt idx="1">
                  <c:v>1.1000000000000001</c:v>
                </c:pt>
                <c:pt idx="2">
                  <c:v>1.1000000000000001</c:v>
                </c:pt>
                <c:pt idx="3">
                  <c:v>1</c:v>
                </c:pt>
                <c:pt idx="4">
                  <c:v>1</c:v>
                </c:pt>
                <c:pt idx="5">
                  <c:v>1</c:v>
                </c:pt>
                <c:pt idx="6">
                  <c:v>1</c:v>
                </c:pt>
                <c:pt idx="7">
                  <c:v>0.9</c:v>
                </c:pt>
                <c:pt idx="8">
                  <c:v>0.9</c:v>
                </c:pt>
                <c:pt idx="9">
                  <c:v>0.9</c:v>
                </c:pt>
                <c:pt idx="10">
                  <c:v>0.9</c:v>
                </c:pt>
                <c:pt idx="11">
                  <c:v>0.9</c:v>
                </c:pt>
                <c:pt idx="12">
                  <c:v>0.9</c:v>
                </c:pt>
                <c:pt idx="13">
                  <c:v>0.9</c:v>
                </c:pt>
                <c:pt idx="14">
                  <c:v>0.8</c:v>
                </c:pt>
                <c:pt idx="15">
                  <c:v>0.9</c:v>
                </c:pt>
                <c:pt idx="16">
                  <c:v>0.9</c:v>
                </c:pt>
                <c:pt idx="17">
                  <c:v>0.9</c:v>
                </c:pt>
                <c:pt idx="18">
                  <c:v>0.8</c:v>
                </c:pt>
                <c:pt idx="19">
                  <c:v>0.8</c:v>
                </c:pt>
                <c:pt idx="20">
                  <c:v>0.8</c:v>
                </c:pt>
                <c:pt idx="21">
                  <c:v>0.8</c:v>
                </c:pt>
                <c:pt idx="22">
                  <c:v>0.8</c:v>
                </c:pt>
                <c:pt idx="23">
                  <c:v>0.8</c:v>
                </c:pt>
                <c:pt idx="24">
                  <c:v>0.8</c:v>
                </c:pt>
                <c:pt idx="25">
                  <c:v>0.8</c:v>
                </c:pt>
                <c:pt idx="26">
                  <c:v>0.8</c:v>
                </c:pt>
                <c:pt idx="27">
                  <c:v>0.8</c:v>
                </c:pt>
                <c:pt idx="28">
                  <c:v>0</c:v>
                </c:pt>
              </c:numCache>
            </c:numRef>
          </c:val>
          <c:extLst>
            <c:ext xmlns:c16="http://schemas.microsoft.com/office/drawing/2014/chart" uri="{C3380CC4-5D6E-409C-BE32-E72D297353CC}">
              <c16:uniqueId val="{00000010-FD9D-6445-97A1-DC21E883549F}"/>
            </c:ext>
          </c:extLst>
        </c:ser>
        <c:ser>
          <c:idx val="17"/>
          <c:order val="17"/>
          <c:tx>
            <c:strRef>
              <c:f>GVA!$B$42</c:f>
              <c:strCache>
                <c:ptCount val="1"/>
                <c:pt idx="0">
                  <c:v>C28</c:v>
                </c:pt>
              </c:strCache>
            </c:strRef>
          </c:tx>
          <c:spPr>
            <a:solidFill>
              <a:schemeClr val="accent6">
                <a:lumMod val="80000"/>
                <a:lumOff val="2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GVA!$I$42:$AK$42</c:f>
              <c:numCache>
                <c:formatCode>0.0</c:formatCode>
                <c:ptCount val="29"/>
                <c:pt idx="0">
                  <c:v>1.9</c:v>
                </c:pt>
                <c:pt idx="1">
                  <c:v>1.9</c:v>
                </c:pt>
                <c:pt idx="2">
                  <c:v>1.9</c:v>
                </c:pt>
                <c:pt idx="3">
                  <c:v>2</c:v>
                </c:pt>
                <c:pt idx="4">
                  <c:v>1.9</c:v>
                </c:pt>
                <c:pt idx="5">
                  <c:v>1.9</c:v>
                </c:pt>
                <c:pt idx="6">
                  <c:v>1.9</c:v>
                </c:pt>
                <c:pt idx="7">
                  <c:v>1.9</c:v>
                </c:pt>
                <c:pt idx="8">
                  <c:v>1.8</c:v>
                </c:pt>
                <c:pt idx="9">
                  <c:v>1.8</c:v>
                </c:pt>
                <c:pt idx="10">
                  <c:v>1.8</c:v>
                </c:pt>
                <c:pt idx="11">
                  <c:v>1.9</c:v>
                </c:pt>
                <c:pt idx="12">
                  <c:v>1.9</c:v>
                </c:pt>
                <c:pt idx="13">
                  <c:v>1.9</c:v>
                </c:pt>
                <c:pt idx="14">
                  <c:v>1.6</c:v>
                </c:pt>
                <c:pt idx="15">
                  <c:v>1.8</c:v>
                </c:pt>
                <c:pt idx="16">
                  <c:v>1.9</c:v>
                </c:pt>
                <c:pt idx="17">
                  <c:v>1.9</c:v>
                </c:pt>
                <c:pt idx="18">
                  <c:v>1.9</c:v>
                </c:pt>
                <c:pt idx="19">
                  <c:v>1.9</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1-FD9D-6445-97A1-DC21E883549F}"/>
            </c:ext>
          </c:extLst>
        </c:ser>
        <c:ser>
          <c:idx val="18"/>
          <c:order val="18"/>
          <c:tx>
            <c:strRef>
              <c:f>GVA!$B$43</c:f>
              <c:strCache>
                <c:ptCount val="1"/>
                <c:pt idx="0">
                  <c:v>C29</c:v>
                </c:pt>
              </c:strCache>
            </c:strRef>
          </c:tx>
          <c:spPr>
            <a:solidFill>
              <a:schemeClr val="accent1">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GVA!$I$43:$AK$43</c:f>
              <c:numCache>
                <c:formatCode>0.0</c:formatCode>
                <c:ptCount val="29"/>
                <c:pt idx="0">
                  <c:v>1.6</c:v>
                </c:pt>
                <c:pt idx="1">
                  <c:v>1.6</c:v>
                </c:pt>
                <c:pt idx="2">
                  <c:v>1.7</c:v>
                </c:pt>
                <c:pt idx="3">
                  <c:v>1.7</c:v>
                </c:pt>
                <c:pt idx="4">
                  <c:v>1.7</c:v>
                </c:pt>
                <c:pt idx="5">
                  <c:v>1.7</c:v>
                </c:pt>
                <c:pt idx="6">
                  <c:v>1.7</c:v>
                </c:pt>
                <c:pt idx="7">
                  <c:v>1.7</c:v>
                </c:pt>
                <c:pt idx="8">
                  <c:v>1.7</c:v>
                </c:pt>
                <c:pt idx="9">
                  <c:v>1.7</c:v>
                </c:pt>
                <c:pt idx="10">
                  <c:v>1.6</c:v>
                </c:pt>
                <c:pt idx="11">
                  <c:v>1.6</c:v>
                </c:pt>
                <c:pt idx="12">
                  <c:v>1.6</c:v>
                </c:pt>
                <c:pt idx="13">
                  <c:v>1.5</c:v>
                </c:pt>
                <c:pt idx="14">
                  <c:v>1.2</c:v>
                </c:pt>
                <c:pt idx="15">
                  <c:v>1.5</c:v>
                </c:pt>
                <c:pt idx="16">
                  <c:v>1.7</c:v>
                </c:pt>
                <c:pt idx="17">
                  <c:v>1.6</c:v>
                </c:pt>
                <c:pt idx="18">
                  <c:v>1.6</c:v>
                </c:pt>
                <c:pt idx="19">
                  <c:v>1.8</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2-FD9D-6445-97A1-DC21E883549F}"/>
            </c:ext>
          </c:extLst>
        </c:ser>
        <c:ser>
          <c:idx val="19"/>
          <c:order val="19"/>
          <c:tx>
            <c:strRef>
              <c:f>GVA!$B$44</c:f>
              <c:strCache>
                <c:ptCount val="1"/>
                <c:pt idx="0">
                  <c:v>C30</c:v>
                </c:pt>
              </c:strCache>
            </c:strRef>
          </c:tx>
          <c:spPr>
            <a:solidFill>
              <a:schemeClr val="accent2">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GVA!$I$44:$AK$44</c:f>
              <c:numCache>
                <c:formatCode>0.0</c:formatCode>
                <c:ptCount val="29"/>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0.5</c:v>
                </c:pt>
                <c:pt idx="19">
                  <c:v>0.5</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3-FD9D-6445-97A1-DC21E883549F}"/>
            </c:ext>
          </c:extLst>
        </c:ser>
        <c:ser>
          <c:idx val="20"/>
          <c:order val="20"/>
          <c:tx>
            <c:strRef>
              <c:f>GVA!$B$45</c:f>
              <c:strCache>
                <c:ptCount val="1"/>
                <c:pt idx="0">
                  <c:v>C31-C32</c:v>
                </c:pt>
              </c:strCache>
            </c:strRef>
          </c:tx>
          <c:spPr>
            <a:solidFill>
              <a:schemeClr val="accent3">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GVA!$I$45:$AK$45</c:f>
              <c:numCache>
                <c:formatCode>0.0</c:formatCode>
                <c:ptCount val="29"/>
                <c:pt idx="0">
                  <c:v>0.9</c:v>
                </c:pt>
                <c:pt idx="1">
                  <c:v>0.9</c:v>
                </c:pt>
                <c:pt idx="2">
                  <c:v>0.9</c:v>
                </c:pt>
                <c:pt idx="3">
                  <c:v>0.9</c:v>
                </c:pt>
                <c:pt idx="4">
                  <c:v>0.9</c:v>
                </c:pt>
                <c:pt idx="5">
                  <c:v>0.9</c:v>
                </c:pt>
                <c:pt idx="6">
                  <c:v>0.9</c:v>
                </c:pt>
                <c:pt idx="7">
                  <c:v>0.8</c:v>
                </c:pt>
                <c:pt idx="8">
                  <c:v>0.8</c:v>
                </c:pt>
                <c:pt idx="9">
                  <c:v>0.8</c:v>
                </c:pt>
                <c:pt idx="10">
                  <c:v>0.8</c:v>
                </c:pt>
                <c:pt idx="11">
                  <c:v>0.8</c:v>
                </c:pt>
                <c:pt idx="12">
                  <c:v>0.8</c:v>
                </c:pt>
                <c:pt idx="13">
                  <c:v>0.7</c:v>
                </c:pt>
                <c:pt idx="14">
                  <c:v>0.7</c:v>
                </c:pt>
                <c:pt idx="15">
                  <c:v>0.7</c:v>
                </c:pt>
                <c:pt idx="16">
                  <c:v>0.7</c:v>
                </c:pt>
                <c:pt idx="17">
                  <c:v>0.7</c:v>
                </c:pt>
                <c:pt idx="18">
                  <c:v>0.7</c:v>
                </c:pt>
                <c:pt idx="19">
                  <c:v>0.7</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4-FD9D-6445-97A1-DC21E883549F}"/>
            </c:ext>
          </c:extLst>
        </c:ser>
        <c:ser>
          <c:idx val="21"/>
          <c:order val="21"/>
          <c:tx>
            <c:strRef>
              <c:f>GVA!$B$46</c:f>
              <c:strCache>
                <c:ptCount val="1"/>
                <c:pt idx="0">
                  <c:v>C33</c:v>
                </c:pt>
              </c:strCache>
            </c:strRef>
          </c:tx>
          <c:spPr>
            <a:solidFill>
              <a:schemeClr val="accent4">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GVA!$I$46:$AK$46</c:f>
              <c:numCache>
                <c:formatCode>0.0</c:formatCode>
                <c:ptCount val="29"/>
                <c:pt idx="0">
                  <c:v>0.6</c:v>
                </c:pt>
                <c:pt idx="1">
                  <c:v>0.6</c:v>
                </c:pt>
                <c:pt idx="2">
                  <c:v>0.6</c:v>
                </c:pt>
                <c:pt idx="3">
                  <c:v>0.6</c:v>
                </c:pt>
                <c:pt idx="4">
                  <c:v>0.7</c:v>
                </c:pt>
                <c:pt idx="5">
                  <c:v>0.7</c:v>
                </c:pt>
                <c:pt idx="6">
                  <c:v>0.6</c:v>
                </c:pt>
                <c:pt idx="7">
                  <c:v>0.6</c:v>
                </c:pt>
                <c:pt idx="8">
                  <c:v>0.6</c:v>
                </c:pt>
                <c:pt idx="9">
                  <c:v>0.6</c:v>
                </c:pt>
                <c:pt idx="10">
                  <c:v>0.6</c:v>
                </c:pt>
                <c:pt idx="11">
                  <c:v>0.6</c:v>
                </c:pt>
                <c:pt idx="12">
                  <c:v>0.6</c:v>
                </c:pt>
                <c:pt idx="13">
                  <c:v>0.6</c:v>
                </c:pt>
                <c:pt idx="14">
                  <c:v>0.6</c:v>
                </c:pt>
                <c:pt idx="15">
                  <c:v>0.7</c:v>
                </c:pt>
                <c:pt idx="16">
                  <c:v>0.7</c:v>
                </c:pt>
                <c:pt idx="17">
                  <c:v>0.7</c:v>
                </c:pt>
                <c:pt idx="18">
                  <c:v>0.7</c:v>
                </c:pt>
                <c:pt idx="19">
                  <c:v>0.7</c:v>
                </c:pt>
                <c:pt idx="20">
                  <c:v>0.7</c:v>
                </c:pt>
                <c:pt idx="21">
                  <c:v>0.7</c:v>
                </c:pt>
                <c:pt idx="22">
                  <c:v>0.7</c:v>
                </c:pt>
                <c:pt idx="23">
                  <c:v>0.7</c:v>
                </c:pt>
                <c:pt idx="24">
                  <c:v>0.7</c:v>
                </c:pt>
                <c:pt idx="25">
                  <c:v>0.7</c:v>
                </c:pt>
                <c:pt idx="26">
                  <c:v>0.7</c:v>
                </c:pt>
                <c:pt idx="27">
                  <c:v>0.6</c:v>
                </c:pt>
                <c:pt idx="28">
                  <c:v>0</c:v>
                </c:pt>
              </c:numCache>
            </c:numRef>
          </c:val>
          <c:extLst>
            <c:ext xmlns:c16="http://schemas.microsoft.com/office/drawing/2014/chart" uri="{C3380CC4-5D6E-409C-BE32-E72D297353CC}">
              <c16:uniqueId val="{00000016-FD9D-6445-97A1-DC21E883549F}"/>
            </c:ext>
          </c:extLst>
        </c:ser>
        <c:ser>
          <c:idx val="22"/>
          <c:order val="22"/>
          <c:tx>
            <c:strRef>
              <c:f>GVA!$B$47</c:f>
              <c:strCache>
                <c:ptCount val="1"/>
                <c:pt idx="0">
                  <c:v>D35 </c:v>
                </c:pt>
              </c:strCache>
            </c:strRef>
          </c:tx>
          <c:spPr>
            <a:solidFill>
              <a:schemeClr val="accent5">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GVA!$I$47:$AK$47</c:f>
              <c:numCache>
                <c:formatCode>0.0</c:formatCode>
                <c:ptCount val="29"/>
                <c:pt idx="0">
                  <c:v>2</c:v>
                </c:pt>
                <c:pt idx="1">
                  <c:v>2.1</c:v>
                </c:pt>
                <c:pt idx="2">
                  <c:v>2</c:v>
                </c:pt>
                <c:pt idx="3">
                  <c:v>1.9</c:v>
                </c:pt>
                <c:pt idx="4">
                  <c:v>1.9</c:v>
                </c:pt>
                <c:pt idx="5">
                  <c:v>1.7</c:v>
                </c:pt>
                <c:pt idx="6">
                  <c:v>1.6</c:v>
                </c:pt>
                <c:pt idx="7">
                  <c:v>1.7</c:v>
                </c:pt>
                <c:pt idx="8">
                  <c:v>1.7</c:v>
                </c:pt>
                <c:pt idx="9">
                  <c:v>1.7</c:v>
                </c:pt>
                <c:pt idx="10">
                  <c:v>1.8</c:v>
                </c:pt>
                <c:pt idx="11">
                  <c:v>1.8</c:v>
                </c:pt>
                <c:pt idx="12">
                  <c:v>1.7</c:v>
                </c:pt>
                <c:pt idx="13">
                  <c:v>1.8</c:v>
                </c:pt>
                <c:pt idx="14">
                  <c:v>1.9</c:v>
                </c:pt>
                <c:pt idx="15">
                  <c:v>2</c:v>
                </c:pt>
                <c:pt idx="16">
                  <c:v>1.8</c:v>
                </c:pt>
                <c:pt idx="17">
                  <c:v>1.9</c:v>
                </c:pt>
                <c:pt idx="18">
                  <c:v>1.9</c:v>
                </c:pt>
                <c:pt idx="19">
                  <c:v>1.7</c:v>
                </c:pt>
                <c:pt idx="20">
                  <c:v>1.6</c:v>
                </c:pt>
                <c:pt idx="21">
                  <c:v>1.6</c:v>
                </c:pt>
                <c:pt idx="22">
                  <c:v>1.5</c:v>
                </c:pt>
                <c:pt idx="23">
                  <c:v>1.5</c:v>
                </c:pt>
                <c:pt idx="24">
                  <c:v>1.6</c:v>
                </c:pt>
                <c:pt idx="25">
                  <c:v>1.7</c:v>
                </c:pt>
                <c:pt idx="26">
                  <c:v>1.7</c:v>
                </c:pt>
                <c:pt idx="27">
                  <c:v>2.2000000000000002</c:v>
                </c:pt>
                <c:pt idx="28">
                  <c:v>0</c:v>
                </c:pt>
              </c:numCache>
            </c:numRef>
          </c:val>
          <c:extLst>
            <c:ext xmlns:c16="http://schemas.microsoft.com/office/drawing/2014/chart" uri="{C3380CC4-5D6E-409C-BE32-E72D297353CC}">
              <c16:uniqueId val="{00000017-FD9D-6445-97A1-DC21E883549F}"/>
            </c:ext>
          </c:extLst>
        </c:ser>
        <c:ser>
          <c:idx val="23"/>
          <c:order val="23"/>
          <c:tx>
            <c:strRef>
              <c:f>GVA!$B$48</c:f>
              <c:strCache>
                <c:ptCount val="1"/>
                <c:pt idx="0">
                  <c:v>E36</c:v>
                </c:pt>
              </c:strCache>
            </c:strRef>
          </c:tx>
          <c:spPr>
            <a:solidFill>
              <a:schemeClr val="accent6">
                <a:lumMod val="8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GVA!$I$48:$AK$48</c:f>
              <c:numCache>
                <c:formatCode>0.0</c:formatCode>
                <c:ptCount val="29"/>
                <c:pt idx="0">
                  <c:v>0.2</c:v>
                </c:pt>
                <c:pt idx="1">
                  <c:v>0.2</c:v>
                </c:pt>
                <c:pt idx="2">
                  <c:v>0.2</c:v>
                </c:pt>
                <c:pt idx="3">
                  <c:v>0.3</c:v>
                </c:pt>
                <c:pt idx="4">
                  <c:v>0.3</c:v>
                </c:pt>
                <c:pt idx="5">
                  <c:v>0.2</c:v>
                </c:pt>
                <c:pt idx="6">
                  <c:v>0.2</c:v>
                </c:pt>
                <c:pt idx="7">
                  <c:v>0.2</c:v>
                </c:pt>
                <c:pt idx="8">
                  <c:v>0.2</c:v>
                </c:pt>
                <c:pt idx="9">
                  <c:v>0.2</c:v>
                </c:pt>
                <c:pt idx="10">
                  <c:v>0.2</c:v>
                </c:pt>
                <c:pt idx="11">
                  <c:v>0.2</c:v>
                </c:pt>
                <c:pt idx="12">
                  <c:v>0.2</c:v>
                </c:pt>
                <c:pt idx="13">
                  <c:v>0.2</c:v>
                </c:pt>
                <c:pt idx="14">
                  <c:v>0.2</c:v>
                </c:pt>
                <c:pt idx="15">
                  <c:v>0.2</c:v>
                </c:pt>
                <c:pt idx="16">
                  <c:v>0.2</c:v>
                </c:pt>
                <c:pt idx="17">
                  <c:v>0.3</c:v>
                </c:pt>
                <c:pt idx="18">
                  <c:v>0.3</c:v>
                </c:pt>
                <c:pt idx="19">
                  <c:v>0.3</c:v>
                </c:pt>
                <c:pt idx="20">
                  <c:v>0.3</c:v>
                </c:pt>
                <c:pt idx="21">
                  <c:v>0.3</c:v>
                </c:pt>
                <c:pt idx="22">
                  <c:v>0.2</c:v>
                </c:pt>
                <c:pt idx="23">
                  <c:v>0.2</c:v>
                </c:pt>
                <c:pt idx="24">
                  <c:v>0.2</c:v>
                </c:pt>
                <c:pt idx="25">
                  <c:v>0.2</c:v>
                </c:pt>
                <c:pt idx="26">
                  <c:v>0.2</c:v>
                </c:pt>
                <c:pt idx="27">
                  <c:v>0.2</c:v>
                </c:pt>
                <c:pt idx="28">
                  <c:v>0</c:v>
                </c:pt>
              </c:numCache>
            </c:numRef>
          </c:val>
          <c:extLst>
            <c:ext xmlns:c16="http://schemas.microsoft.com/office/drawing/2014/chart" uri="{C3380CC4-5D6E-409C-BE32-E72D297353CC}">
              <c16:uniqueId val="{00000018-FD9D-6445-97A1-DC21E883549F}"/>
            </c:ext>
          </c:extLst>
        </c:ser>
        <c:ser>
          <c:idx val="24"/>
          <c:order val="24"/>
          <c:tx>
            <c:strRef>
              <c:f>GVA!$B$49</c:f>
              <c:strCache>
                <c:ptCount val="1"/>
                <c:pt idx="0">
                  <c:v>E37-E39</c:v>
                </c:pt>
              </c:strCache>
            </c:strRef>
          </c:tx>
          <c:spPr>
            <a:solidFill>
              <a:schemeClr val="accent1">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GVA!$I$49:$AK$49</c:f>
              <c:numCache>
                <c:formatCode>0.0</c:formatCode>
                <c:ptCount val="29"/>
                <c:pt idx="0">
                  <c:v>0.5</c:v>
                </c:pt>
                <c:pt idx="1">
                  <c:v>0.5</c:v>
                </c:pt>
                <c:pt idx="2">
                  <c:v>0.5</c:v>
                </c:pt>
                <c:pt idx="3">
                  <c:v>0.5</c:v>
                </c:pt>
                <c:pt idx="4">
                  <c:v>0.5</c:v>
                </c:pt>
                <c:pt idx="5">
                  <c:v>0.6</c:v>
                </c:pt>
                <c:pt idx="6">
                  <c:v>0.5</c:v>
                </c:pt>
                <c:pt idx="7">
                  <c:v>0.6</c:v>
                </c:pt>
                <c:pt idx="8">
                  <c:v>0.6</c:v>
                </c:pt>
                <c:pt idx="9">
                  <c:v>0.6</c:v>
                </c:pt>
                <c:pt idx="10">
                  <c:v>0.6</c:v>
                </c:pt>
                <c:pt idx="11">
                  <c:v>0.6</c:v>
                </c:pt>
                <c:pt idx="12">
                  <c:v>0.6</c:v>
                </c:pt>
                <c:pt idx="13">
                  <c:v>0.6</c:v>
                </c:pt>
                <c:pt idx="14">
                  <c:v>0.6</c:v>
                </c:pt>
                <c:pt idx="15">
                  <c:v>0.7</c:v>
                </c:pt>
                <c:pt idx="16">
                  <c:v>0.7</c:v>
                </c:pt>
                <c:pt idx="17">
                  <c:v>0.7</c:v>
                </c:pt>
                <c:pt idx="18">
                  <c:v>0.7</c:v>
                </c:pt>
                <c:pt idx="19">
                  <c:v>0.7</c:v>
                </c:pt>
                <c:pt idx="20">
                  <c:v>0.7</c:v>
                </c:pt>
                <c:pt idx="21">
                  <c:v>0.7</c:v>
                </c:pt>
                <c:pt idx="22">
                  <c:v>0.7</c:v>
                </c:pt>
                <c:pt idx="23">
                  <c:v>0.7</c:v>
                </c:pt>
                <c:pt idx="24">
                  <c:v>0.7</c:v>
                </c:pt>
                <c:pt idx="25">
                  <c:v>0.7</c:v>
                </c:pt>
                <c:pt idx="26">
                  <c:v>0.7</c:v>
                </c:pt>
                <c:pt idx="27">
                  <c:v>0.7</c:v>
                </c:pt>
                <c:pt idx="28">
                  <c:v>0</c:v>
                </c:pt>
              </c:numCache>
            </c:numRef>
          </c:val>
          <c:extLst>
            <c:ext xmlns:c16="http://schemas.microsoft.com/office/drawing/2014/chart" uri="{C3380CC4-5D6E-409C-BE32-E72D297353CC}">
              <c16:uniqueId val="{00000019-FD9D-6445-97A1-DC21E883549F}"/>
            </c:ext>
          </c:extLst>
        </c:ser>
        <c:ser>
          <c:idx val="25"/>
          <c:order val="25"/>
          <c:tx>
            <c:strRef>
              <c:f>GVA!$B$50</c:f>
              <c:strCache>
                <c:ptCount val="1"/>
                <c:pt idx="0">
                  <c:v>G45</c:v>
                </c:pt>
              </c:strCache>
            </c:strRef>
          </c:tx>
          <c:spPr>
            <a:solidFill>
              <a:schemeClr val="accent2">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GVA!$I$50:$AK$50</c:f>
              <c:numCache>
                <c:formatCode>0.0</c:formatCode>
                <c:ptCount val="29"/>
                <c:pt idx="0">
                  <c:v>1.6</c:v>
                </c:pt>
                <c:pt idx="1">
                  <c:v>1.6</c:v>
                </c:pt>
                <c:pt idx="2">
                  <c:v>1.5</c:v>
                </c:pt>
                <c:pt idx="3">
                  <c:v>1.6</c:v>
                </c:pt>
                <c:pt idx="4">
                  <c:v>1.6</c:v>
                </c:pt>
                <c:pt idx="5">
                  <c:v>1.5</c:v>
                </c:pt>
                <c:pt idx="6">
                  <c:v>1.5</c:v>
                </c:pt>
                <c:pt idx="7">
                  <c:v>1.6</c:v>
                </c:pt>
                <c:pt idx="8">
                  <c:v>1.6</c:v>
                </c:pt>
                <c:pt idx="9">
                  <c:v>1.6</c:v>
                </c:pt>
                <c:pt idx="10">
                  <c:v>1.6</c:v>
                </c:pt>
                <c:pt idx="11">
                  <c:v>1.6</c:v>
                </c:pt>
                <c:pt idx="12">
                  <c:v>1.6</c:v>
                </c:pt>
                <c:pt idx="13">
                  <c:v>1.6</c:v>
                </c:pt>
                <c:pt idx="14">
                  <c:v>1.6</c:v>
                </c:pt>
                <c:pt idx="15">
                  <c:v>1.5</c:v>
                </c:pt>
                <c:pt idx="16">
                  <c:v>1.6</c:v>
                </c:pt>
                <c:pt idx="17">
                  <c:v>1.5</c:v>
                </c:pt>
                <c:pt idx="18">
                  <c:v>1.4</c:v>
                </c:pt>
                <c:pt idx="19">
                  <c:v>1.4</c:v>
                </c:pt>
                <c:pt idx="20">
                  <c:v>1.4</c:v>
                </c:pt>
                <c:pt idx="21">
                  <c:v>1.5</c:v>
                </c:pt>
                <c:pt idx="22">
                  <c:v>1.5</c:v>
                </c:pt>
                <c:pt idx="23">
                  <c:v>1.5</c:v>
                </c:pt>
                <c:pt idx="24">
                  <c:v>1.5</c:v>
                </c:pt>
                <c:pt idx="25">
                  <c:v>1.4</c:v>
                </c:pt>
                <c:pt idx="26">
                  <c:v>1.4</c:v>
                </c:pt>
                <c:pt idx="27">
                  <c:v>1.4</c:v>
                </c:pt>
                <c:pt idx="28">
                  <c:v>0</c:v>
                </c:pt>
              </c:numCache>
            </c:numRef>
          </c:val>
          <c:extLst>
            <c:ext xmlns:c16="http://schemas.microsoft.com/office/drawing/2014/chart" uri="{C3380CC4-5D6E-409C-BE32-E72D297353CC}">
              <c16:uniqueId val="{0000001A-FD9D-6445-97A1-DC21E883549F}"/>
            </c:ext>
          </c:extLst>
        </c:ser>
        <c:ser>
          <c:idx val="26"/>
          <c:order val="26"/>
          <c:tx>
            <c:strRef>
              <c:f>GVA!$B$51</c:f>
              <c:strCache>
                <c:ptCount val="1"/>
                <c:pt idx="0">
                  <c:v>G46</c:v>
                </c:pt>
              </c:strCache>
            </c:strRef>
          </c:tx>
          <c:spPr>
            <a:solidFill>
              <a:schemeClr val="accent3">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GVA!$I$51:$AK$51</c:f>
              <c:numCache>
                <c:formatCode>0.0</c:formatCode>
                <c:ptCount val="29"/>
                <c:pt idx="0">
                  <c:v>5.0999999999999996</c:v>
                </c:pt>
                <c:pt idx="1">
                  <c:v>5</c:v>
                </c:pt>
                <c:pt idx="2">
                  <c:v>5.2</c:v>
                </c:pt>
                <c:pt idx="3">
                  <c:v>5.3</c:v>
                </c:pt>
                <c:pt idx="4">
                  <c:v>5.0999999999999996</c:v>
                </c:pt>
                <c:pt idx="5">
                  <c:v>5.2</c:v>
                </c:pt>
                <c:pt idx="6">
                  <c:v>5.4</c:v>
                </c:pt>
                <c:pt idx="7">
                  <c:v>5.3</c:v>
                </c:pt>
                <c:pt idx="8">
                  <c:v>5.4</c:v>
                </c:pt>
                <c:pt idx="9">
                  <c:v>5.3</c:v>
                </c:pt>
                <c:pt idx="10">
                  <c:v>5.3</c:v>
                </c:pt>
                <c:pt idx="11">
                  <c:v>5.3</c:v>
                </c:pt>
                <c:pt idx="12">
                  <c:v>5.4</c:v>
                </c:pt>
                <c:pt idx="13">
                  <c:v>5.6</c:v>
                </c:pt>
                <c:pt idx="14">
                  <c:v>5.4</c:v>
                </c:pt>
                <c:pt idx="15">
                  <c:v>5.3</c:v>
                </c:pt>
                <c:pt idx="16">
                  <c:v>5.4</c:v>
                </c:pt>
                <c:pt idx="17">
                  <c:v>5.5</c:v>
                </c:pt>
                <c:pt idx="18">
                  <c:v>5.4</c:v>
                </c:pt>
                <c:pt idx="19">
                  <c:v>5.4</c:v>
                </c:pt>
                <c:pt idx="20">
                  <c:v>5.4</c:v>
                </c:pt>
                <c:pt idx="21">
                  <c:v>5.4</c:v>
                </c:pt>
                <c:pt idx="22">
                  <c:v>5.5</c:v>
                </c:pt>
                <c:pt idx="23">
                  <c:v>5.5</c:v>
                </c:pt>
                <c:pt idx="24">
                  <c:v>5.5</c:v>
                </c:pt>
                <c:pt idx="25">
                  <c:v>5.6</c:v>
                </c:pt>
                <c:pt idx="26">
                  <c:v>5.8</c:v>
                </c:pt>
                <c:pt idx="27">
                  <c:v>6.1</c:v>
                </c:pt>
                <c:pt idx="28">
                  <c:v>0</c:v>
                </c:pt>
              </c:numCache>
            </c:numRef>
          </c:val>
          <c:extLst>
            <c:ext xmlns:c16="http://schemas.microsoft.com/office/drawing/2014/chart" uri="{C3380CC4-5D6E-409C-BE32-E72D297353CC}">
              <c16:uniqueId val="{0000001B-FD9D-6445-97A1-DC21E883549F}"/>
            </c:ext>
          </c:extLst>
        </c:ser>
        <c:ser>
          <c:idx val="27"/>
          <c:order val="27"/>
          <c:tx>
            <c:strRef>
              <c:f>GVA!$B$52</c:f>
              <c:strCache>
                <c:ptCount val="1"/>
                <c:pt idx="0">
                  <c:v>G47</c:v>
                </c:pt>
              </c:strCache>
            </c:strRef>
          </c:tx>
          <c:spPr>
            <a:solidFill>
              <a:schemeClr val="accent4">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GVA!$I$52:$AK$52</c:f>
              <c:numCache>
                <c:formatCode>0.0</c:formatCode>
                <c:ptCount val="29"/>
                <c:pt idx="0">
                  <c:v>5.0999999999999996</c:v>
                </c:pt>
                <c:pt idx="1">
                  <c:v>5.0999999999999996</c:v>
                </c:pt>
                <c:pt idx="2">
                  <c:v>5.0999999999999996</c:v>
                </c:pt>
                <c:pt idx="3">
                  <c:v>5</c:v>
                </c:pt>
                <c:pt idx="4">
                  <c:v>5</c:v>
                </c:pt>
                <c:pt idx="5">
                  <c:v>5</c:v>
                </c:pt>
                <c:pt idx="6">
                  <c:v>4.9000000000000004</c:v>
                </c:pt>
                <c:pt idx="7">
                  <c:v>4.9000000000000004</c:v>
                </c:pt>
                <c:pt idx="8">
                  <c:v>4.8</c:v>
                </c:pt>
                <c:pt idx="9">
                  <c:v>4.7</c:v>
                </c:pt>
                <c:pt idx="10">
                  <c:v>4.7</c:v>
                </c:pt>
                <c:pt idx="11">
                  <c:v>4.5999999999999996</c:v>
                </c:pt>
                <c:pt idx="12">
                  <c:v>4.5</c:v>
                </c:pt>
                <c:pt idx="13">
                  <c:v>4.4000000000000004</c:v>
                </c:pt>
                <c:pt idx="14">
                  <c:v>4.5999999999999996</c:v>
                </c:pt>
                <c:pt idx="15">
                  <c:v>4.5</c:v>
                </c:pt>
                <c:pt idx="16">
                  <c:v>4.4000000000000004</c:v>
                </c:pt>
                <c:pt idx="17">
                  <c:v>4.4000000000000004</c:v>
                </c:pt>
                <c:pt idx="18">
                  <c:v>4.4000000000000004</c:v>
                </c:pt>
                <c:pt idx="19">
                  <c:v>4.4000000000000004</c:v>
                </c:pt>
                <c:pt idx="20">
                  <c:v>4.4000000000000004</c:v>
                </c:pt>
                <c:pt idx="21">
                  <c:v>4.4000000000000004</c:v>
                </c:pt>
                <c:pt idx="22">
                  <c:v>4.5</c:v>
                </c:pt>
                <c:pt idx="23">
                  <c:v>4.4000000000000004</c:v>
                </c:pt>
                <c:pt idx="24">
                  <c:v>4.4000000000000004</c:v>
                </c:pt>
                <c:pt idx="25">
                  <c:v>4.5</c:v>
                </c:pt>
                <c:pt idx="26">
                  <c:v>4.4000000000000004</c:v>
                </c:pt>
                <c:pt idx="27">
                  <c:v>4.2</c:v>
                </c:pt>
                <c:pt idx="28">
                  <c:v>0</c:v>
                </c:pt>
              </c:numCache>
            </c:numRef>
          </c:val>
          <c:extLst>
            <c:ext xmlns:c16="http://schemas.microsoft.com/office/drawing/2014/chart" uri="{C3380CC4-5D6E-409C-BE32-E72D297353CC}">
              <c16:uniqueId val="{0000001C-FD9D-6445-97A1-DC21E883549F}"/>
            </c:ext>
          </c:extLst>
        </c:ser>
        <c:ser>
          <c:idx val="28"/>
          <c:order val="28"/>
          <c:tx>
            <c:strRef>
              <c:f>GVA!$B$53</c:f>
              <c:strCache>
                <c:ptCount val="1"/>
                <c:pt idx="0">
                  <c:v>H49</c:v>
                </c:pt>
              </c:strCache>
            </c:strRef>
          </c:tx>
          <c:spPr>
            <a:solidFill>
              <a:schemeClr val="accent5">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GVA!$I$53:$AK$53</c:f>
              <c:numCache>
                <c:formatCode>0.0</c:formatCode>
                <c:ptCount val="29"/>
                <c:pt idx="0">
                  <c:v>2.2999999999999998</c:v>
                </c:pt>
                <c:pt idx="1">
                  <c:v>2.2999999999999998</c:v>
                </c:pt>
                <c:pt idx="2">
                  <c:v>2.2000000000000002</c:v>
                </c:pt>
                <c:pt idx="3">
                  <c:v>2.2999999999999998</c:v>
                </c:pt>
                <c:pt idx="4">
                  <c:v>2.2000000000000002</c:v>
                </c:pt>
                <c:pt idx="5">
                  <c:v>2.2000000000000002</c:v>
                </c:pt>
                <c:pt idx="6">
                  <c:v>2.2000000000000002</c:v>
                </c:pt>
                <c:pt idx="7">
                  <c:v>2.2000000000000002</c:v>
                </c:pt>
                <c:pt idx="8">
                  <c:v>2.2000000000000002</c:v>
                </c:pt>
                <c:pt idx="9">
                  <c:v>2.2000000000000002</c:v>
                </c:pt>
                <c:pt idx="10">
                  <c:v>2.2000000000000002</c:v>
                </c:pt>
                <c:pt idx="11">
                  <c:v>2.2000000000000002</c:v>
                </c:pt>
                <c:pt idx="12">
                  <c:v>2.2000000000000002</c:v>
                </c:pt>
                <c:pt idx="13">
                  <c:v>2.2000000000000002</c:v>
                </c:pt>
                <c:pt idx="14">
                  <c:v>2.2000000000000002</c:v>
                </c:pt>
                <c:pt idx="15">
                  <c:v>2.2000000000000002</c:v>
                </c:pt>
                <c:pt idx="16">
                  <c:v>2.1</c:v>
                </c:pt>
                <c:pt idx="17">
                  <c:v>2.1</c:v>
                </c:pt>
                <c:pt idx="18">
                  <c:v>2.2000000000000002</c:v>
                </c:pt>
                <c:pt idx="19">
                  <c:v>2.2000000000000002</c:v>
                </c:pt>
                <c:pt idx="20">
                  <c:v>2.2000000000000002</c:v>
                </c:pt>
                <c:pt idx="21">
                  <c:v>2.2000000000000002</c:v>
                </c:pt>
                <c:pt idx="22">
                  <c:v>2.2000000000000002</c:v>
                </c:pt>
                <c:pt idx="23">
                  <c:v>2.1</c:v>
                </c:pt>
                <c:pt idx="24">
                  <c:v>2.2000000000000002</c:v>
                </c:pt>
                <c:pt idx="25">
                  <c:v>2</c:v>
                </c:pt>
                <c:pt idx="26">
                  <c:v>2</c:v>
                </c:pt>
                <c:pt idx="27">
                  <c:v>2.1</c:v>
                </c:pt>
                <c:pt idx="28">
                  <c:v>0</c:v>
                </c:pt>
              </c:numCache>
            </c:numRef>
          </c:val>
          <c:extLst>
            <c:ext xmlns:c16="http://schemas.microsoft.com/office/drawing/2014/chart" uri="{C3380CC4-5D6E-409C-BE32-E72D297353CC}">
              <c16:uniqueId val="{0000001D-FD9D-6445-97A1-DC21E883549F}"/>
            </c:ext>
          </c:extLst>
        </c:ser>
        <c:ser>
          <c:idx val="29"/>
          <c:order val="29"/>
          <c:tx>
            <c:strRef>
              <c:f>GVA!$B$54</c:f>
              <c:strCache>
                <c:ptCount val="1"/>
                <c:pt idx="0">
                  <c:v>H50</c:v>
                </c:pt>
              </c:strCache>
            </c:strRef>
          </c:tx>
          <c:spPr>
            <a:solidFill>
              <a:schemeClr val="accent6">
                <a:lumMod val="60000"/>
                <a:lumOff val="4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GVA!$I$54:$AK$54</c:f>
              <c:numCache>
                <c:formatCode>0.0</c:formatCode>
                <c:ptCount val="29"/>
                <c:pt idx="0">
                  <c:v>0.2</c:v>
                </c:pt>
                <c:pt idx="1">
                  <c:v>0.2</c:v>
                </c:pt>
                <c:pt idx="2">
                  <c:v>0.3</c:v>
                </c:pt>
                <c:pt idx="3">
                  <c:v>0.3</c:v>
                </c:pt>
                <c:pt idx="4">
                  <c:v>0.3</c:v>
                </c:pt>
                <c:pt idx="5">
                  <c:v>0.3</c:v>
                </c:pt>
                <c:pt idx="6">
                  <c:v>0.3</c:v>
                </c:pt>
                <c:pt idx="7">
                  <c:v>0.3</c:v>
                </c:pt>
                <c:pt idx="8">
                  <c:v>0.3</c:v>
                </c:pt>
                <c:pt idx="9">
                  <c:v>0.3</c:v>
                </c:pt>
                <c:pt idx="10">
                  <c:v>0.4</c:v>
                </c:pt>
                <c:pt idx="11">
                  <c:v>0.3</c:v>
                </c:pt>
                <c:pt idx="12">
                  <c:v>0.4</c:v>
                </c:pt>
                <c:pt idx="13">
                  <c:v>0.4</c:v>
                </c:pt>
                <c:pt idx="14">
                  <c:v>0.3</c:v>
                </c:pt>
                <c:pt idx="15">
                  <c:v>0.4</c:v>
                </c:pt>
                <c:pt idx="16">
                  <c:v>0.3</c:v>
                </c:pt>
                <c:pt idx="17">
                  <c:v>0.3</c:v>
                </c:pt>
                <c:pt idx="18">
                  <c:v>0.3</c:v>
                </c:pt>
                <c:pt idx="19">
                  <c:v>0.3</c:v>
                </c:pt>
                <c:pt idx="20">
                  <c:v>0.3</c:v>
                </c:pt>
                <c:pt idx="21">
                  <c:v>0.2</c:v>
                </c:pt>
                <c:pt idx="22">
                  <c:v>0.2</c:v>
                </c:pt>
                <c:pt idx="23">
                  <c:v>0.2</c:v>
                </c:pt>
                <c:pt idx="24">
                  <c:v>0.2</c:v>
                </c:pt>
                <c:pt idx="25">
                  <c:v>0.2</c:v>
                </c:pt>
                <c:pt idx="26">
                  <c:v>0.4</c:v>
                </c:pt>
                <c:pt idx="27">
                  <c:v>0.6</c:v>
                </c:pt>
                <c:pt idx="28">
                  <c:v>0</c:v>
                </c:pt>
              </c:numCache>
            </c:numRef>
          </c:val>
          <c:extLst>
            <c:ext xmlns:c16="http://schemas.microsoft.com/office/drawing/2014/chart" uri="{C3380CC4-5D6E-409C-BE32-E72D297353CC}">
              <c16:uniqueId val="{0000001E-FD9D-6445-97A1-DC21E883549F}"/>
            </c:ext>
          </c:extLst>
        </c:ser>
        <c:ser>
          <c:idx val="30"/>
          <c:order val="30"/>
          <c:tx>
            <c:strRef>
              <c:f>GVA!$B$55</c:f>
              <c:strCache>
                <c:ptCount val="1"/>
                <c:pt idx="0">
                  <c:v>H51</c:v>
                </c:pt>
              </c:strCache>
            </c:strRef>
          </c:tx>
          <c:spPr>
            <a:solidFill>
              <a:schemeClr val="accent1">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GVA!$I$55:$AK$55</c:f>
              <c:numCache>
                <c:formatCode>0.0</c:formatCode>
                <c:ptCount val="29"/>
                <c:pt idx="0">
                  <c:v>0.3</c:v>
                </c:pt>
                <c:pt idx="1">
                  <c:v>0.3</c:v>
                </c:pt>
                <c:pt idx="2">
                  <c:v>0.4</c:v>
                </c:pt>
                <c:pt idx="3">
                  <c:v>0.4</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0.2</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F-FD9D-6445-97A1-DC21E883549F}"/>
            </c:ext>
          </c:extLst>
        </c:ser>
        <c:ser>
          <c:idx val="31"/>
          <c:order val="31"/>
          <c:tx>
            <c:strRef>
              <c:f>GVA!$B$56</c:f>
              <c:strCache>
                <c:ptCount val="1"/>
                <c:pt idx="0">
                  <c:v>H52</c:v>
                </c:pt>
              </c:strCache>
            </c:strRef>
          </c:tx>
          <c:spPr>
            <a:solidFill>
              <a:schemeClr val="accent2">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GVA!$I$56:$AK$56</c:f>
              <c:numCache>
                <c:formatCode>0.0</c:formatCode>
                <c:ptCount val="29"/>
                <c:pt idx="0">
                  <c:v>1.2</c:v>
                </c:pt>
                <c:pt idx="1">
                  <c:v>1.2</c:v>
                </c:pt>
                <c:pt idx="2">
                  <c:v>1.3</c:v>
                </c:pt>
                <c:pt idx="3">
                  <c:v>1.3</c:v>
                </c:pt>
                <c:pt idx="4">
                  <c:v>1.4</c:v>
                </c:pt>
                <c:pt idx="5">
                  <c:v>1.4</c:v>
                </c:pt>
                <c:pt idx="6">
                  <c:v>1.5</c:v>
                </c:pt>
                <c:pt idx="7">
                  <c:v>1.5</c:v>
                </c:pt>
                <c:pt idx="8">
                  <c:v>1.6</c:v>
                </c:pt>
                <c:pt idx="9">
                  <c:v>1.6</c:v>
                </c:pt>
                <c:pt idx="10">
                  <c:v>1.6</c:v>
                </c:pt>
                <c:pt idx="11">
                  <c:v>1.6</c:v>
                </c:pt>
                <c:pt idx="12">
                  <c:v>1.7</c:v>
                </c:pt>
                <c:pt idx="13">
                  <c:v>1.7</c:v>
                </c:pt>
                <c:pt idx="14">
                  <c:v>1.7</c:v>
                </c:pt>
                <c:pt idx="15">
                  <c:v>1.7</c:v>
                </c:pt>
                <c:pt idx="16">
                  <c:v>1.8</c:v>
                </c:pt>
                <c:pt idx="17">
                  <c:v>1.8</c:v>
                </c:pt>
                <c:pt idx="18">
                  <c:v>1.8</c:v>
                </c:pt>
                <c:pt idx="19">
                  <c:v>1.9</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20-FD9D-6445-97A1-DC21E883549F}"/>
            </c:ext>
          </c:extLst>
        </c:ser>
        <c:ser>
          <c:idx val="32"/>
          <c:order val="32"/>
          <c:tx>
            <c:strRef>
              <c:f>GVA!$B$57</c:f>
              <c:strCache>
                <c:ptCount val="1"/>
                <c:pt idx="0">
                  <c:v>H53</c:v>
                </c:pt>
              </c:strCache>
            </c:strRef>
          </c:tx>
          <c:spPr>
            <a:solidFill>
              <a:schemeClr val="accent3">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GVA!$I$57:$AK$57</c:f>
              <c:numCache>
                <c:formatCode>0.0</c:formatCode>
                <c:ptCount val="29"/>
                <c:pt idx="0">
                  <c:v>0.6</c:v>
                </c:pt>
                <c:pt idx="1">
                  <c:v>0.6</c:v>
                </c:pt>
                <c:pt idx="2">
                  <c:v>0.6</c:v>
                </c:pt>
                <c:pt idx="3">
                  <c:v>0.6</c:v>
                </c:pt>
                <c:pt idx="4">
                  <c:v>0.6</c:v>
                </c:pt>
                <c:pt idx="5">
                  <c:v>0.6</c:v>
                </c:pt>
                <c:pt idx="6">
                  <c:v>0.6</c:v>
                </c:pt>
                <c:pt idx="7">
                  <c:v>0.5</c:v>
                </c:pt>
                <c:pt idx="8">
                  <c:v>0.5</c:v>
                </c:pt>
                <c:pt idx="9">
                  <c:v>0.5</c:v>
                </c:pt>
                <c:pt idx="10">
                  <c:v>0.5</c:v>
                </c:pt>
                <c:pt idx="11">
                  <c:v>0.5</c:v>
                </c:pt>
                <c:pt idx="12">
                  <c:v>0.5</c:v>
                </c:pt>
                <c:pt idx="13">
                  <c:v>0.5</c:v>
                </c:pt>
                <c:pt idx="14">
                  <c:v>0.5</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c:v>
                </c:pt>
              </c:numCache>
            </c:numRef>
          </c:val>
          <c:extLst>
            <c:ext xmlns:c16="http://schemas.microsoft.com/office/drawing/2014/chart" uri="{C3380CC4-5D6E-409C-BE32-E72D297353CC}">
              <c16:uniqueId val="{00000021-FD9D-6445-97A1-DC21E883549F}"/>
            </c:ext>
          </c:extLst>
        </c:ser>
        <c:ser>
          <c:idx val="33"/>
          <c:order val="33"/>
          <c:tx>
            <c:strRef>
              <c:f>GVA!$B$58</c:f>
              <c:strCache>
                <c:ptCount val="1"/>
                <c:pt idx="0">
                  <c:v>J58-J60</c:v>
                </c:pt>
              </c:strCache>
            </c:strRef>
          </c:tx>
          <c:spPr>
            <a:solidFill>
              <a:schemeClr val="accent4">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GVA!$I$58:$AK$58</c:f>
              <c:numCache>
                <c:formatCode>0.0</c:formatCode>
                <c:ptCount val="29"/>
                <c:pt idx="0">
                  <c:v>1.1000000000000001</c:v>
                </c:pt>
                <c:pt idx="1">
                  <c:v>1.1000000000000001</c:v>
                </c:pt>
                <c:pt idx="2">
                  <c:v>1.1000000000000001</c:v>
                </c:pt>
                <c:pt idx="3">
                  <c:v>1.2</c:v>
                </c:pt>
                <c:pt idx="4">
                  <c:v>1.2</c:v>
                </c:pt>
                <c:pt idx="5">
                  <c:v>1.2</c:v>
                </c:pt>
                <c:pt idx="6">
                  <c:v>1.2</c:v>
                </c:pt>
                <c:pt idx="7">
                  <c:v>1.1000000000000001</c:v>
                </c:pt>
                <c:pt idx="8">
                  <c:v>1.1000000000000001</c:v>
                </c:pt>
                <c:pt idx="9">
                  <c:v>1.1000000000000001</c:v>
                </c:pt>
                <c:pt idx="10">
                  <c:v>1.1000000000000001</c:v>
                </c:pt>
                <c:pt idx="11">
                  <c:v>1.1000000000000001</c:v>
                </c:pt>
                <c:pt idx="12">
                  <c:v>1.1000000000000001</c:v>
                </c:pt>
                <c:pt idx="13">
                  <c:v>1</c:v>
                </c:pt>
                <c:pt idx="14">
                  <c:v>1.1000000000000001</c:v>
                </c:pt>
                <c:pt idx="15">
                  <c:v>1.1000000000000001</c:v>
                </c:pt>
                <c:pt idx="16">
                  <c:v>1</c:v>
                </c:pt>
                <c:pt idx="17">
                  <c:v>1</c:v>
                </c:pt>
                <c:pt idx="18">
                  <c:v>1</c:v>
                </c:pt>
                <c:pt idx="19">
                  <c:v>1</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22-FD9D-6445-97A1-DC21E883549F}"/>
            </c:ext>
          </c:extLst>
        </c:ser>
        <c:ser>
          <c:idx val="34"/>
          <c:order val="34"/>
          <c:tx>
            <c:strRef>
              <c:f>GVA!$B$59</c:f>
              <c:strCache>
                <c:ptCount val="1"/>
                <c:pt idx="0">
                  <c:v>J61</c:v>
                </c:pt>
              </c:strCache>
            </c:strRef>
          </c:tx>
          <c:spPr>
            <a:solidFill>
              <a:schemeClr val="accent5">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GVA!$I$59:$AK$59</c:f>
              <c:numCache>
                <c:formatCode>0.0</c:formatCode>
                <c:ptCount val="29"/>
                <c:pt idx="0">
                  <c:v>1.6</c:v>
                </c:pt>
                <c:pt idx="1">
                  <c:v>1.6</c:v>
                </c:pt>
                <c:pt idx="2">
                  <c:v>1.7</c:v>
                </c:pt>
                <c:pt idx="3">
                  <c:v>1.8</c:v>
                </c:pt>
                <c:pt idx="4">
                  <c:v>1.8</c:v>
                </c:pt>
                <c:pt idx="5">
                  <c:v>1.7</c:v>
                </c:pt>
                <c:pt idx="6">
                  <c:v>1.8</c:v>
                </c:pt>
                <c:pt idx="7">
                  <c:v>2</c:v>
                </c:pt>
                <c:pt idx="8">
                  <c:v>1.9</c:v>
                </c:pt>
                <c:pt idx="9">
                  <c:v>2</c:v>
                </c:pt>
                <c:pt idx="10">
                  <c:v>1.9</c:v>
                </c:pt>
                <c:pt idx="11">
                  <c:v>1.8</c:v>
                </c:pt>
                <c:pt idx="12">
                  <c:v>1.8</c:v>
                </c:pt>
                <c:pt idx="13">
                  <c:v>1.7</c:v>
                </c:pt>
                <c:pt idx="14">
                  <c:v>1.7</c:v>
                </c:pt>
                <c:pt idx="15">
                  <c:v>1.6</c:v>
                </c:pt>
                <c:pt idx="16">
                  <c:v>1.5</c:v>
                </c:pt>
                <c:pt idx="17">
                  <c:v>1.4</c:v>
                </c:pt>
                <c:pt idx="18">
                  <c:v>1.3</c:v>
                </c:pt>
                <c:pt idx="19">
                  <c:v>1.2</c:v>
                </c:pt>
                <c:pt idx="20">
                  <c:v>1.2</c:v>
                </c:pt>
                <c:pt idx="21">
                  <c:v>1.2</c:v>
                </c:pt>
                <c:pt idx="22">
                  <c:v>1.2</c:v>
                </c:pt>
                <c:pt idx="23">
                  <c:v>1.1000000000000001</c:v>
                </c:pt>
                <c:pt idx="24">
                  <c:v>1.1000000000000001</c:v>
                </c:pt>
                <c:pt idx="25">
                  <c:v>1.1000000000000001</c:v>
                </c:pt>
                <c:pt idx="26">
                  <c:v>1</c:v>
                </c:pt>
                <c:pt idx="27">
                  <c:v>0.9</c:v>
                </c:pt>
                <c:pt idx="28">
                  <c:v>0</c:v>
                </c:pt>
              </c:numCache>
            </c:numRef>
          </c:val>
          <c:extLst>
            <c:ext xmlns:c16="http://schemas.microsoft.com/office/drawing/2014/chart" uri="{C3380CC4-5D6E-409C-BE32-E72D297353CC}">
              <c16:uniqueId val="{00000023-FD9D-6445-97A1-DC21E883549F}"/>
            </c:ext>
          </c:extLst>
        </c:ser>
        <c:ser>
          <c:idx val="35"/>
          <c:order val="35"/>
          <c:tx>
            <c:strRef>
              <c:f>GVA!$B$60</c:f>
              <c:strCache>
                <c:ptCount val="1"/>
                <c:pt idx="0">
                  <c:v>J62-J63</c:v>
                </c:pt>
              </c:strCache>
            </c:strRef>
          </c:tx>
          <c:spPr>
            <a:solidFill>
              <a:schemeClr val="accent6">
                <a:lumMod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GVA!$I$60:$AK$60</c:f>
              <c:numCache>
                <c:formatCode>0.0</c:formatCode>
                <c:ptCount val="29"/>
                <c:pt idx="0">
                  <c:v>1.1000000000000001</c:v>
                </c:pt>
                <c:pt idx="1">
                  <c:v>1.2</c:v>
                </c:pt>
                <c:pt idx="2">
                  <c:v>1.3</c:v>
                </c:pt>
                <c:pt idx="3">
                  <c:v>1.4</c:v>
                </c:pt>
                <c:pt idx="4">
                  <c:v>1.5</c:v>
                </c:pt>
                <c:pt idx="5">
                  <c:v>1.6</c:v>
                </c:pt>
                <c:pt idx="6">
                  <c:v>1.8</c:v>
                </c:pt>
                <c:pt idx="7">
                  <c:v>1.8</c:v>
                </c:pt>
                <c:pt idx="8">
                  <c:v>1.8</c:v>
                </c:pt>
                <c:pt idx="9">
                  <c:v>1.8</c:v>
                </c:pt>
                <c:pt idx="10">
                  <c:v>1.8</c:v>
                </c:pt>
                <c:pt idx="11">
                  <c:v>1.8</c:v>
                </c:pt>
                <c:pt idx="12">
                  <c:v>1.9</c:v>
                </c:pt>
                <c:pt idx="13">
                  <c:v>1.9</c:v>
                </c:pt>
                <c:pt idx="14">
                  <c:v>2</c:v>
                </c:pt>
                <c:pt idx="15">
                  <c:v>2</c:v>
                </c:pt>
                <c:pt idx="16">
                  <c:v>2.1</c:v>
                </c:pt>
                <c:pt idx="17">
                  <c:v>2.2000000000000002</c:v>
                </c:pt>
                <c:pt idx="18">
                  <c:v>2.2999999999999998</c:v>
                </c:pt>
                <c:pt idx="19">
                  <c:v>2.2999999999999998</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24-FD9D-6445-97A1-DC21E883549F}"/>
            </c:ext>
          </c:extLst>
        </c:ser>
        <c:ser>
          <c:idx val="36"/>
          <c:order val="36"/>
          <c:tx>
            <c:strRef>
              <c:f>GVA!$B$61</c:f>
              <c:strCache>
                <c:ptCount val="1"/>
                <c:pt idx="0">
                  <c:v>K64</c:v>
                </c:pt>
              </c:strCache>
            </c:strRef>
          </c:tx>
          <c:spPr>
            <a:solidFill>
              <a:schemeClr val="accent1">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GVA!$I$61:$AK$61</c:f>
              <c:numCache>
                <c:formatCode>0.0</c:formatCode>
                <c:ptCount val="29"/>
                <c:pt idx="0">
                  <c:v>3.5</c:v>
                </c:pt>
                <c:pt idx="1">
                  <c:v>3.5</c:v>
                </c:pt>
                <c:pt idx="2">
                  <c:v>3.3</c:v>
                </c:pt>
                <c:pt idx="3">
                  <c:v>3.2</c:v>
                </c:pt>
                <c:pt idx="4">
                  <c:v>3.4</c:v>
                </c:pt>
                <c:pt idx="5">
                  <c:v>3.3</c:v>
                </c:pt>
                <c:pt idx="6">
                  <c:v>3.2</c:v>
                </c:pt>
                <c:pt idx="7">
                  <c:v>3.2</c:v>
                </c:pt>
                <c:pt idx="8">
                  <c:v>3.4</c:v>
                </c:pt>
                <c:pt idx="9">
                  <c:v>3.4</c:v>
                </c:pt>
                <c:pt idx="10">
                  <c:v>3.4</c:v>
                </c:pt>
                <c:pt idx="11">
                  <c:v>3.3</c:v>
                </c:pt>
                <c:pt idx="12">
                  <c:v>3.2</c:v>
                </c:pt>
                <c:pt idx="13">
                  <c:v>3.1</c:v>
                </c:pt>
                <c:pt idx="14">
                  <c:v>3.6</c:v>
                </c:pt>
                <c:pt idx="15">
                  <c:v>3.6</c:v>
                </c:pt>
                <c:pt idx="16">
                  <c:v>3.5</c:v>
                </c:pt>
                <c:pt idx="17">
                  <c:v>3.5</c:v>
                </c:pt>
                <c:pt idx="18">
                  <c:v>3.4</c:v>
                </c:pt>
                <c:pt idx="19">
                  <c:v>3.5</c:v>
                </c:pt>
                <c:pt idx="20">
                  <c:v>3.4</c:v>
                </c:pt>
                <c:pt idx="21">
                  <c:v>3.3</c:v>
                </c:pt>
                <c:pt idx="22">
                  <c:v>3</c:v>
                </c:pt>
                <c:pt idx="23">
                  <c:v>2.9</c:v>
                </c:pt>
                <c:pt idx="24">
                  <c:v>2.8</c:v>
                </c:pt>
                <c:pt idx="25">
                  <c:v>3</c:v>
                </c:pt>
                <c:pt idx="26">
                  <c:v>2.8</c:v>
                </c:pt>
                <c:pt idx="27">
                  <c:v>2.8</c:v>
                </c:pt>
                <c:pt idx="28">
                  <c:v>0</c:v>
                </c:pt>
              </c:numCache>
            </c:numRef>
          </c:val>
          <c:extLst>
            <c:ext xmlns:c16="http://schemas.microsoft.com/office/drawing/2014/chart" uri="{C3380CC4-5D6E-409C-BE32-E72D297353CC}">
              <c16:uniqueId val="{00000025-FD9D-6445-97A1-DC21E883549F}"/>
            </c:ext>
          </c:extLst>
        </c:ser>
        <c:ser>
          <c:idx val="37"/>
          <c:order val="37"/>
          <c:tx>
            <c:strRef>
              <c:f>GVA!$B$62</c:f>
              <c:strCache>
                <c:ptCount val="1"/>
                <c:pt idx="0">
                  <c:v>K65</c:v>
                </c:pt>
              </c:strCache>
            </c:strRef>
          </c:tx>
          <c:spPr>
            <a:solidFill>
              <a:schemeClr val="accent2">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GVA!$I$62:$AK$62</c:f>
              <c:numCache>
                <c:formatCode>0.0</c:formatCode>
                <c:ptCount val="29"/>
                <c:pt idx="0">
                  <c:v>0.8</c:v>
                </c:pt>
                <c:pt idx="1">
                  <c:v>0.8</c:v>
                </c:pt>
                <c:pt idx="2">
                  <c:v>0.8</c:v>
                </c:pt>
                <c:pt idx="3">
                  <c:v>0.8</c:v>
                </c:pt>
                <c:pt idx="4">
                  <c:v>0.8</c:v>
                </c:pt>
                <c:pt idx="5">
                  <c:v>0.8</c:v>
                </c:pt>
                <c:pt idx="6">
                  <c:v>0.8</c:v>
                </c:pt>
                <c:pt idx="7">
                  <c:v>0.8</c:v>
                </c:pt>
                <c:pt idx="8">
                  <c:v>0.8</c:v>
                </c:pt>
                <c:pt idx="9">
                  <c:v>0.9</c:v>
                </c:pt>
                <c:pt idx="10">
                  <c:v>1</c:v>
                </c:pt>
                <c:pt idx="11">
                  <c:v>1</c:v>
                </c:pt>
                <c:pt idx="12">
                  <c:v>1</c:v>
                </c:pt>
                <c:pt idx="13">
                  <c:v>1</c:v>
                </c:pt>
                <c:pt idx="14">
                  <c:v>0.8</c:v>
                </c:pt>
                <c:pt idx="15">
                  <c:v>0.9</c:v>
                </c:pt>
                <c:pt idx="16">
                  <c:v>0.9</c:v>
                </c:pt>
                <c:pt idx="17">
                  <c:v>0.9</c:v>
                </c:pt>
                <c:pt idx="18">
                  <c:v>0.9</c:v>
                </c:pt>
                <c:pt idx="19">
                  <c:v>0.8</c:v>
                </c:pt>
                <c:pt idx="20">
                  <c:v>0.8</c:v>
                </c:pt>
                <c:pt idx="21">
                  <c:v>0.8</c:v>
                </c:pt>
                <c:pt idx="22">
                  <c:v>0.8</c:v>
                </c:pt>
                <c:pt idx="23">
                  <c:v>0.9</c:v>
                </c:pt>
                <c:pt idx="24">
                  <c:v>0.8</c:v>
                </c:pt>
                <c:pt idx="25">
                  <c:v>0.8</c:v>
                </c:pt>
                <c:pt idx="26">
                  <c:v>0.8</c:v>
                </c:pt>
                <c:pt idx="27">
                  <c:v>0.8</c:v>
                </c:pt>
                <c:pt idx="28">
                  <c:v>0</c:v>
                </c:pt>
              </c:numCache>
            </c:numRef>
          </c:val>
          <c:extLst>
            <c:ext xmlns:c16="http://schemas.microsoft.com/office/drawing/2014/chart" uri="{C3380CC4-5D6E-409C-BE32-E72D297353CC}">
              <c16:uniqueId val="{00000026-FD9D-6445-97A1-DC21E883549F}"/>
            </c:ext>
          </c:extLst>
        </c:ser>
        <c:ser>
          <c:idx val="38"/>
          <c:order val="38"/>
          <c:tx>
            <c:strRef>
              <c:f>GVA!$B$63</c:f>
              <c:strCache>
                <c:ptCount val="1"/>
                <c:pt idx="0">
                  <c:v>K66</c:v>
                </c:pt>
              </c:strCache>
            </c:strRef>
          </c:tx>
          <c:spPr>
            <a:solidFill>
              <a:schemeClr val="accent3">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GVA!$I$63:$AK$63</c:f>
              <c:numCache>
                <c:formatCode>0.0</c:formatCode>
                <c:ptCount val="29"/>
                <c:pt idx="0">
                  <c:v>0.5</c:v>
                </c:pt>
                <c:pt idx="1">
                  <c:v>0.5</c:v>
                </c:pt>
                <c:pt idx="2">
                  <c:v>0.6</c:v>
                </c:pt>
                <c:pt idx="3">
                  <c:v>0.6</c:v>
                </c:pt>
                <c:pt idx="4">
                  <c:v>0.6</c:v>
                </c:pt>
                <c:pt idx="5">
                  <c:v>0.6</c:v>
                </c:pt>
                <c:pt idx="6">
                  <c:v>0.6</c:v>
                </c:pt>
                <c:pt idx="7">
                  <c:v>0.6</c:v>
                </c:pt>
                <c:pt idx="8">
                  <c:v>0.6</c:v>
                </c:pt>
                <c:pt idx="9">
                  <c:v>0.7</c:v>
                </c:pt>
                <c:pt idx="10">
                  <c:v>0.7</c:v>
                </c:pt>
                <c:pt idx="11">
                  <c:v>0.7</c:v>
                </c:pt>
                <c:pt idx="12">
                  <c:v>0.7</c:v>
                </c:pt>
                <c:pt idx="13">
                  <c:v>0.7</c:v>
                </c:pt>
                <c:pt idx="14">
                  <c:v>0.7</c:v>
                </c:pt>
                <c:pt idx="15">
                  <c:v>0.7</c:v>
                </c:pt>
                <c:pt idx="16">
                  <c:v>0.7</c:v>
                </c:pt>
                <c:pt idx="17">
                  <c:v>0.7</c:v>
                </c:pt>
                <c:pt idx="18">
                  <c:v>0.7</c:v>
                </c:pt>
                <c:pt idx="19">
                  <c:v>0.8</c:v>
                </c:pt>
                <c:pt idx="20">
                  <c:v>0.8</c:v>
                </c:pt>
                <c:pt idx="21">
                  <c:v>0.8</c:v>
                </c:pt>
                <c:pt idx="22">
                  <c:v>0.8</c:v>
                </c:pt>
                <c:pt idx="23">
                  <c:v>0.8</c:v>
                </c:pt>
                <c:pt idx="24">
                  <c:v>0.8</c:v>
                </c:pt>
                <c:pt idx="25">
                  <c:v>0.9</c:v>
                </c:pt>
                <c:pt idx="26">
                  <c:v>0.9</c:v>
                </c:pt>
                <c:pt idx="27">
                  <c:v>0.8</c:v>
                </c:pt>
                <c:pt idx="28">
                  <c:v>0</c:v>
                </c:pt>
              </c:numCache>
            </c:numRef>
          </c:val>
          <c:extLst>
            <c:ext xmlns:c16="http://schemas.microsoft.com/office/drawing/2014/chart" uri="{C3380CC4-5D6E-409C-BE32-E72D297353CC}">
              <c16:uniqueId val="{00000027-FD9D-6445-97A1-DC21E883549F}"/>
            </c:ext>
          </c:extLst>
        </c:ser>
        <c:ser>
          <c:idx val="39"/>
          <c:order val="39"/>
          <c:tx>
            <c:strRef>
              <c:f>GVA!$B$64</c:f>
              <c:strCache>
                <c:ptCount val="1"/>
                <c:pt idx="0">
                  <c:v>L68 </c:v>
                </c:pt>
              </c:strCache>
            </c:strRef>
          </c:tx>
          <c:spPr>
            <a:solidFill>
              <a:schemeClr val="accent4">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GVA!$I$64:$AK$64</c:f>
              <c:numCache>
                <c:formatCode>0.0</c:formatCode>
                <c:ptCount val="29"/>
                <c:pt idx="0">
                  <c:v>9.6999999999999993</c:v>
                </c:pt>
                <c:pt idx="1">
                  <c:v>9.9</c:v>
                </c:pt>
                <c:pt idx="2">
                  <c:v>9.8000000000000007</c:v>
                </c:pt>
                <c:pt idx="3">
                  <c:v>9.8000000000000007</c:v>
                </c:pt>
                <c:pt idx="4">
                  <c:v>9.8000000000000007</c:v>
                </c:pt>
                <c:pt idx="5">
                  <c:v>9.9</c:v>
                </c:pt>
                <c:pt idx="6">
                  <c:v>9.9</c:v>
                </c:pt>
                <c:pt idx="7">
                  <c:v>10.1</c:v>
                </c:pt>
                <c:pt idx="8">
                  <c:v>10.199999999999999</c:v>
                </c:pt>
                <c:pt idx="9">
                  <c:v>10.3</c:v>
                </c:pt>
                <c:pt idx="10">
                  <c:v>10.5</c:v>
                </c:pt>
                <c:pt idx="11">
                  <c:v>10.7</c:v>
                </c:pt>
                <c:pt idx="12">
                  <c:v>10.9</c:v>
                </c:pt>
                <c:pt idx="13">
                  <c:v>11</c:v>
                </c:pt>
                <c:pt idx="14">
                  <c:v>11.2</c:v>
                </c:pt>
                <c:pt idx="15">
                  <c:v>11.1</c:v>
                </c:pt>
                <c:pt idx="16">
                  <c:v>11.3</c:v>
                </c:pt>
                <c:pt idx="17">
                  <c:v>11.3</c:v>
                </c:pt>
                <c:pt idx="18">
                  <c:v>11.5</c:v>
                </c:pt>
                <c:pt idx="19">
                  <c:v>11.4</c:v>
                </c:pt>
                <c:pt idx="20">
                  <c:v>11.2</c:v>
                </c:pt>
                <c:pt idx="21">
                  <c:v>11.2</c:v>
                </c:pt>
                <c:pt idx="22">
                  <c:v>11.1</c:v>
                </c:pt>
                <c:pt idx="23">
                  <c:v>11.1</c:v>
                </c:pt>
                <c:pt idx="24">
                  <c:v>11</c:v>
                </c:pt>
                <c:pt idx="25">
                  <c:v>11.5</c:v>
                </c:pt>
                <c:pt idx="26">
                  <c:v>11</c:v>
                </c:pt>
                <c:pt idx="27">
                  <c:v>10.5</c:v>
                </c:pt>
                <c:pt idx="28">
                  <c:v>0</c:v>
                </c:pt>
              </c:numCache>
            </c:numRef>
          </c:val>
          <c:extLst>
            <c:ext xmlns:c16="http://schemas.microsoft.com/office/drawing/2014/chart" uri="{C3380CC4-5D6E-409C-BE32-E72D297353CC}">
              <c16:uniqueId val="{00000028-FD9D-6445-97A1-DC21E883549F}"/>
            </c:ext>
          </c:extLst>
        </c:ser>
        <c:ser>
          <c:idx val="40"/>
          <c:order val="40"/>
          <c:tx>
            <c:strRef>
              <c:f>GVA!$B$65</c:f>
              <c:strCache>
                <c:ptCount val="1"/>
                <c:pt idx="0">
                  <c:v>M69-M71</c:v>
                </c:pt>
              </c:strCache>
            </c:strRef>
          </c:tx>
          <c:spPr>
            <a:solidFill>
              <a:schemeClr val="accent5">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GVA!$I$65:$AK$65</c:f>
              <c:numCache>
                <c:formatCode>0.0</c:formatCode>
                <c:ptCount val="29"/>
                <c:pt idx="0">
                  <c:v>3.8</c:v>
                </c:pt>
                <c:pt idx="1">
                  <c:v>3.9</c:v>
                </c:pt>
                <c:pt idx="2">
                  <c:v>3.9</c:v>
                </c:pt>
                <c:pt idx="3">
                  <c:v>4</c:v>
                </c:pt>
                <c:pt idx="4">
                  <c:v>4.2</c:v>
                </c:pt>
                <c:pt idx="5">
                  <c:v>4.2</c:v>
                </c:pt>
                <c:pt idx="6">
                  <c:v>4.4000000000000004</c:v>
                </c:pt>
                <c:pt idx="7">
                  <c:v>4.4000000000000004</c:v>
                </c:pt>
                <c:pt idx="8">
                  <c:v>4.4000000000000004</c:v>
                </c:pt>
                <c:pt idx="9">
                  <c:v>4.3</c:v>
                </c:pt>
                <c:pt idx="10">
                  <c:v>4.4000000000000004</c:v>
                </c:pt>
                <c:pt idx="11">
                  <c:v>4.4000000000000004</c:v>
                </c:pt>
                <c:pt idx="12">
                  <c:v>4.5</c:v>
                </c:pt>
                <c:pt idx="13">
                  <c:v>4.5999999999999996</c:v>
                </c:pt>
                <c:pt idx="14">
                  <c:v>4.5999999999999996</c:v>
                </c:pt>
                <c:pt idx="15">
                  <c:v>4.5</c:v>
                </c:pt>
                <c:pt idx="16">
                  <c:v>4.5999999999999996</c:v>
                </c:pt>
                <c:pt idx="17">
                  <c:v>4.5999999999999996</c:v>
                </c:pt>
                <c:pt idx="18">
                  <c:v>4.7</c:v>
                </c:pt>
                <c:pt idx="19">
                  <c:v>4.7</c:v>
                </c:pt>
                <c:pt idx="20">
                  <c:v>4.7</c:v>
                </c:pt>
                <c:pt idx="21">
                  <c:v>4.8</c:v>
                </c:pt>
                <c:pt idx="22">
                  <c:v>4.9000000000000004</c:v>
                </c:pt>
                <c:pt idx="23">
                  <c:v>5</c:v>
                </c:pt>
                <c:pt idx="24">
                  <c:v>5</c:v>
                </c:pt>
                <c:pt idx="25">
                  <c:v>5.2</c:v>
                </c:pt>
                <c:pt idx="26">
                  <c:v>5.2</c:v>
                </c:pt>
                <c:pt idx="27">
                  <c:v>5.0999999999999996</c:v>
                </c:pt>
                <c:pt idx="28">
                  <c:v>0</c:v>
                </c:pt>
              </c:numCache>
            </c:numRef>
          </c:val>
          <c:extLst>
            <c:ext xmlns:c16="http://schemas.microsoft.com/office/drawing/2014/chart" uri="{C3380CC4-5D6E-409C-BE32-E72D297353CC}">
              <c16:uniqueId val="{00000029-FD9D-6445-97A1-DC21E883549F}"/>
            </c:ext>
          </c:extLst>
        </c:ser>
        <c:ser>
          <c:idx val="41"/>
          <c:order val="41"/>
          <c:tx>
            <c:strRef>
              <c:f>GVA!$B$66</c:f>
              <c:strCache>
                <c:ptCount val="1"/>
                <c:pt idx="0">
                  <c:v>M72</c:v>
                </c:pt>
              </c:strCache>
            </c:strRef>
          </c:tx>
          <c:spPr>
            <a:solidFill>
              <a:schemeClr val="accent6">
                <a:lumMod val="70000"/>
                <a:lumOff val="3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GVA!$I$66:$AK$66</c:f>
              <c:numCache>
                <c:formatCode>0.0</c:formatCode>
                <c:ptCount val="29"/>
                <c:pt idx="0">
                  <c:v>0.9</c:v>
                </c:pt>
                <c:pt idx="1">
                  <c:v>0.9</c:v>
                </c:pt>
                <c:pt idx="2">
                  <c:v>0.9</c:v>
                </c:pt>
                <c:pt idx="3">
                  <c:v>0.9</c:v>
                </c:pt>
                <c:pt idx="4">
                  <c:v>0.9</c:v>
                </c:pt>
                <c:pt idx="5">
                  <c:v>0.9</c:v>
                </c:pt>
                <c:pt idx="6">
                  <c:v>0.8</c:v>
                </c:pt>
                <c:pt idx="7">
                  <c:v>0.8</c:v>
                </c:pt>
                <c:pt idx="8">
                  <c:v>0.8</c:v>
                </c:pt>
                <c:pt idx="9">
                  <c:v>0.8</c:v>
                </c:pt>
                <c:pt idx="10">
                  <c:v>0.8</c:v>
                </c:pt>
                <c:pt idx="11">
                  <c:v>0.8</c:v>
                </c:pt>
                <c:pt idx="12">
                  <c:v>0.8</c:v>
                </c:pt>
                <c:pt idx="13">
                  <c:v>0.8</c:v>
                </c:pt>
                <c:pt idx="14">
                  <c:v>0.9</c:v>
                </c:pt>
                <c:pt idx="15">
                  <c:v>0.9</c:v>
                </c:pt>
                <c:pt idx="16">
                  <c:v>0.9</c:v>
                </c:pt>
                <c:pt idx="17">
                  <c:v>0.9</c:v>
                </c:pt>
                <c:pt idx="18">
                  <c:v>0.9</c:v>
                </c:pt>
                <c:pt idx="19">
                  <c:v>0.9</c:v>
                </c:pt>
                <c:pt idx="20">
                  <c:v>0.9</c:v>
                </c:pt>
                <c:pt idx="21">
                  <c:v>0.9</c:v>
                </c:pt>
                <c:pt idx="22">
                  <c:v>0.9</c:v>
                </c:pt>
                <c:pt idx="23">
                  <c:v>0.9</c:v>
                </c:pt>
                <c:pt idx="24">
                  <c:v>0.9</c:v>
                </c:pt>
                <c:pt idx="25">
                  <c:v>1</c:v>
                </c:pt>
                <c:pt idx="26">
                  <c:v>1</c:v>
                </c:pt>
                <c:pt idx="27">
                  <c:v>1</c:v>
                </c:pt>
                <c:pt idx="28">
                  <c:v>0</c:v>
                </c:pt>
              </c:numCache>
            </c:numRef>
          </c:val>
          <c:extLst>
            <c:ext xmlns:c16="http://schemas.microsoft.com/office/drawing/2014/chart" uri="{C3380CC4-5D6E-409C-BE32-E72D297353CC}">
              <c16:uniqueId val="{0000002A-FD9D-6445-97A1-DC21E883549F}"/>
            </c:ext>
          </c:extLst>
        </c:ser>
        <c:ser>
          <c:idx val="42"/>
          <c:order val="42"/>
          <c:tx>
            <c:strRef>
              <c:f>GVA!$B$67</c:f>
              <c:strCache>
                <c:ptCount val="1"/>
                <c:pt idx="0">
                  <c:v>M73-M75</c:v>
                </c:pt>
              </c:strCache>
            </c:strRef>
          </c:tx>
          <c:spPr>
            <a:solidFill>
              <a:schemeClr val="accent1">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GVA!$I$67:$AK$67</c:f>
              <c:numCache>
                <c:formatCode>0.0</c:formatCode>
                <c:ptCount val="29"/>
                <c:pt idx="0">
                  <c:v>1</c:v>
                </c:pt>
                <c:pt idx="1">
                  <c:v>1</c:v>
                </c:pt>
                <c:pt idx="2">
                  <c:v>1</c:v>
                </c:pt>
                <c:pt idx="3">
                  <c:v>1</c:v>
                </c:pt>
                <c:pt idx="4">
                  <c:v>1</c:v>
                </c:pt>
                <c:pt idx="5">
                  <c:v>1.1000000000000001</c:v>
                </c:pt>
                <c:pt idx="6">
                  <c:v>1</c:v>
                </c:pt>
                <c:pt idx="7">
                  <c:v>1</c:v>
                </c:pt>
                <c:pt idx="8">
                  <c:v>1</c:v>
                </c:pt>
                <c:pt idx="9">
                  <c:v>1</c:v>
                </c:pt>
                <c:pt idx="10">
                  <c:v>1</c:v>
                </c:pt>
                <c:pt idx="11">
                  <c:v>1</c:v>
                </c:pt>
                <c:pt idx="12">
                  <c:v>1</c:v>
                </c:pt>
                <c:pt idx="13">
                  <c:v>1</c:v>
                </c:pt>
                <c:pt idx="14">
                  <c:v>0.9</c:v>
                </c:pt>
                <c:pt idx="15">
                  <c:v>0.9</c:v>
                </c:pt>
                <c:pt idx="16">
                  <c:v>0.9</c:v>
                </c:pt>
                <c:pt idx="17">
                  <c:v>0.9</c:v>
                </c:pt>
                <c:pt idx="18">
                  <c:v>0.9</c:v>
                </c:pt>
                <c:pt idx="19">
                  <c:v>0.9</c:v>
                </c:pt>
                <c:pt idx="20">
                  <c:v>0.9</c:v>
                </c:pt>
                <c:pt idx="21">
                  <c:v>1</c:v>
                </c:pt>
                <c:pt idx="22">
                  <c:v>0.9</c:v>
                </c:pt>
                <c:pt idx="23">
                  <c:v>1</c:v>
                </c:pt>
                <c:pt idx="24">
                  <c:v>0.9</c:v>
                </c:pt>
                <c:pt idx="25">
                  <c:v>0.9</c:v>
                </c:pt>
                <c:pt idx="26">
                  <c:v>1</c:v>
                </c:pt>
                <c:pt idx="27">
                  <c:v>1</c:v>
                </c:pt>
                <c:pt idx="28">
                  <c:v>0</c:v>
                </c:pt>
              </c:numCache>
            </c:numRef>
          </c:val>
          <c:extLst>
            <c:ext xmlns:c16="http://schemas.microsoft.com/office/drawing/2014/chart" uri="{C3380CC4-5D6E-409C-BE32-E72D297353CC}">
              <c16:uniqueId val="{0000002B-FD9D-6445-97A1-DC21E883549F}"/>
            </c:ext>
          </c:extLst>
        </c:ser>
        <c:ser>
          <c:idx val="43"/>
          <c:order val="43"/>
          <c:tx>
            <c:strRef>
              <c:f>GVA!$B$68</c:f>
              <c:strCache>
                <c:ptCount val="1"/>
                <c:pt idx="0">
                  <c:v>N77</c:v>
                </c:pt>
              </c:strCache>
            </c:strRef>
          </c:tx>
          <c:spPr>
            <a:solidFill>
              <a:schemeClr val="accent2">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GVA!$I$68:$AK$68</c:f>
              <c:numCache>
                <c:formatCode>0.0</c:formatCode>
                <c:ptCount val="29"/>
                <c:pt idx="0">
                  <c:v>1</c:v>
                </c:pt>
                <c:pt idx="1">
                  <c:v>1</c:v>
                </c:pt>
                <c:pt idx="2">
                  <c:v>1</c:v>
                </c:pt>
                <c:pt idx="3">
                  <c:v>1.1000000000000001</c:v>
                </c:pt>
                <c:pt idx="4">
                  <c:v>1.1000000000000001</c:v>
                </c:pt>
                <c:pt idx="5">
                  <c:v>1.2</c:v>
                </c:pt>
                <c:pt idx="6">
                  <c:v>1.2</c:v>
                </c:pt>
                <c:pt idx="7">
                  <c:v>1.2</c:v>
                </c:pt>
                <c:pt idx="8">
                  <c:v>1.2</c:v>
                </c:pt>
                <c:pt idx="9">
                  <c:v>1.1000000000000001</c:v>
                </c:pt>
                <c:pt idx="10">
                  <c:v>1.1000000000000001</c:v>
                </c:pt>
                <c:pt idx="11">
                  <c:v>1.1000000000000001</c:v>
                </c:pt>
                <c:pt idx="12">
                  <c:v>1.2</c:v>
                </c:pt>
                <c:pt idx="13">
                  <c:v>1.1000000000000001</c:v>
                </c:pt>
                <c:pt idx="14">
                  <c:v>1.2</c:v>
                </c:pt>
                <c:pt idx="15">
                  <c:v>1.1000000000000001</c:v>
                </c:pt>
                <c:pt idx="16">
                  <c:v>1</c:v>
                </c:pt>
                <c:pt idx="17">
                  <c:v>1.1000000000000001</c:v>
                </c:pt>
                <c:pt idx="18">
                  <c:v>1.1000000000000001</c:v>
                </c:pt>
                <c:pt idx="19">
                  <c:v>1.1000000000000001</c:v>
                </c:pt>
                <c:pt idx="20">
                  <c:v>1.2</c:v>
                </c:pt>
                <c:pt idx="21">
                  <c:v>1.2</c:v>
                </c:pt>
                <c:pt idx="22">
                  <c:v>1.2</c:v>
                </c:pt>
                <c:pt idx="23">
                  <c:v>1.2</c:v>
                </c:pt>
                <c:pt idx="24">
                  <c:v>1.2</c:v>
                </c:pt>
                <c:pt idx="25">
                  <c:v>1.2</c:v>
                </c:pt>
                <c:pt idx="26">
                  <c:v>1.2</c:v>
                </c:pt>
                <c:pt idx="27">
                  <c:v>1.2</c:v>
                </c:pt>
                <c:pt idx="28">
                  <c:v>0</c:v>
                </c:pt>
              </c:numCache>
            </c:numRef>
          </c:val>
          <c:extLst>
            <c:ext xmlns:c16="http://schemas.microsoft.com/office/drawing/2014/chart" uri="{C3380CC4-5D6E-409C-BE32-E72D297353CC}">
              <c16:uniqueId val="{0000002C-FD9D-6445-97A1-DC21E883549F}"/>
            </c:ext>
          </c:extLst>
        </c:ser>
        <c:ser>
          <c:idx val="44"/>
          <c:order val="44"/>
          <c:tx>
            <c:strRef>
              <c:f>GVA!$B$69</c:f>
              <c:strCache>
                <c:ptCount val="1"/>
                <c:pt idx="0">
                  <c:v>N78</c:v>
                </c:pt>
              </c:strCache>
            </c:strRef>
          </c:tx>
          <c:spPr>
            <a:solidFill>
              <a:schemeClr val="accent3">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GVA!$I$69:$AK$69</c:f>
              <c:numCache>
                <c:formatCode>0.0</c:formatCode>
                <c:ptCount val="29"/>
                <c:pt idx="0">
                  <c:v>0.5</c:v>
                </c:pt>
                <c:pt idx="1">
                  <c:v>0.6</c:v>
                </c:pt>
                <c:pt idx="2">
                  <c:v>0.6</c:v>
                </c:pt>
                <c:pt idx="3">
                  <c:v>0.7</c:v>
                </c:pt>
                <c:pt idx="4">
                  <c:v>0.7</c:v>
                </c:pt>
                <c:pt idx="5">
                  <c:v>0.8</c:v>
                </c:pt>
                <c:pt idx="6">
                  <c:v>0.8</c:v>
                </c:pt>
                <c:pt idx="7">
                  <c:v>0.7</c:v>
                </c:pt>
                <c:pt idx="8">
                  <c:v>0.7</c:v>
                </c:pt>
                <c:pt idx="9">
                  <c:v>0.7</c:v>
                </c:pt>
                <c:pt idx="10">
                  <c:v>0.8</c:v>
                </c:pt>
                <c:pt idx="11">
                  <c:v>0.8</c:v>
                </c:pt>
                <c:pt idx="12">
                  <c:v>0.9</c:v>
                </c:pt>
                <c:pt idx="13">
                  <c:v>0.9</c:v>
                </c:pt>
                <c:pt idx="14">
                  <c:v>0.8</c:v>
                </c:pt>
                <c:pt idx="15">
                  <c:v>0.9</c:v>
                </c:pt>
                <c:pt idx="16">
                  <c:v>1</c:v>
                </c:pt>
                <c:pt idx="17">
                  <c:v>0.9</c:v>
                </c:pt>
                <c:pt idx="18">
                  <c:v>1</c:v>
                </c:pt>
                <c:pt idx="19">
                  <c:v>1</c:v>
                </c:pt>
                <c:pt idx="20">
                  <c:v>1.1000000000000001</c:v>
                </c:pt>
                <c:pt idx="21">
                  <c:v>1.1000000000000001</c:v>
                </c:pt>
                <c:pt idx="22">
                  <c:v>1.2</c:v>
                </c:pt>
                <c:pt idx="23">
                  <c:v>1.2</c:v>
                </c:pt>
                <c:pt idx="24">
                  <c:v>1.2</c:v>
                </c:pt>
                <c:pt idx="25">
                  <c:v>1.1000000000000001</c:v>
                </c:pt>
                <c:pt idx="26">
                  <c:v>1.1000000000000001</c:v>
                </c:pt>
                <c:pt idx="27">
                  <c:v>1.1000000000000001</c:v>
                </c:pt>
                <c:pt idx="28">
                  <c:v>0</c:v>
                </c:pt>
              </c:numCache>
            </c:numRef>
          </c:val>
          <c:extLst>
            <c:ext xmlns:c16="http://schemas.microsoft.com/office/drawing/2014/chart" uri="{C3380CC4-5D6E-409C-BE32-E72D297353CC}">
              <c16:uniqueId val="{0000002D-FD9D-6445-97A1-DC21E883549F}"/>
            </c:ext>
          </c:extLst>
        </c:ser>
        <c:ser>
          <c:idx val="45"/>
          <c:order val="45"/>
          <c:tx>
            <c:strRef>
              <c:f>GVA!$B$70</c:f>
              <c:strCache>
                <c:ptCount val="1"/>
                <c:pt idx="0">
                  <c:v>N79</c:v>
                </c:pt>
              </c:strCache>
            </c:strRef>
          </c:tx>
          <c:spPr>
            <a:solidFill>
              <a:schemeClr val="accent4">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GVA!$I$70:$AK$70</c:f>
              <c:numCache>
                <c:formatCode>0.0</c:formatCode>
                <c:ptCount val="29"/>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0.1</c:v>
                </c:pt>
                <c:pt idx="26">
                  <c:v>0.1</c:v>
                </c:pt>
                <c:pt idx="27">
                  <c:v>0.2</c:v>
                </c:pt>
                <c:pt idx="28">
                  <c:v>0</c:v>
                </c:pt>
              </c:numCache>
            </c:numRef>
          </c:val>
          <c:extLst>
            <c:ext xmlns:c16="http://schemas.microsoft.com/office/drawing/2014/chart" uri="{C3380CC4-5D6E-409C-BE32-E72D297353CC}">
              <c16:uniqueId val="{0000002E-FD9D-6445-97A1-DC21E883549F}"/>
            </c:ext>
          </c:extLst>
        </c:ser>
        <c:ser>
          <c:idx val="46"/>
          <c:order val="46"/>
          <c:tx>
            <c:strRef>
              <c:f>GVA!$B$71</c:f>
              <c:strCache>
                <c:ptCount val="1"/>
                <c:pt idx="0">
                  <c:v>N80-N82</c:v>
                </c:pt>
              </c:strCache>
            </c:strRef>
          </c:tx>
          <c:spPr>
            <a:solidFill>
              <a:schemeClr val="accent5">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GVA!$I$71:$AK$71</c:f>
              <c:numCache>
                <c:formatCode>0.0</c:formatCode>
                <c:ptCount val="29"/>
                <c:pt idx="0">
                  <c:v>1.4</c:v>
                </c:pt>
                <c:pt idx="1">
                  <c:v>1.4</c:v>
                </c:pt>
                <c:pt idx="2">
                  <c:v>1.4</c:v>
                </c:pt>
                <c:pt idx="3">
                  <c:v>1.4</c:v>
                </c:pt>
                <c:pt idx="4">
                  <c:v>1.5</c:v>
                </c:pt>
                <c:pt idx="5">
                  <c:v>1.5</c:v>
                </c:pt>
                <c:pt idx="6">
                  <c:v>1.5</c:v>
                </c:pt>
                <c:pt idx="7">
                  <c:v>1.6</c:v>
                </c:pt>
                <c:pt idx="8">
                  <c:v>1.6</c:v>
                </c:pt>
                <c:pt idx="9">
                  <c:v>1.6</c:v>
                </c:pt>
                <c:pt idx="10">
                  <c:v>1.6</c:v>
                </c:pt>
                <c:pt idx="11">
                  <c:v>1.7</c:v>
                </c:pt>
                <c:pt idx="12">
                  <c:v>1.7</c:v>
                </c:pt>
                <c:pt idx="13">
                  <c:v>1.7</c:v>
                </c:pt>
                <c:pt idx="14">
                  <c:v>1.8</c:v>
                </c:pt>
                <c:pt idx="15">
                  <c:v>1.8</c:v>
                </c:pt>
                <c:pt idx="16">
                  <c:v>1.8</c:v>
                </c:pt>
                <c:pt idx="17">
                  <c:v>1.8</c:v>
                </c:pt>
                <c:pt idx="18">
                  <c:v>1.9</c:v>
                </c:pt>
                <c:pt idx="19">
                  <c:v>1.9</c:v>
                </c:pt>
                <c:pt idx="20">
                  <c:v>1.9</c:v>
                </c:pt>
                <c:pt idx="21">
                  <c:v>2</c:v>
                </c:pt>
                <c:pt idx="22">
                  <c:v>2</c:v>
                </c:pt>
                <c:pt idx="23">
                  <c:v>2.1</c:v>
                </c:pt>
                <c:pt idx="24">
                  <c:v>2.1</c:v>
                </c:pt>
                <c:pt idx="25">
                  <c:v>2.1</c:v>
                </c:pt>
                <c:pt idx="26">
                  <c:v>2.1</c:v>
                </c:pt>
                <c:pt idx="27">
                  <c:v>2.1</c:v>
                </c:pt>
                <c:pt idx="28">
                  <c:v>0</c:v>
                </c:pt>
              </c:numCache>
            </c:numRef>
          </c:val>
          <c:extLst>
            <c:ext xmlns:c16="http://schemas.microsoft.com/office/drawing/2014/chart" uri="{C3380CC4-5D6E-409C-BE32-E72D297353CC}">
              <c16:uniqueId val="{0000002F-FD9D-6445-97A1-DC21E883549F}"/>
            </c:ext>
          </c:extLst>
        </c:ser>
        <c:ser>
          <c:idx val="47"/>
          <c:order val="47"/>
          <c:tx>
            <c:strRef>
              <c:f>GVA!$B$72</c:f>
              <c:strCache>
                <c:ptCount val="1"/>
                <c:pt idx="0">
                  <c:v>O84 </c:v>
                </c:pt>
              </c:strCache>
            </c:strRef>
          </c:tx>
          <c:spPr>
            <a:solidFill>
              <a:schemeClr val="accent6">
                <a:lumMod val="7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GVA!$I$72:$AK$72</c:f>
              <c:numCache>
                <c:formatCode>0.0</c:formatCode>
                <c:ptCount val="29"/>
                <c:pt idx="0">
                  <c:v>7.1</c:v>
                </c:pt>
                <c:pt idx="1">
                  <c:v>7.2</c:v>
                </c:pt>
                <c:pt idx="2">
                  <c:v>7.1</c:v>
                </c:pt>
                <c:pt idx="3">
                  <c:v>6.9</c:v>
                </c:pt>
                <c:pt idx="4">
                  <c:v>7</c:v>
                </c:pt>
                <c:pt idx="5">
                  <c:v>6.8</c:v>
                </c:pt>
                <c:pt idx="6">
                  <c:v>6.7</c:v>
                </c:pt>
                <c:pt idx="7">
                  <c:v>6.8</c:v>
                </c:pt>
                <c:pt idx="8">
                  <c:v>6.8</c:v>
                </c:pt>
                <c:pt idx="9">
                  <c:v>6.8</c:v>
                </c:pt>
                <c:pt idx="10">
                  <c:v>6.7</c:v>
                </c:pt>
                <c:pt idx="11">
                  <c:v>6.6</c:v>
                </c:pt>
                <c:pt idx="12">
                  <c:v>6.5</c:v>
                </c:pt>
                <c:pt idx="13">
                  <c:v>6.6</c:v>
                </c:pt>
                <c:pt idx="14">
                  <c:v>7</c:v>
                </c:pt>
                <c:pt idx="15">
                  <c:v>7</c:v>
                </c:pt>
                <c:pt idx="16">
                  <c:v>6.8</c:v>
                </c:pt>
                <c:pt idx="17">
                  <c:v>6.8</c:v>
                </c:pt>
                <c:pt idx="18">
                  <c:v>6.9</c:v>
                </c:pt>
                <c:pt idx="19">
                  <c:v>6.7</c:v>
                </c:pt>
                <c:pt idx="20">
                  <c:v>6.5</c:v>
                </c:pt>
                <c:pt idx="21">
                  <c:v>6.5</c:v>
                </c:pt>
                <c:pt idx="22">
                  <c:v>6.4</c:v>
                </c:pt>
                <c:pt idx="23">
                  <c:v>6.4</c:v>
                </c:pt>
                <c:pt idx="24">
                  <c:v>6.4</c:v>
                </c:pt>
                <c:pt idx="25">
                  <c:v>6.8</c:v>
                </c:pt>
                <c:pt idx="26">
                  <c:v>6.5</c:v>
                </c:pt>
                <c:pt idx="27">
                  <c:v>6.2</c:v>
                </c:pt>
                <c:pt idx="28">
                  <c:v>0</c:v>
                </c:pt>
              </c:numCache>
            </c:numRef>
          </c:val>
          <c:extLst>
            <c:ext xmlns:c16="http://schemas.microsoft.com/office/drawing/2014/chart" uri="{C3380CC4-5D6E-409C-BE32-E72D297353CC}">
              <c16:uniqueId val="{00000030-FD9D-6445-97A1-DC21E883549F}"/>
            </c:ext>
          </c:extLst>
        </c:ser>
        <c:ser>
          <c:idx val="48"/>
          <c:order val="48"/>
          <c:tx>
            <c:strRef>
              <c:f>GVA!$B$73</c:f>
              <c:strCache>
                <c:ptCount val="1"/>
                <c:pt idx="0">
                  <c:v>P85 </c:v>
                </c:pt>
              </c:strCache>
            </c:strRef>
          </c:tx>
          <c:spPr>
            <a:solidFill>
              <a:schemeClr val="accent1">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GVA!$I$73:$AK$73</c:f>
              <c:numCache>
                <c:formatCode>0.0</c:formatCode>
                <c:ptCount val="29"/>
                <c:pt idx="0">
                  <c:v>5</c:v>
                </c:pt>
                <c:pt idx="1">
                  <c:v>5</c:v>
                </c:pt>
                <c:pt idx="2">
                  <c:v>5</c:v>
                </c:pt>
                <c:pt idx="3">
                  <c:v>5</c:v>
                </c:pt>
                <c:pt idx="4">
                  <c:v>5</c:v>
                </c:pt>
                <c:pt idx="5">
                  <c:v>4.9000000000000004</c:v>
                </c:pt>
                <c:pt idx="6">
                  <c:v>5</c:v>
                </c:pt>
                <c:pt idx="7">
                  <c:v>5.0999999999999996</c:v>
                </c:pt>
                <c:pt idx="8">
                  <c:v>5.0999999999999996</c:v>
                </c:pt>
                <c:pt idx="9">
                  <c:v>5</c:v>
                </c:pt>
                <c:pt idx="10">
                  <c:v>5</c:v>
                </c:pt>
                <c:pt idx="11">
                  <c:v>4.9000000000000004</c:v>
                </c:pt>
                <c:pt idx="12">
                  <c:v>4.8</c:v>
                </c:pt>
                <c:pt idx="13">
                  <c:v>4.9000000000000004</c:v>
                </c:pt>
                <c:pt idx="14">
                  <c:v>5.2</c:v>
                </c:pt>
                <c:pt idx="15">
                  <c:v>5.2</c:v>
                </c:pt>
                <c:pt idx="16">
                  <c:v>5.0999999999999996</c:v>
                </c:pt>
                <c:pt idx="17">
                  <c:v>5.0999999999999996</c:v>
                </c:pt>
                <c:pt idx="18">
                  <c:v>5.0999999999999996</c:v>
                </c:pt>
                <c:pt idx="19">
                  <c:v>5.0999999999999996</c:v>
                </c:pt>
                <c:pt idx="20">
                  <c:v>5</c:v>
                </c:pt>
                <c:pt idx="21">
                  <c:v>5</c:v>
                </c:pt>
                <c:pt idx="22">
                  <c:v>5</c:v>
                </c:pt>
                <c:pt idx="23">
                  <c:v>4.9000000000000004</c:v>
                </c:pt>
                <c:pt idx="24">
                  <c:v>5</c:v>
                </c:pt>
                <c:pt idx="25">
                  <c:v>5.2</c:v>
                </c:pt>
                <c:pt idx="26">
                  <c:v>5</c:v>
                </c:pt>
                <c:pt idx="27">
                  <c:v>4.8</c:v>
                </c:pt>
                <c:pt idx="28">
                  <c:v>0</c:v>
                </c:pt>
              </c:numCache>
            </c:numRef>
          </c:val>
          <c:extLst>
            <c:ext xmlns:c16="http://schemas.microsoft.com/office/drawing/2014/chart" uri="{C3380CC4-5D6E-409C-BE32-E72D297353CC}">
              <c16:uniqueId val="{00000031-FD9D-6445-97A1-DC21E883549F}"/>
            </c:ext>
          </c:extLst>
        </c:ser>
        <c:ser>
          <c:idx val="49"/>
          <c:order val="49"/>
          <c:tx>
            <c:strRef>
              <c:f>GVA!$B$74</c:f>
              <c:strCache>
                <c:ptCount val="1"/>
                <c:pt idx="0">
                  <c:v>Q86</c:v>
                </c:pt>
              </c:strCache>
            </c:strRef>
          </c:tx>
          <c:spPr>
            <a:solidFill>
              <a:schemeClr val="accent2">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GVA!$I$74:$AK$74</c:f>
              <c:numCache>
                <c:formatCode>0.0</c:formatCode>
                <c:ptCount val="29"/>
                <c:pt idx="0">
                  <c:v>4.5</c:v>
                </c:pt>
                <c:pt idx="1">
                  <c:v>4.5</c:v>
                </c:pt>
                <c:pt idx="2">
                  <c:v>4.5</c:v>
                </c:pt>
                <c:pt idx="3">
                  <c:v>4.5</c:v>
                </c:pt>
                <c:pt idx="4">
                  <c:v>4.4000000000000004</c:v>
                </c:pt>
                <c:pt idx="5">
                  <c:v>4.4000000000000004</c:v>
                </c:pt>
                <c:pt idx="6">
                  <c:v>4.4000000000000004</c:v>
                </c:pt>
                <c:pt idx="7">
                  <c:v>4.5999999999999996</c:v>
                </c:pt>
                <c:pt idx="8">
                  <c:v>4.7</c:v>
                </c:pt>
                <c:pt idx="9">
                  <c:v>4.7</c:v>
                </c:pt>
                <c:pt idx="10">
                  <c:v>4.7</c:v>
                </c:pt>
                <c:pt idx="11">
                  <c:v>4.7</c:v>
                </c:pt>
                <c:pt idx="12">
                  <c:v>4.5999999999999996</c:v>
                </c:pt>
                <c:pt idx="13">
                  <c:v>4.7</c:v>
                </c:pt>
                <c:pt idx="14">
                  <c:v>5.0999999999999996</c:v>
                </c:pt>
                <c:pt idx="15">
                  <c:v>5.0999999999999996</c:v>
                </c:pt>
                <c:pt idx="16">
                  <c:v>5.0999999999999996</c:v>
                </c:pt>
                <c:pt idx="17">
                  <c:v>5.0999999999999996</c:v>
                </c:pt>
                <c:pt idx="18">
                  <c:v>5.2</c:v>
                </c:pt>
                <c:pt idx="19">
                  <c:v>5.2</c:v>
                </c:pt>
                <c:pt idx="20">
                  <c:v>5.0999999999999996</c:v>
                </c:pt>
                <c:pt idx="21">
                  <c:v>5.0999999999999996</c:v>
                </c:pt>
                <c:pt idx="22">
                  <c:v>5.0999999999999996</c:v>
                </c:pt>
                <c:pt idx="23">
                  <c:v>5.0999999999999996</c:v>
                </c:pt>
                <c:pt idx="24">
                  <c:v>5.0999999999999996</c:v>
                </c:pt>
                <c:pt idx="25">
                  <c:v>5.4</c:v>
                </c:pt>
                <c:pt idx="26">
                  <c:v>5.4</c:v>
                </c:pt>
                <c:pt idx="27">
                  <c:v>5.0999999999999996</c:v>
                </c:pt>
                <c:pt idx="28">
                  <c:v>0</c:v>
                </c:pt>
              </c:numCache>
            </c:numRef>
          </c:val>
          <c:extLst>
            <c:ext xmlns:c16="http://schemas.microsoft.com/office/drawing/2014/chart" uri="{C3380CC4-5D6E-409C-BE32-E72D297353CC}">
              <c16:uniqueId val="{00000032-FD9D-6445-97A1-DC21E883549F}"/>
            </c:ext>
          </c:extLst>
        </c:ser>
        <c:ser>
          <c:idx val="50"/>
          <c:order val="50"/>
          <c:tx>
            <c:strRef>
              <c:f>GVA!$B$75</c:f>
              <c:strCache>
                <c:ptCount val="1"/>
                <c:pt idx="0">
                  <c:v>Q87-Q88</c:v>
                </c:pt>
              </c:strCache>
            </c:strRef>
          </c:tx>
          <c:spPr>
            <a:solidFill>
              <a:schemeClr val="accent3">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GVA!$I$75:$AK$75</c:f>
              <c:numCache>
                <c:formatCode>0.0</c:formatCode>
                <c:ptCount val="29"/>
                <c:pt idx="0">
                  <c:v>1.6</c:v>
                </c:pt>
                <c:pt idx="1">
                  <c:v>1.8</c:v>
                </c:pt>
                <c:pt idx="2">
                  <c:v>1.7</c:v>
                </c:pt>
                <c:pt idx="3">
                  <c:v>1.7</c:v>
                </c:pt>
                <c:pt idx="4">
                  <c:v>1.8</c:v>
                </c:pt>
                <c:pt idx="5">
                  <c:v>1.8</c:v>
                </c:pt>
                <c:pt idx="6">
                  <c:v>1.8</c:v>
                </c:pt>
                <c:pt idx="7">
                  <c:v>1.9</c:v>
                </c:pt>
                <c:pt idx="8">
                  <c:v>1.9</c:v>
                </c:pt>
                <c:pt idx="9">
                  <c:v>1.9</c:v>
                </c:pt>
                <c:pt idx="10">
                  <c:v>2</c:v>
                </c:pt>
                <c:pt idx="11">
                  <c:v>2</c:v>
                </c:pt>
                <c:pt idx="12">
                  <c:v>1.9</c:v>
                </c:pt>
                <c:pt idx="13">
                  <c:v>2</c:v>
                </c:pt>
                <c:pt idx="14">
                  <c:v>2.2000000000000002</c:v>
                </c:pt>
                <c:pt idx="15">
                  <c:v>2.2000000000000002</c:v>
                </c:pt>
                <c:pt idx="16">
                  <c:v>2.2000000000000002</c:v>
                </c:pt>
                <c:pt idx="17">
                  <c:v>2.2999999999999998</c:v>
                </c:pt>
                <c:pt idx="18">
                  <c:v>2.2999999999999998</c:v>
                </c:pt>
                <c:pt idx="19">
                  <c:v>2.4</c:v>
                </c:pt>
                <c:pt idx="20">
                  <c:v>2.4</c:v>
                </c:pt>
                <c:pt idx="21">
                  <c:v>2.4</c:v>
                </c:pt>
                <c:pt idx="22">
                  <c:v>2.4</c:v>
                </c:pt>
                <c:pt idx="23">
                  <c:v>2.4</c:v>
                </c:pt>
                <c:pt idx="24">
                  <c:v>2.4</c:v>
                </c:pt>
                <c:pt idx="25">
                  <c:v>2.5</c:v>
                </c:pt>
                <c:pt idx="26">
                  <c:v>2.5</c:v>
                </c:pt>
                <c:pt idx="27">
                  <c:v>2.4</c:v>
                </c:pt>
                <c:pt idx="28">
                  <c:v>0</c:v>
                </c:pt>
              </c:numCache>
            </c:numRef>
          </c:val>
          <c:extLst>
            <c:ext xmlns:c16="http://schemas.microsoft.com/office/drawing/2014/chart" uri="{C3380CC4-5D6E-409C-BE32-E72D297353CC}">
              <c16:uniqueId val="{00000033-FD9D-6445-97A1-DC21E883549F}"/>
            </c:ext>
          </c:extLst>
        </c:ser>
        <c:ser>
          <c:idx val="51"/>
          <c:order val="51"/>
          <c:tx>
            <c:strRef>
              <c:f>GVA!$B$76</c:f>
              <c:strCache>
                <c:ptCount val="1"/>
                <c:pt idx="0">
                  <c:v>R90-R92</c:v>
                </c:pt>
              </c:strCache>
            </c:strRef>
          </c:tx>
          <c:spPr>
            <a:solidFill>
              <a:schemeClr val="accent4">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GVA!$I$76:$AK$76</c:f>
              <c:numCache>
                <c:formatCode>0.0</c:formatCode>
                <c:ptCount val="29"/>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0.8</c:v>
                </c:pt>
                <c:pt idx="15">
                  <c:v>0.8</c:v>
                </c:pt>
                <c:pt idx="16">
                  <c:v>0.8</c:v>
                </c:pt>
                <c:pt idx="17">
                  <c:v>0.8</c:v>
                </c:pt>
                <c:pt idx="18">
                  <c:v>0.8</c:v>
                </c:pt>
                <c:pt idx="19">
                  <c:v>0.8</c:v>
                </c:pt>
                <c:pt idx="20">
                  <c:v>0.8</c:v>
                </c:pt>
                <c:pt idx="21">
                  <c:v>0.8</c:v>
                </c:pt>
                <c:pt idx="22">
                  <c:v>0.8</c:v>
                </c:pt>
                <c:pt idx="23">
                  <c:v>0.8</c:v>
                </c:pt>
                <c:pt idx="24">
                  <c:v>0.8</c:v>
                </c:pt>
                <c:pt idx="25">
                  <c:v>0.6</c:v>
                </c:pt>
                <c:pt idx="26">
                  <c:v>0.6</c:v>
                </c:pt>
                <c:pt idx="27">
                  <c:v>0.7</c:v>
                </c:pt>
                <c:pt idx="28">
                  <c:v>0</c:v>
                </c:pt>
              </c:numCache>
            </c:numRef>
          </c:val>
          <c:extLst>
            <c:ext xmlns:c16="http://schemas.microsoft.com/office/drawing/2014/chart" uri="{C3380CC4-5D6E-409C-BE32-E72D297353CC}">
              <c16:uniqueId val="{00000034-FD9D-6445-97A1-DC21E883549F}"/>
            </c:ext>
          </c:extLst>
        </c:ser>
        <c:ser>
          <c:idx val="52"/>
          <c:order val="52"/>
          <c:tx>
            <c:strRef>
              <c:f>GVA!$B$77</c:f>
              <c:strCache>
                <c:ptCount val="1"/>
                <c:pt idx="0">
                  <c:v>R93</c:v>
                </c:pt>
              </c:strCache>
            </c:strRef>
          </c:tx>
          <c:spPr>
            <a:solidFill>
              <a:schemeClr val="accent5">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GVA!$I$77:$AK$77</c:f>
              <c:numCache>
                <c:formatCode>0.0</c:formatCode>
                <c:ptCount val="29"/>
                <c:pt idx="0">
                  <c:v>0.4</c:v>
                </c:pt>
                <c:pt idx="1">
                  <c:v>0.4</c:v>
                </c:pt>
                <c:pt idx="2">
                  <c:v>0.4</c:v>
                </c:pt>
                <c:pt idx="3">
                  <c:v>0.4</c:v>
                </c:pt>
                <c:pt idx="4">
                  <c:v>0.4</c:v>
                </c:pt>
                <c:pt idx="5">
                  <c:v>0.4</c:v>
                </c:pt>
                <c:pt idx="6">
                  <c:v>0.4</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0.6</c:v>
                </c:pt>
                <c:pt idx="25">
                  <c:v>0.4</c:v>
                </c:pt>
                <c:pt idx="26">
                  <c:v>0.4</c:v>
                </c:pt>
                <c:pt idx="27">
                  <c:v>0.5</c:v>
                </c:pt>
                <c:pt idx="28">
                  <c:v>0</c:v>
                </c:pt>
              </c:numCache>
            </c:numRef>
          </c:val>
          <c:extLst>
            <c:ext xmlns:c16="http://schemas.microsoft.com/office/drawing/2014/chart" uri="{C3380CC4-5D6E-409C-BE32-E72D297353CC}">
              <c16:uniqueId val="{00000035-FD9D-6445-97A1-DC21E883549F}"/>
            </c:ext>
          </c:extLst>
        </c:ser>
        <c:ser>
          <c:idx val="53"/>
          <c:order val="53"/>
          <c:tx>
            <c:strRef>
              <c:f>GVA!$B$78</c:f>
              <c:strCache>
                <c:ptCount val="1"/>
                <c:pt idx="0">
                  <c:v>S94</c:v>
                </c:pt>
              </c:strCache>
            </c:strRef>
          </c:tx>
          <c:spPr>
            <a:solidFill>
              <a:schemeClr val="accent6">
                <a:lumMod val="50000"/>
                <a:lumOff val="50000"/>
              </a:schemeClr>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GVA!$I$78:$AK$78</c:f>
              <c:numCache>
                <c:formatCode>0.0</c:formatCode>
                <c:ptCount val="29"/>
                <c:pt idx="0">
                  <c:v>0.7</c:v>
                </c:pt>
                <c:pt idx="1">
                  <c:v>0.7</c:v>
                </c:pt>
                <c:pt idx="2">
                  <c:v>0.7</c:v>
                </c:pt>
                <c:pt idx="3">
                  <c:v>0.7</c:v>
                </c:pt>
                <c:pt idx="4">
                  <c:v>0.7</c:v>
                </c:pt>
                <c:pt idx="5">
                  <c:v>0.7</c:v>
                </c:pt>
                <c:pt idx="6">
                  <c:v>0.7</c:v>
                </c:pt>
                <c:pt idx="7">
                  <c:v>0.7</c:v>
                </c:pt>
                <c:pt idx="8">
                  <c:v>0.7</c:v>
                </c:pt>
                <c:pt idx="9">
                  <c:v>0.7</c:v>
                </c:pt>
                <c:pt idx="10">
                  <c:v>0.7</c:v>
                </c:pt>
                <c:pt idx="11">
                  <c:v>0.6</c:v>
                </c:pt>
                <c:pt idx="12">
                  <c:v>0.6</c:v>
                </c:pt>
                <c:pt idx="13">
                  <c:v>0.6</c:v>
                </c:pt>
                <c:pt idx="14">
                  <c:v>0.7</c:v>
                </c:pt>
                <c:pt idx="15">
                  <c:v>0.7</c:v>
                </c:pt>
                <c:pt idx="16">
                  <c:v>0.7</c:v>
                </c:pt>
                <c:pt idx="17">
                  <c:v>0.7</c:v>
                </c:pt>
                <c:pt idx="18">
                  <c:v>0.7</c:v>
                </c:pt>
                <c:pt idx="19">
                  <c:v>0.7</c:v>
                </c:pt>
                <c:pt idx="20">
                  <c:v>0.7</c:v>
                </c:pt>
                <c:pt idx="21">
                  <c:v>0.7</c:v>
                </c:pt>
                <c:pt idx="22">
                  <c:v>0.7</c:v>
                </c:pt>
                <c:pt idx="23">
                  <c:v>0.7</c:v>
                </c:pt>
                <c:pt idx="24">
                  <c:v>0.7</c:v>
                </c:pt>
                <c:pt idx="25">
                  <c:v>0.7</c:v>
                </c:pt>
                <c:pt idx="26">
                  <c:v>0.7</c:v>
                </c:pt>
                <c:pt idx="27">
                  <c:v>0.6</c:v>
                </c:pt>
                <c:pt idx="28">
                  <c:v>0</c:v>
                </c:pt>
              </c:numCache>
            </c:numRef>
          </c:val>
          <c:extLst>
            <c:ext xmlns:c16="http://schemas.microsoft.com/office/drawing/2014/chart" uri="{C3380CC4-5D6E-409C-BE32-E72D297353CC}">
              <c16:uniqueId val="{00000036-FD9D-6445-97A1-DC21E883549F}"/>
            </c:ext>
          </c:extLst>
        </c:ser>
        <c:ser>
          <c:idx val="54"/>
          <c:order val="54"/>
          <c:tx>
            <c:strRef>
              <c:f>GVA!$B$79</c:f>
              <c:strCache>
                <c:ptCount val="1"/>
                <c:pt idx="0">
                  <c:v>S95</c:v>
                </c:pt>
              </c:strCache>
            </c:strRef>
          </c:tx>
          <c:spPr>
            <a:solidFill>
              <a:schemeClr val="accent1"/>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GVA!$I$79:$AK$79</c:f>
              <c:numCache>
                <c:formatCode>0.0</c:formatCode>
                <c:ptCount val="29"/>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c:v>
                </c:pt>
              </c:numCache>
            </c:numRef>
          </c:val>
          <c:extLst>
            <c:ext xmlns:c16="http://schemas.microsoft.com/office/drawing/2014/chart" uri="{C3380CC4-5D6E-409C-BE32-E72D297353CC}">
              <c16:uniqueId val="{00000037-FD9D-6445-97A1-DC21E883549F}"/>
            </c:ext>
          </c:extLst>
        </c:ser>
        <c:ser>
          <c:idx val="55"/>
          <c:order val="55"/>
          <c:tx>
            <c:strRef>
              <c:f>GVA!$B$80</c:f>
              <c:strCache>
                <c:ptCount val="1"/>
                <c:pt idx="0">
                  <c:v>S96</c:v>
                </c:pt>
              </c:strCache>
            </c:strRef>
          </c:tx>
          <c:spPr>
            <a:solidFill>
              <a:schemeClr val="accent2"/>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GVA!$I$80:$AK$80</c:f>
              <c:numCache>
                <c:formatCode>0.0</c:formatCode>
                <c:ptCount val="29"/>
                <c:pt idx="0">
                  <c:v>1</c:v>
                </c:pt>
                <c:pt idx="1">
                  <c:v>1</c:v>
                </c:pt>
                <c:pt idx="2">
                  <c:v>1</c:v>
                </c:pt>
                <c:pt idx="3">
                  <c:v>1</c:v>
                </c:pt>
                <c:pt idx="4">
                  <c:v>1</c:v>
                </c:pt>
                <c:pt idx="5">
                  <c:v>0.9</c:v>
                </c:pt>
                <c:pt idx="6">
                  <c:v>0.9</c:v>
                </c:pt>
                <c:pt idx="7">
                  <c:v>0.9</c:v>
                </c:pt>
                <c:pt idx="8">
                  <c:v>0.9</c:v>
                </c:pt>
                <c:pt idx="9">
                  <c:v>0.9</c:v>
                </c:pt>
                <c:pt idx="10">
                  <c:v>0.9</c:v>
                </c:pt>
                <c:pt idx="11">
                  <c:v>0.9</c:v>
                </c:pt>
                <c:pt idx="12">
                  <c:v>0.9</c:v>
                </c:pt>
                <c:pt idx="13">
                  <c:v>0.9</c:v>
                </c:pt>
                <c:pt idx="14">
                  <c:v>0.9</c:v>
                </c:pt>
                <c:pt idx="15">
                  <c:v>0.9</c:v>
                </c:pt>
                <c:pt idx="16">
                  <c:v>0.9</c:v>
                </c:pt>
                <c:pt idx="17">
                  <c:v>0.9</c:v>
                </c:pt>
                <c:pt idx="18">
                  <c:v>0.9</c:v>
                </c:pt>
                <c:pt idx="19">
                  <c:v>0.9</c:v>
                </c:pt>
                <c:pt idx="20">
                  <c:v>0.9</c:v>
                </c:pt>
                <c:pt idx="21">
                  <c:v>0.9</c:v>
                </c:pt>
                <c:pt idx="22">
                  <c:v>0.8</c:v>
                </c:pt>
                <c:pt idx="23">
                  <c:v>0.8</c:v>
                </c:pt>
                <c:pt idx="24">
                  <c:v>0.8</c:v>
                </c:pt>
                <c:pt idx="25">
                  <c:v>0.7</c:v>
                </c:pt>
                <c:pt idx="26">
                  <c:v>0.7</c:v>
                </c:pt>
                <c:pt idx="27">
                  <c:v>0.7</c:v>
                </c:pt>
                <c:pt idx="28">
                  <c:v>0</c:v>
                </c:pt>
              </c:numCache>
            </c:numRef>
          </c:val>
          <c:extLst>
            <c:ext xmlns:c16="http://schemas.microsoft.com/office/drawing/2014/chart" uri="{C3380CC4-5D6E-409C-BE32-E72D297353CC}">
              <c16:uniqueId val="{00000038-FD9D-6445-97A1-DC21E883549F}"/>
            </c:ext>
          </c:extLst>
        </c:ser>
        <c:ser>
          <c:idx val="56"/>
          <c:order val="56"/>
          <c:tx>
            <c:strRef>
              <c:f>GVA!$B$81</c:f>
              <c:strCache>
                <c:ptCount val="1"/>
                <c:pt idx="0">
                  <c:v>U99 </c:v>
                </c:pt>
              </c:strCache>
            </c:strRef>
          </c:tx>
          <c:spPr>
            <a:solidFill>
              <a:schemeClr val="accent3"/>
            </a:solidFill>
            <a:ln w="25400">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GVA!$I$81:$AK$81</c:f>
              <c:numCache>
                <c:formatCode>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39-FD9D-6445-97A1-DC21E883549F}"/>
            </c:ext>
          </c:extLst>
        </c:ser>
        <c:dLbls>
          <c:showLegendKey val="0"/>
          <c:showVal val="0"/>
          <c:showCatName val="0"/>
          <c:showSerName val="0"/>
          <c:showPercent val="0"/>
          <c:showBubbleSize val="0"/>
        </c:dLbls>
        <c:axId val="737443872"/>
        <c:axId val="470293408"/>
      </c:areaChart>
      <c:catAx>
        <c:axId val="737443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470293408"/>
        <c:crosses val="autoZero"/>
        <c:auto val="1"/>
        <c:lblAlgn val="ctr"/>
        <c:lblOffset val="100"/>
        <c:noMultiLvlLbl val="0"/>
      </c:catAx>
      <c:valAx>
        <c:axId val="4702934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737443872"/>
        <c:crosses val="autoZero"/>
        <c:crossBetween val="midCat"/>
      </c:valAx>
      <c:spPr>
        <a:noFill/>
        <a:ln>
          <a:noFill/>
        </a:ln>
        <a:effectLst/>
      </c:spPr>
    </c:plotArea>
    <c:legend>
      <c:legendPos val="r"/>
      <c:layout>
        <c:manualLayout>
          <c:xMode val="edge"/>
          <c:yMode val="edge"/>
          <c:x val="0.83391965531973089"/>
          <c:y val="0.10837037240538909"/>
          <c:w val="7.1050019639106746E-2"/>
          <c:h val="0.8422745842075427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600" b="0"/>
              <a:t>Targets per NACE_1</a:t>
            </a:r>
            <a:r>
              <a:rPr lang="en-GB" sz="1600" b="0" baseline="0"/>
              <a:t> category</a:t>
            </a:r>
            <a:endParaRPr lang="en-GB" sz="1600" b="0"/>
          </a:p>
        </c:rich>
      </c:tx>
      <c:overlay val="0"/>
    </c:title>
    <c:autoTitleDeleted val="0"/>
    <c:plotArea>
      <c:layout>
        <c:manualLayout>
          <c:layoutTarget val="inner"/>
          <c:xMode val="edge"/>
          <c:yMode val="edge"/>
          <c:x val="5.2286605566469344E-2"/>
          <c:y val="3.3734946159746926E-2"/>
          <c:w val="0.92485748929672762"/>
          <c:h val="0.67455364766151216"/>
        </c:manualLayout>
      </c:layout>
      <c:barChart>
        <c:barDir val="col"/>
        <c:grouping val="clustered"/>
        <c:varyColors val="1"/>
        <c:ser>
          <c:idx val="0"/>
          <c:order val="0"/>
          <c:tx>
            <c:strRef>
              <c:f>GHG!$B$2</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c:f>
              <c:numCache>
                <c:formatCode>General</c:formatCode>
                <c:ptCount val="1"/>
                <c:pt idx="0">
                  <c:v>73</c:v>
                </c:pt>
              </c:numCache>
            </c:numRef>
          </c:val>
          <c:extLst>
            <c:ext xmlns:c16="http://schemas.microsoft.com/office/drawing/2014/chart" uri="{C3380CC4-5D6E-409C-BE32-E72D297353CC}">
              <c16:uniqueId val="{00000000-3686-1748-8E87-AAD1E2B51DB7}"/>
            </c:ext>
          </c:extLst>
        </c:ser>
        <c:ser>
          <c:idx val="1"/>
          <c:order val="1"/>
          <c:tx>
            <c:strRef>
              <c:f>GHG!$B$3</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GHG!$D$3</c:f>
              <c:numCache>
                <c:formatCode>General</c:formatCode>
                <c:ptCount val="1"/>
                <c:pt idx="0">
                  <c:v>6</c:v>
                </c:pt>
              </c:numCache>
            </c:numRef>
          </c:val>
          <c:extLst>
            <c:ext xmlns:c16="http://schemas.microsoft.com/office/drawing/2014/chart" uri="{C3380CC4-5D6E-409C-BE32-E72D297353CC}">
              <c16:uniqueId val="{00000001-3686-1748-8E87-AAD1E2B51DB7}"/>
            </c:ext>
          </c:extLst>
        </c:ser>
        <c:ser>
          <c:idx val="2"/>
          <c:order val="2"/>
          <c:tx>
            <c:strRef>
              <c:f>GHG!$B$4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GHG!$D$4</c:f>
              <c:numCache>
                <c:formatCode>General</c:formatCode>
                <c:ptCount val="1"/>
                <c:pt idx="0">
                  <c:v>95</c:v>
                </c:pt>
              </c:numCache>
            </c:numRef>
          </c:val>
          <c:extLst>
            <c:ext xmlns:c16="http://schemas.microsoft.com/office/drawing/2014/chart" uri="{C3380CC4-5D6E-409C-BE32-E72D297353CC}">
              <c16:uniqueId val="{00000002-3686-1748-8E87-AAD1E2B51DB7}"/>
            </c:ext>
          </c:extLst>
        </c:ser>
        <c:ser>
          <c:idx val="3"/>
          <c:order val="3"/>
          <c:tx>
            <c:strRef>
              <c:f>GHG!$B$5</c:f>
              <c:strCache>
                <c:ptCount val="1"/>
                <c:pt idx="0">
                  <c:v>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GHG!$D$5</c:f>
              <c:numCache>
                <c:formatCode>General</c:formatCode>
                <c:ptCount val="1"/>
                <c:pt idx="0">
                  <c:v>77</c:v>
                </c:pt>
              </c:numCache>
            </c:numRef>
          </c:val>
          <c:extLst>
            <c:ext xmlns:c16="http://schemas.microsoft.com/office/drawing/2014/chart" uri="{C3380CC4-5D6E-409C-BE32-E72D297353CC}">
              <c16:uniqueId val="{00000003-3686-1748-8E87-AAD1E2B51DB7}"/>
            </c:ext>
          </c:extLst>
        </c:ser>
        <c:ser>
          <c:idx val="4"/>
          <c:order val="4"/>
          <c:tx>
            <c:strRef>
              <c:f>GHG!$B$6</c:f>
              <c:strCache>
                <c:ptCount val="1"/>
                <c:pt idx="0">
                  <c:v>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GHG!$D$6</c:f>
              <c:numCache>
                <c:formatCode>General</c:formatCode>
                <c:ptCount val="1"/>
                <c:pt idx="0">
                  <c:v>66</c:v>
                </c:pt>
              </c:numCache>
            </c:numRef>
          </c:val>
          <c:extLst>
            <c:ext xmlns:c16="http://schemas.microsoft.com/office/drawing/2014/chart" uri="{C3380CC4-5D6E-409C-BE32-E72D297353CC}">
              <c16:uniqueId val="{00000004-3686-1748-8E87-AAD1E2B51DB7}"/>
            </c:ext>
          </c:extLst>
        </c:ser>
        <c:ser>
          <c:idx val="5"/>
          <c:order val="5"/>
          <c:tx>
            <c:strRef>
              <c:f>GHG!$B$7</c:f>
              <c:strCache>
                <c:ptCount val="1"/>
                <c:pt idx="0">
                  <c:v>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GHG!$D$7</c:f>
              <c:numCache>
                <c:formatCode>General</c:formatCode>
                <c:ptCount val="1"/>
                <c:pt idx="0">
                  <c:v>29</c:v>
                </c:pt>
              </c:numCache>
            </c:numRef>
          </c:val>
          <c:extLst>
            <c:ext xmlns:c16="http://schemas.microsoft.com/office/drawing/2014/chart" uri="{C3380CC4-5D6E-409C-BE32-E72D297353CC}">
              <c16:uniqueId val="{00000005-3686-1748-8E87-AAD1E2B51DB7}"/>
            </c:ext>
          </c:extLst>
        </c:ser>
        <c:ser>
          <c:idx val="6"/>
          <c:order val="6"/>
          <c:tx>
            <c:strRef>
              <c:f>GHG!$B$8</c:f>
              <c:strCache>
                <c:ptCount val="1"/>
                <c:pt idx="0">
                  <c:v>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GHG!$D$8</c:f>
              <c:numCache>
                <c:formatCode>General</c:formatCode>
                <c:ptCount val="1"/>
                <c:pt idx="0">
                  <c:v>13</c:v>
                </c:pt>
              </c:numCache>
            </c:numRef>
          </c:val>
          <c:extLst>
            <c:ext xmlns:c16="http://schemas.microsoft.com/office/drawing/2014/chart" uri="{C3380CC4-5D6E-409C-BE32-E72D297353CC}">
              <c16:uniqueId val="{00000006-3686-1748-8E87-AAD1E2B51DB7}"/>
            </c:ext>
          </c:extLst>
        </c:ser>
        <c:ser>
          <c:idx val="7"/>
          <c:order val="7"/>
          <c:tx>
            <c:strRef>
              <c:f>GHG!$B$9</c:f>
              <c:strCache>
                <c:ptCount val="1"/>
                <c:pt idx="0">
                  <c:v>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GHG!$D$9</c:f>
              <c:numCache>
                <c:formatCode>General</c:formatCode>
                <c:ptCount val="1"/>
                <c:pt idx="0">
                  <c:v>50</c:v>
                </c:pt>
              </c:numCache>
            </c:numRef>
          </c:val>
          <c:extLst>
            <c:ext xmlns:c16="http://schemas.microsoft.com/office/drawing/2014/chart" uri="{C3380CC4-5D6E-409C-BE32-E72D297353CC}">
              <c16:uniqueId val="{00000007-3686-1748-8E87-AAD1E2B51DB7}"/>
            </c:ext>
          </c:extLst>
        </c:ser>
        <c:ser>
          <c:idx val="8"/>
          <c:order val="8"/>
          <c:tx>
            <c:strRef>
              <c:f>GHG!$B$10</c:f>
              <c:strCache>
                <c:ptCount val="1"/>
                <c:pt idx="0">
                  <c:v>I</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GHG!$D$10</c:f>
              <c:numCache>
                <c:formatCode>General</c:formatCode>
                <c:ptCount val="1"/>
                <c:pt idx="0">
                  <c:v>5</c:v>
                </c:pt>
              </c:numCache>
            </c:numRef>
          </c:val>
          <c:extLst>
            <c:ext xmlns:c16="http://schemas.microsoft.com/office/drawing/2014/chart" uri="{C3380CC4-5D6E-409C-BE32-E72D297353CC}">
              <c16:uniqueId val="{00000008-3686-1748-8E87-AAD1E2B51DB7}"/>
            </c:ext>
          </c:extLst>
        </c:ser>
        <c:ser>
          <c:idx val="9"/>
          <c:order val="9"/>
          <c:tx>
            <c:strRef>
              <c:f>GHG!$B$11</c:f>
              <c:strCache>
                <c:ptCount val="1"/>
                <c:pt idx="0">
                  <c:v>J</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GHG!$D$11</c:f>
              <c:numCache>
                <c:formatCode>General</c:formatCode>
                <c:ptCount val="1"/>
                <c:pt idx="0">
                  <c:v>3</c:v>
                </c:pt>
              </c:numCache>
            </c:numRef>
          </c:val>
          <c:extLst>
            <c:ext xmlns:c16="http://schemas.microsoft.com/office/drawing/2014/chart" uri="{C3380CC4-5D6E-409C-BE32-E72D297353CC}">
              <c16:uniqueId val="{00000009-3686-1748-8E87-AAD1E2B51DB7}"/>
            </c:ext>
          </c:extLst>
        </c:ser>
        <c:ser>
          <c:idx val="10"/>
          <c:order val="10"/>
          <c:tx>
            <c:strRef>
              <c:f>GHG!$B$12</c:f>
              <c:strCache>
                <c:ptCount val="1"/>
                <c:pt idx="0">
                  <c:v>K</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GHG!$D$12</c:f>
              <c:numCache>
                <c:formatCode>General</c:formatCode>
                <c:ptCount val="1"/>
                <c:pt idx="0">
                  <c:v>1</c:v>
                </c:pt>
              </c:numCache>
            </c:numRef>
          </c:val>
          <c:extLst>
            <c:ext xmlns:c16="http://schemas.microsoft.com/office/drawing/2014/chart" uri="{C3380CC4-5D6E-409C-BE32-E72D297353CC}">
              <c16:uniqueId val="{0000000A-3686-1748-8E87-AAD1E2B51DB7}"/>
            </c:ext>
          </c:extLst>
        </c:ser>
        <c:ser>
          <c:idx val="11"/>
          <c:order val="11"/>
          <c:tx>
            <c:strRef>
              <c:f>GHG!$B$13</c:f>
              <c:strCache>
                <c:ptCount val="1"/>
                <c:pt idx="0">
                  <c:v>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GHG!$D$13</c:f>
              <c:numCache>
                <c:formatCode>General</c:formatCode>
                <c:ptCount val="1"/>
                <c:pt idx="0">
                  <c:v>0</c:v>
                </c:pt>
              </c:numCache>
            </c:numRef>
          </c:val>
          <c:extLst>
            <c:ext xmlns:c16="http://schemas.microsoft.com/office/drawing/2014/chart" uri="{C3380CC4-5D6E-409C-BE32-E72D297353CC}">
              <c16:uniqueId val="{0000000B-3686-1748-8E87-AAD1E2B51DB7}"/>
            </c:ext>
          </c:extLst>
        </c:ser>
        <c:ser>
          <c:idx val="12"/>
          <c:order val="12"/>
          <c:tx>
            <c:strRef>
              <c:f>GHG!$B$14</c:f>
              <c:strCache>
                <c:ptCount val="1"/>
                <c:pt idx="0">
                  <c:v>M</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GHG!$D$14</c:f>
              <c:numCache>
                <c:formatCode>General</c:formatCode>
                <c:ptCount val="1"/>
                <c:pt idx="0">
                  <c:v>45</c:v>
                </c:pt>
              </c:numCache>
            </c:numRef>
          </c:val>
          <c:extLst>
            <c:ext xmlns:c16="http://schemas.microsoft.com/office/drawing/2014/chart" uri="{C3380CC4-5D6E-409C-BE32-E72D297353CC}">
              <c16:uniqueId val="{0000000C-3686-1748-8E87-AAD1E2B51DB7}"/>
            </c:ext>
          </c:extLst>
        </c:ser>
        <c:ser>
          <c:idx val="13"/>
          <c:order val="13"/>
          <c:tx>
            <c:strRef>
              <c:f>GHG!$B$15</c:f>
              <c:strCache>
                <c:ptCount val="1"/>
                <c:pt idx="0">
                  <c:v>N</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GHG!$D$15</c:f>
              <c:numCache>
                <c:formatCode>General</c:formatCode>
                <c:ptCount val="1"/>
                <c:pt idx="0">
                  <c:v>7</c:v>
                </c:pt>
              </c:numCache>
            </c:numRef>
          </c:val>
          <c:extLst>
            <c:ext xmlns:c16="http://schemas.microsoft.com/office/drawing/2014/chart" uri="{C3380CC4-5D6E-409C-BE32-E72D297353CC}">
              <c16:uniqueId val="{0000000D-3686-1748-8E87-AAD1E2B51DB7}"/>
            </c:ext>
          </c:extLst>
        </c:ser>
        <c:ser>
          <c:idx val="14"/>
          <c:order val="14"/>
          <c:tx>
            <c:strRef>
              <c:f>GHG!$B$16</c:f>
              <c:strCache>
                <c:ptCount val="1"/>
                <c:pt idx="0">
                  <c:v>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GHG!$D$16</c:f>
              <c:numCache>
                <c:formatCode>General</c:formatCode>
                <c:ptCount val="1"/>
                <c:pt idx="0">
                  <c:v>20</c:v>
                </c:pt>
              </c:numCache>
            </c:numRef>
          </c:val>
          <c:extLst>
            <c:ext xmlns:c16="http://schemas.microsoft.com/office/drawing/2014/chart" uri="{C3380CC4-5D6E-409C-BE32-E72D297353CC}">
              <c16:uniqueId val="{0000000E-3686-1748-8E87-AAD1E2B51DB7}"/>
            </c:ext>
          </c:extLst>
        </c:ser>
        <c:ser>
          <c:idx val="15"/>
          <c:order val="15"/>
          <c:tx>
            <c:strRef>
              <c:f>GHG!$B$17</c:f>
              <c:strCache>
                <c:ptCount val="1"/>
                <c:pt idx="0">
                  <c:v>P</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GHG!$D$17</c:f>
              <c:numCache>
                <c:formatCode>General</c:formatCode>
                <c:ptCount val="1"/>
                <c:pt idx="0">
                  <c:v>4</c:v>
                </c:pt>
              </c:numCache>
            </c:numRef>
          </c:val>
          <c:extLst>
            <c:ext xmlns:c16="http://schemas.microsoft.com/office/drawing/2014/chart" uri="{C3380CC4-5D6E-409C-BE32-E72D297353CC}">
              <c16:uniqueId val="{0000000F-3686-1748-8E87-AAD1E2B51DB7}"/>
            </c:ext>
          </c:extLst>
        </c:ser>
        <c:ser>
          <c:idx val="16"/>
          <c:order val="16"/>
          <c:tx>
            <c:strRef>
              <c:f>GHG!$B$18</c:f>
              <c:strCache>
                <c:ptCount val="1"/>
                <c:pt idx="0">
                  <c:v>Q</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GHG!$D$18</c:f>
              <c:numCache>
                <c:formatCode>General</c:formatCode>
                <c:ptCount val="1"/>
                <c:pt idx="0">
                  <c:v>3</c:v>
                </c:pt>
              </c:numCache>
            </c:numRef>
          </c:val>
          <c:extLst>
            <c:ext xmlns:c16="http://schemas.microsoft.com/office/drawing/2014/chart" uri="{C3380CC4-5D6E-409C-BE32-E72D297353CC}">
              <c16:uniqueId val="{00000010-3686-1748-8E87-AAD1E2B51DB7}"/>
            </c:ext>
          </c:extLst>
        </c:ser>
        <c:ser>
          <c:idx val="17"/>
          <c:order val="17"/>
          <c:tx>
            <c:strRef>
              <c:f>GHG!$B$19</c:f>
              <c:strCache>
                <c:ptCount val="1"/>
                <c:pt idx="0">
                  <c:v>R</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GHG!$D$19</c:f>
              <c:numCache>
                <c:formatCode>General</c:formatCode>
                <c:ptCount val="1"/>
                <c:pt idx="0">
                  <c:v>0</c:v>
                </c:pt>
              </c:numCache>
            </c:numRef>
          </c:val>
          <c:extLst>
            <c:ext xmlns:c16="http://schemas.microsoft.com/office/drawing/2014/chart" uri="{C3380CC4-5D6E-409C-BE32-E72D297353CC}">
              <c16:uniqueId val="{00000011-3686-1748-8E87-AAD1E2B51DB7}"/>
            </c:ext>
          </c:extLst>
        </c:ser>
        <c:ser>
          <c:idx val="18"/>
          <c:order val="18"/>
          <c:tx>
            <c:strRef>
              <c:f>GHG!$B$20</c:f>
              <c:strCache>
                <c:ptCount val="1"/>
                <c:pt idx="0">
                  <c:v>S</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GHG!$D$20</c:f>
              <c:numCache>
                <c:formatCode>General</c:formatCode>
                <c:ptCount val="1"/>
                <c:pt idx="0">
                  <c:v>0</c:v>
                </c:pt>
              </c:numCache>
            </c:numRef>
          </c:val>
          <c:extLst>
            <c:ext xmlns:c16="http://schemas.microsoft.com/office/drawing/2014/chart" uri="{C3380CC4-5D6E-409C-BE32-E72D297353CC}">
              <c16:uniqueId val="{00000012-3686-1748-8E87-AAD1E2B51DB7}"/>
            </c:ext>
          </c:extLst>
        </c:ser>
        <c:ser>
          <c:idx val="19"/>
          <c:order val="19"/>
          <c:tx>
            <c:strRef>
              <c:f>GHG!$B$21</c:f>
              <c:strCache>
                <c:ptCount val="1"/>
                <c:pt idx="0">
                  <c:v>T</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GHG!$D$21</c:f>
              <c:numCache>
                <c:formatCode>General</c:formatCode>
                <c:ptCount val="1"/>
                <c:pt idx="0">
                  <c:v>1</c:v>
                </c:pt>
              </c:numCache>
            </c:numRef>
          </c:val>
          <c:extLst>
            <c:ext xmlns:c16="http://schemas.microsoft.com/office/drawing/2014/chart" uri="{C3380CC4-5D6E-409C-BE32-E72D297353CC}">
              <c16:uniqueId val="{00000013-3686-1748-8E87-AAD1E2B51DB7}"/>
            </c:ext>
          </c:extLst>
        </c:ser>
        <c:ser>
          <c:idx val="20"/>
          <c:order val="20"/>
          <c:tx>
            <c:strRef>
              <c:f>GHG!$B$22</c:f>
              <c:strCache>
                <c:ptCount val="1"/>
                <c:pt idx="0">
                  <c:v>U</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GHG!$D$22</c:f>
              <c:numCache>
                <c:formatCode>General</c:formatCode>
                <c:ptCount val="1"/>
                <c:pt idx="0">
                  <c:v>0</c:v>
                </c:pt>
              </c:numCache>
            </c:numRef>
          </c:val>
          <c:extLst>
            <c:ext xmlns:c16="http://schemas.microsoft.com/office/drawing/2014/chart" uri="{C3380CC4-5D6E-409C-BE32-E72D297353CC}">
              <c16:uniqueId val="{00000014-3686-1748-8E87-AAD1E2B51DB7}"/>
            </c:ext>
          </c:extLst>
        </c:ser>
        <c:dLbls>
          <c:showLegendKey val="0"/>
          <c:showVal val="1"/>
          <c:showCatName val="0"/>
          <c:showSerName val="0"/>
          <c:showPercent val="0"/>
          <c:showBubbleSize val="0"/>
        </c:dLbls>
        <c:gapWidth val="70"/>
        <c:axId val="837719680"/>
        <c:axId val="138822800"/>
      </c:barChart>
      <c:catAx>
        <c:axId val="8377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822800"/>
        <c:crosses val="autoZero"/>
        <c:auto val="1"/>
        <c:lblAlgn val="ctr"/>
        <c:lblOffset val="100"/>
        <c:noMultiLvlLbl val="0"/>
      </c:catAx>
      <c:valAx>
        <c:axId val="13882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crossAx val="837719680"/>
        <c:crosses val="autoZero"/>
        <c:crossBetween val="between"/>
      </c:valAx>
      <c:spPr>
        <a:noFill/>
        <a:ln>
          <a:noFill/>
        </a:ln>
        <a:effectLst/>
      </c:spPr>
    </c:plotArea>
    <c:legend>
      <c:legendPos val="b"/>
      <c:layout>
        <c:manualLayout>
          <c:xMode val="edge"/>
          <c:yMode val="edge"/>
          <c:x val="6.9511242178377897E-2"/>
          <c:y val="0.80995123802295776"/>
          <c:w val="0.85444313044519626"/>
          <c:h val="0.1068152926667299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EMP_DC</a:t>
            </a:r>
            <a:r>
              <a:rPr lang="en-GB" baseline="0"/>
              <a:t> per NACE</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areaChart>
        <c:grouping val="stacked"/>
        <c:varyColors val="0"/>
        <c:ser>
          <c:idx val="0"/>
          <c:order val="0"/>
          <c:tx>
            <c:strRef>
              <c:f>EMP_DC!$B$3</c:f>
              <c:strCache>
                <c:ptCount val="1"/>
                <c:pt idx="0">
                  <c:v>A</c:v>
                </c:pt>
              </c:strCache>
            </c:strRef>
          </c:tx>
          <c:spPr>
            <a:solidFill>
              <a:schemeClr val="accent1"/>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EMP_DC!$I$3:$AK$3</c:f>
              <c:numCache>
                <c:formatCode>General</c:formatCode>
                <c:ptCount val="29"/>
                <c:pt idx="0">
                  <c:v>17394.689999999999</c:v>
                </c:pt>
                <c:pt idx="1">
                  <c:v>16881.080000000002</c:v>
                </c:pt>
                <c:pt idx="2">
                  <c:v>16783.78</c:v>
                </c:pt>
                <c:pt idx="3">
                  <c:v>16600.75</c:v>
                </c:pt>
                <c:pt idx="4">
                  <c:v>16320.77</c:v>
                </c:pt>
                <c:pt idx="5">
                  <c:v>16107.84</c:v>
                </c:pt>
                <c:pt idx="6">
                  <c:v>15619.76</c:v>
                </c:pt>
                <c:pt idx="7">
                  <c:v>14091.61</c:v>
                </c:pt>
                <c:pt idx="8">
                  <c:v>13892.71</c:v>
                </c:pt>
                <c:pt idx="9">
                  <c:v>13193</c:v>
                </c:pt>
                <c:pt idx="10">
                  <c:v>13001.06</c:v>
                </c:pt>
                <c:pt idx="11">
                  <c:v>12629.8</c:v>
                </c:pt>
                <c:pt idx="12">
                  <c:v>12358.95</c:v>
                </c:pt>
                <c:pt idx="13">
                  <c:v>12086.67</c:v>
                </c:pt>
                <c:pt idx="14">
                  <c:v>11780.72</c:v>
                </c:pt>
                <c:pt idx="15">
                  <c:v>11588.54</c:v>
                </c:pt>
                <c:pt idx="16">
                  <c:v>11258.73</c:v>
                </c:pt>
                <c:pt idx="17">
                  <c:v>11170.01</c:v>
                </c:pt>
                <c:pt idx="18">
                  <c:v>10909.63</c:v>
                </c:pt>
                <c:pt idx="19">
                  <c:v>10796.27</c:v>
                </c:pt>
                <c:pt idx="20">
                  <c:v>10499.77</c:v>
                </c:pt>
                <c:pt idx="21">
                  <c:v>10057.11</c:v>
                </c:pt>
                <c:pt idx="22">
                  <c:v>10011.27</c:v>
                </c:pt>
                <c:pt idx="23">
                  <c:v>9839.82</c:v>
                </c:pt>
                <c:pt idx="24">
                  <c:v>9425</c:v>
                </c:pt>
                <c:pt idx="25">
                  <c:v>9278.39</c:v>
                </c:pt>
                <c:pt idx="26">
                  <c:v>9265.24</c:v>
                </c:pt>
                <c:pt idx="27">
                  <c:v>9160.6</c:v>
                </c:pt>
                <c:pt idx="28">
                  <c:v>8982.52</c:v>
                </c:pt>
              </c:numCache>
            </c:numRef>
          </c:val>
          <c:extLst>
            <c:ext xmlns:c16="http://schemas.microsoft.com/office/drawing/2014/chart" uri="{C3380CC4-5D6E-409C-BE32-E72D297353CC}">
              <c16:uniqueId val="{00000000-CB5D-414C-AE8A-41DAA976033E}"/>
            </c:ext>
          </c:extLst>
        </c:ser>
        <c:ser>
          <c:idx val="1"/>
          <c:order val="1"/>
          <c:tx>
            <c:strRef>
              <c:f>EMP_DC!$B$4</c:f>
              <c:strCache>
                <c:ptCount val="1"/>
                <c:pt idx="0">
                  <c:v>B</c:v>
                </c:pt>
              </c:strCache>
            </c:strRef>
          </c:tx>
          <c:spPr>
            <a:solidFill>
              <a:schemeClr val="accent2"/>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EMP_DC!$I$4:$AK$4</c:f>
              <c:numCache>
                <c:formatCode>General</c:formatCode>
                <c:ptCount val="29"/>
                <c:pt idx="0">
                  <c:v>1102.75</c:v>
                </c:pt>
                <c:pt idx="1">
                  <c:v>1074.6500000000001</c:v>
                </c:pt>
                <c:pt idx="2">
                  <c:v>1018.12</c:v>
                </c:pt>
                <c:pt idx="3">
                  <c:v>962.58</c:v>
                </c:pt>
                <c:pt idx="4">
                  <c:v>905.69</c:v>
                </c:pt>
                <c:pt idx="5">
                  <c:v>864.36</c:v>
                </c:pt>
                <c:pt idx="6">
                  <c:v>775.11</c:v>
                </c:pt>
                <c:pt idx="7">
                  <c:v>772.51</c:v>
                </c:pt>
                <c:pt idx="8">
                  <c:v>743.02</c:v>
                </c:pt>
                <c:pt idx="9">
                  <c:v>728.53</c:v>
                </c:pt>
                <c:pt idx="10">
                  <c:v>703.09</c:v>
                </c:pt>
                <c:pt idx="11">
                  <c:v>711.14</c:v>
                </c:pt>
                <c:pt idx="12">
                  <c:v>715.84</c:v>
                </c:pt>
                <c:pt idx="13">
                  <c:v>689.08</c:v>
                </c:pt>
                <c:pt idx="14">
                  <c:v>637.02</c:v>
                </c:pt>
                <c:pt idx="15">
                  <c:v>632.61</c:v>
                </c:pt>
                <c:pt idx="16">
                  <c:v>636.74</c:v>
                </c:pt>
                <c:pt idx="17">
                  <c:v>630.51</c:v>
                </c:pt>
                <c:pt idx="18">
                  <c:v>634.91</c:v>
                </c:pt>
                <c:pt idx="19">
                  <c:v>629.69000000000005</c:v>
                </c:pt>
                <c:pt idx="20">
                  <c:v>587.97</c:v>
                </c:pt>
                <c:pt idx="21">
                  <c:v>566.63</c:v>
                </c:pt>
                <c:pt idx="22">
                  <c:v>539.73</c:v>
                </c:pt>
                <c:pt idx="23">
                  <c:v>519.79</c:v>
                </c:pt>
                <c:pt idx="24">
                  <c:v>530.87</c:v>
                </c:pt>
                <c:pt idx="25">
                  <c:v>512.12</c:v>
                </c:pt>
                <c:pt idx="26">
                  <c:v>477.87</c:v>
                </c:pt>
                <c:pt idx="27">
                  <c:v>466.77</c:v>
                </c:pt>
                <c:pt idx="28">
                  <c:v>445.46</c:v>
                </c:pt>
              </c:numCache>
            </c:numRef>
          </c:val>
          <c:extLst>
            <c:ext xmlns:c16="http://schemas.microsoft.com/office/drawing/2014/chart" uri="{C3380CC4-5D6E-409C-BE32-E72D297353CC}">
              <c16:uniqueId val="{00000001-CB5D-414C-AE8A-41DAA976033E}"/>
            </c:ext>
          </c:extLst>
        </c:ser>
        <c:ser>
          <c:idx val="2"/>
          <c:order val="2"/>
          <c:tx>
            <c:strRef>
              <c:f>EMP_DC!$B$5</c:f>
              <c:strCache>
                <c:ptCount val="1"/>
                <c:pt idx="0">
                  <c:v>C</c:v>
                </c:pt>
              </c:strCache>
            </c:strRef>
          </c:tx>
          <c:spPr>
            <a:solidFill>
              <a:schemeClr val="accent3"/>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EMP_DC!$I$5:$AK$5</c:f>
              <c:numCache>
                <c:formatCode>General</c:formatCode>
                <c:ptCount val="29"/>
                <c:pt idx="0">
                  <c:v>34493.47</c:v>
                </c:pt>
                <c:pt idx="1">
                  <c:v>34341.35</c:v>
                </c:pt>
                <c:pt idx="2">
                  <c:v>34297.9</c:v>
                </c:pt>
                <c:pt idx="3">
                  <c:v>34369.760000000002</c:v>
                </c:pt>
                <c:pt idx="4">
                  <c:v>33894.86</c:v>
                </c:pt>
                <c:pt idx="5">
                  <c:v>33807.39</c:v>
                </c:pt>
                <c:pt idx="6">
                  <c:v>33727.67</c:v>
                </c:pt>
                <c:pt idx="7">
                  <c:v>33237.99</c:v>
                </c:pt>
                <c:pt idx="8">
                  <c:v>32745.07</c:v>
                </c:pt>
                <c:pt idx="9">
                  <c:v>32235.32</c:v>
                </c:pt>
                <c:pt idx="10">
                  <c:v>31950.29</c:v>
                </c:pt>
                <c:pt idx="11">
                  <c:v>31971.69</c:v>
                </c:pt>
                <c:pt idx="12">
                  <c:v>32276.49</c:v>
                </c:pt>
                <c:pt idx="13">
                  <c:v>32440.29</c:v>
                </c:pt>
                <c:pt idx="14">
                  <c:v>30379.61</c:v>
                </c:pt>
                <c:pt idx="15">
                  <c:v>29140.89</c:v>
                </c:pt>
                <c:pt idx="16">
                  <c:v>29244.49</c:v>
                </c:pt>
                <c:pt idx="17">
                  <c:v>29028.52</c:v>
                </c:pt>
                <c:pt idx="18">
                  <c:v>28738.73</c:v>
                </c:pt>
                <c:pt idx="19">
                  <c:v>28834.240000000002</c:v>
                </c:pt>
                <c:pt idx="20">
                  <c:v>28942.65</c:v>
                </c:pt>
                <c:pt idx="21">
                  <c:v>29415.25</c:v>
                </c:pt>
                <c:pt idx="22">
                  <c:v>29915.14</c:v>
                </c:pt>
                <c:pt idx="23">
                  <c:v>30334.240000000002</c:v>
                </c:pt>
                <c:pt idx="24">
                  <c:v>30526.639999999999</c:v>
                </c:pt>
                <c:pt idx="25">
                  <c:v>29741.64</c:v>
                </c:pt>
                <c:pt idx="26">
                  <c:v>29716.35</c:v>
                </c:pt>
                <c:pt idx="27">
                  <c:v>30088.18</c:v>
                </c:pt>
                <c:pt idx="28">
                  <c:v>30113.22</c:v>
                </c:pt>
              </c:numCache>
            </c:numRef>
          </c:val>
          <c:extLst>
            <c:ext xmlns:c16="http://schemas.microsoft.com/office/drawing/2014/chart" uri="{C3380CC4-5D6E-409C-BE32-E72D297353CC}">
              <c16:uniqueId val="{00000002-CB5D-414C-AE8A-41DAA976033E}"/>
            </c:ext>
          </c:extLst>
        </c:ser>
        <c:ser>
          <c:idx val="3"/>
          <c:order val="3"/>
          <c:tx>
            <c:strRef>
              <c:f>EMP_DC!$B$6</c:f>
              <c:strCache>
                <c:ptCount val="1"/>
                <c:pt idx="0">
                  <c:v>D</c:v>
                </c:pt>
              </c:strCache>
            </c:strRef>
          </c:tx>
          <c:spPr>
            <a:solidFill>
              <a:schemeClr val="accent4"/>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EMP_DC!$I$6:$AK$6</c:f>
              <c:numCache>
                <c:formatCode>General</c:formatCode>
                <c:ptCount val="29"/>
                <c:pt idx="0">
                  <c:v>1465.53</c:v>
                </c:pt>
                <c:pt idx="1">
                  <c:v>1457.45</c:v>
                </c:pt>
                <c:pt idx="2">
                  <c:v>1439.2</c:v>
                </c:pt>
                <c:pt idx="3">
                  <c:v>1410.19</c:v>
                </c:pt>
                <c:pt idx="4">
                  <c:v>1360.89</c:v>
                </c:pt>
                <c:pt idx="5">
                  <c:v>1302.79</c:v>
                </c:pt>
                <c:pt idx="6">
                  <c:v>1257.08</c:v>
                </c:pt>
                <c:pt idx="7">
                  <c:v>1219.1099999999999</c:v>
                </c:pt>
                <c:pt idx="8">
                  <c:v>1180.45</c:v>
                </c:pt>
                <c:pt idx="9">
                  <c:v>1201</c:v>
                </c:pt>
                <c:pt idx="10">
                  <c:v>1194.19</c:v>
                </c:pt>
                <c:pt idx="11">
                  <c:v>1189.07</c:v>
                </c:pt>
                <c:pt idx="12">
                  <c:v>1155.54</c:v>
                </c:pt>
                <c:pt idx="13">
                  <c:v>1142.75</c:v>
                </c:pt>
                <c:pt idx="14">
                  <c:v>1162.79</c:v>
                </c:pt>
                <c:pt idx="15">
                  <c:v>1141.4100000000001</c:v>
                </c:pt>
                <c:pt idx="16">
                  <c:v>1118.49</c:v>
                </c:pt>
                <c:pt idx="17">
                  <c:v>1113.96</c:v>
                </c:pt>
                <c:pt idx="18">
                  <c:v>1106.22</c:v>
                </c:pt>
                <c:pt idx="19">
                  <c:v>1117.08</c:v>
                </c:pt>
                <c:pt idx="20">
                  <c:v>1086.23</c:v>
                </c:pt>
                <c:pt idx="21">
                  <c:v>1083.71</c:v>
                </c:pt>
                <c:pt idx="22">
                  <c:v>1076.01</c:v>
                </c:pt>
                <c:pt idx="23">
                  <c:v>1089.28</c:v>
                </c:pt>
                <c:pt idx="24">
                  <c:v>1102.18</c:v>
                </c:pt>
                <c:pt idx="25">
                  <c:v>1127.23</c:v>
                </c:pt>
                <c:pt idx="26">
                  <c:v>1162.79</c:v>
                </c:pt>
                <c:pt idx="27">
                  <c:v>1180.43</c:v>
                </c:pt>
                <c:pt idx="28">
                  <c:v>1190.3499999999999</c:v>
                </c:pt>
              </c:numCache>
            </c:numRef>
          </c:val>
          <c:extLst>
            <c:ext xmlns:c16="http://schemas.microsoft.com/office/drawing/2014/chart" uri="{C3380CC4-5D6E-409C-BE32-E72D297353CC}">
              <c16:uniqueId val="{00000003-CB5D-414C-AE8A-41DAA976033E}"/>
            </c:ext>
          </c:extLst>
        </c:ser>
        <c:ser>
          <c:idx val="4"/>
          <c:order val="4"/>
          <c:tx>
            <c:strRef>
              <c:f>EMP_DC!$B$7</c:f>
              <c:strCache>
                <c:ptCount val="1"/>
                <c:pt idx="0">
                  <c:v>E</c:v>
                </c:pt>
              </c:strCache>
            </c:strRef>
          </c:tx>
          <c:spPr>
            <a:solidFill>
              <a:schemeClr val="accent5"/>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EMP_DC!$I$7:$AK$7</c:f>
              <c:numCache>
                <c:formatCode>General</c:formatCode>
                <c:ptCount val="29"/>
                <c:pt idx="0">
                  <c:v>1171.22</c:v>
                </c:pt>
                <c:pt idx="1">
                  <c:v>1192.69</c:v>
                </c:pt>
                <c:pt idx="2">
                  <c:v>1212.6099999999999</c:v>
                </c:pt>
                <c:pt idx="3">
                  <c:v>1237.82</c:v>
                </c:pt>
                <c:pt idx="4">
                  <c:v>1239.6500000000001</c:v>
                </c:pt>
                <c:pt idx="5">
                  <c:v>1259.06</c:v>
                </c:pt>
                <c:pt idx="6">
                  <c:v>1268.49</c:v>
                </c:pt>
                <c:pt idx="7">
                  <c:v>1270.28</c:v>
                </c:pt>
                <c:pt idx="8">
                  <c:v>1266.56</c:v>
                </c:pt>
                <c:pt idx="9">
                  <c:v>1318.83</c:v>
                </c:pt>
                <c:pt idx="10">
                  <c:v>1357.87</c:v>
                </c:pt>
                <c:pt idx="11">
                  <c:v>1393.35</c:v>
                </c:pt>
                <c:pt idx="12">
                  <c:v>1391.98</c:v>
                </c:pt>
                <c:pt idx="13">
                  <c:v>1397.02</c:v>
                </c:pt>
                <c:pt idx="14">
                  <c:v>1397.91</c:v>
                </c:pt>
                <c:pt idx="15">
                  <c:v>1410.76</c:v>
                </c:pt>
                <c:pt idx="16">
                  <c:v>1445</c:v>
                </c:pt>
                <c:pt idx="17">
                  <c:v>1476.47</c:v>
                </c:pt>
                <c:pt idx="18">
                  <c:v>1484.12</c:v>
                </c:pt>
                <c:pt idx="19">
                  <c:v>1501.9</c:v>
                </c:pt>
                <c:pt idx="20">
                  <c:v>1522.91</c:v>
                </c:pt>
                <c:pt idx="21">
                  <c:v>1544.9</c:v>
                </c:pt>
                <c:pt idx="22">
                  <c:v>1558.8</c:v>
                </c:pt>
                <c:pt idx="23">
                  <c:v>1582.28</c:v>
                </c:pt>
                <c:pt idx="24">
                  <c:v>1656.48</c:v>
                </c:pt>
                <c:pt idx="25">
                  <c:v>1668.33</c:v>
                </c:pt>
                <c:pt idx="26">
                  <c:v>1677.7</c:v>
                </c:pt>
                <c:pt idx="27">
                  <c:v>1696.27</c:v>
                </c:pt>
                <c:pt idx="28">
                  <c:v>1704.83</c:v>
                </c:pt>
              </c:numCache>
            </c:numRef>
          </c:val>
          <c:extLst>
            <c:ext xmlns:c16="http://schemas.microsoft.com/office/drawing/2014/chart" uri="{C3380CC4-5D6E-409C-BE32-E72D297353CC}">
              <c16:uniqueId val="{00000004-CB5D-414C-AE8A-41DAA976033E}"/>
            </c:ext>
          </c:extLst>
        </c:ser>
        <c:ser>
          <c:idx val="5"/>
          <c:order val="5"/>
          <c:tx>
            <c:strRef>
              <c:f>EMP_DC!$B$8</c:f>
              <c:strCache>
                <c:ptCount val="1"/>
                <c:pt idx="0">
                  <c:v>F</c:v>
                </c:pt>
              </c:strCache>
            </c:strRef>
          </c:tx>
          <c:spPr>
            <a:solidFill>
              <a:schemeClr val="accent6"/>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EMP_DC!$I$8:$AK$8</c:f>
              <c:numCache>
                <c:formatCode>General</c:formatCode>
                <c:ptCount val="29"/>
                <c:pt idx="0">
                  <c:v>12426.38</c:v>
                </c:pt>
                <c:pt idx="1">
                  <c:v>12350.69</c:v>
                </c:pt>
                <c:pt idx="2">
                  <c:v>12426.97</c:v>
                </c:pt>
                <c:pt idx="3">
                  <c:v>12539.77</c:v>
                </c:pt>
                <c:pt idx="4">
                  <c:v>12734.85</c:v>
                </c:pt>
                <c:pt idx="5">
                  <c:v>12891.3</c:v>
                </c:pt>
                <c:pt idx="6">
                  <c:v>13293.17</c:v>
                </c:pt>
                <c:pt idx="7">
                  <c:v>13273.11</c:v>
                </c:pt>
                <c:pt idx="8">
                  <c:v>13329.94</c:v>
                </c:pt>
                <c:pt idx="9">
                  <c:v>13425.47</c:v>
                </c:pt>
                <c:pt idx="10">
                  <c:v>13907.1</c:v>
                </c:pt>
                <c:pt idx="11">
                  <c:v>14508.61</c:v>
                </c:pt>
                <c:pt idx="12">
                  <c:v>15302.61</c:v>
                </c:pt>
                <c:pt idx="13">
                  <c:v>15325.46</c:v>
                </c:pt>
                <c:pt idx="14">
                  <c:v>14488.86</c:v>
                </c:pt>
                <c:pt idx="15">
                  <c:v>13811.26</c:v>
                </c:pt>
                <c:pt idx="16">
                  <c:v>13406.36</c:v>
                </c:pt>
                <c:pt idx="17">
                  <c:v>12922.08</c:v>
                </c:pt>
                <c:pt idx="18">
                  <c:v>12480.49</c:v>
                </c:pt>
                <c:pt idx="19">
                  <c:v>12357.41</c:v>
                </c:pt>
                <c:pt idx="20">
                  <c:v>12409.25</c:v>
                </c:pt>
                <c:pt idx="21">
                  <c:v>12506.16</c:v>
                </c:pt>
                <c:pt idx="22">
                  <c:v>12690.64</c:v>
                </c:pt>
                <c:pt idx="23">
                  <c:v>13024.41</c:v>
                </c:pt>
                <c:pt idx="24">
                  <c:v>13431.76</c:v>
                </c:pt>
                <c:pt idx="25">
                  <c:v>13574.39</c:v>
                </c:pt>
                <c:pt idx="26">
                  <c:v>13988.17</c:v>
                </c:pt>
                <c:pt idx="27">
                  <c:v>14404.05</c:v>
                </c:pt>
                <c:pt idx="28">
                  <c:v>14524.41</c:v>
                </c:pt>
              </c:numCache>
            </c:numRef>
          </c:val>
          <c:extLst>
            <c:ext xmlns:c16="http://schemas.microsoft.com/office/drawing/2014/chart" uri="{C3380CC4-5D6E-409C-BE32-E72D297353CC}">
              <c16:uniqueId val="{00000005-CB5D-414C-AE8A-41DAA976033E}"/>
            </c:ext>
          </c:extLst>
        </c:ser>
        <c:ser>
          <c:idx val="6"/>
          <c:order val="6"/>
          <c:tx>
            <c:strRef>
              <c:f>EMP_DC!$B$9</c:f>
              <c:strCache>
                <c:ptCount val="1"/>
                <c:pt idx="0">
                  <c:v>G</c:v>
                </c:pt>
              </c:strCache>
            </c:strRef>
          </c:tx>
          <c:spPr>
            <a:solidFill>
              <a:schemeClr val="accent1">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EMP_DC!$I$9:$AK$9</c:f>
              <c:numCache>
                <c:formatCode>General</c:formatCode>
                <c:ptCount val="29"/>
                <c:pt idx="0">
                  <c:v>24587.09</c:v>
                </c:pt>
                <c:pt idx="1">
                  <c:v>24909.25</c:v>
                </c:pt>
                <c:pt idx="2">
                  <c:v>25285.79</c:v>
                </c:pt>
                <c:pt idx="3">
                  <c:v>25759.1</c:v>
                </c:pt>
                <c:pt idx="4">
                  <c:v>26182.14</c:v>
                </c:pt>
                <c:pt idx="5">
                  <c:v>26633.63</c:v>
                </c:pt>
                <c:pt idx="6">
                  <c:v>27104.44</c:v>
                </c:pt>
                <c:pt idx="7">
                  <c:v>27350.55</c:v>
                </c:pt>
                <c:pt idx="8">
                  <c:v>27522.78</c:v>
                </c:pt>
                <c:pt idx="9">
                  <c:v>27792.77</c:v>
                </c:pt>
                <c:pt idx="10">
                  <c:v>28025.83</c:v>
                </c:pt>
                <c:pt idx="11">
                  <c:v>28528.29</c:v>
                </c:pt>
                <c:pt idx="12">
                  <c:v>29398.62</c:v>
                </c:pt>
                <c:pt idx="13">
                  <c:v>29696.04</c:v>
                </c:pt>
                <c:pt idx="14">
                  <c:v>29112.19</c:v>
                </c:pt>
                <c:pt idx="15">
                  <c:v>28852.560000000001</c:v>
                </c:pt>
                <c:pt idx="16">
                  <c:v>28798.47</c:v>
                </c:pt>
                <c:pt idx="17">
                  <c:v>28676.66</c:v>
                </c:pt>
                <c:pt idx="18">
                  <c:v>28303.599999999999</c:v>
                </c:pt>
                <c:pt idx="19">
                  <c:v>28473.040000000001</c:v>
                </c:pt>
                <c:pt idx="20">
                  <c:v>28713.200000000001</c:v>
                </c:pt>
                <c:pt idx="21">
                  <c:v>28984.79</c:v>
                </c:pt>
                <c:pt idx="22">
                  <c:v>29252.3</c:v>
                </c:pt>
                <c:pt idx="23">
                  <c:v>29434.83</c:v>
                </c:pt>
                <c:pt idx="24">
                  <c:v>29781.96</c:v>
                </c:pt>
                <c:pt idx="25">
                  <c:v>29340.720000000001</c:v>
                </c:pt>
                <c:pt idx="26">
                  <c:v>29526.5</c:v>
                </c:pt>
                <c:pt idx="27">
                  <c:v>29870.79</c:v>
                </c:pt>
                <c:pt idx="28">
                  <c:v>30067.23</c:v>
                </c:pt>
              </c:numCache>
            </c:numRef>
          </c:val>
          <c:extLst>
            <c:ext xmlns:c16="http://schemas.microsoft.com/office/drawing/2014/chart" uri="{C3380CC4-5D6E-409C-BE32-E72D297353CC}">
              <c16:uniqueId val="{00000006-CB5D-414C-AE8A-41DAA976033E}"/>
            </c:ext>
          </c:extLst>
        </c:ser>
        <c:ser>
          <c:idx val="7"/>
          <c:order val="7"/>
          <c:tx>
            <c:strRef>
              <c:f>EMP_DC!$B$10</c:f>
              <c:strCache>
                <c:ptCount val="1"/>
                <c:pt idx="0">
                  <c:v>H</c:v>
                </c:pt>
              </c:strCache>
            </c:strRef>
          </c:tx>
          <c:spPr>
            <a:solidFill>
              <a:schemeClr val="accent2">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EMP_DC!$I$10:$AK$10</c:f>
              <c:numCache>
                <c:formatCode>General</c:formatCode>
                <c:ptCount val="29"/>
                <c:pt idx="0">
                  <c:v>9112.61</c:v>
                </c:pt>
                <c:pt idx="1">
                  <c:v>9135.52</c:v>
                </c:pt>
                <c:pt idx="2">
                  <c:v>9110.01</c:v>
                </c:pt>
                <c:pt idx="3">
                  <c:v>9209.16</c:v>
                </c:pt>
                <c:pt idx="4">
                  <c:v>9323.48</c:v>
                </c:pt>
                <c:pt idx="5">
                  <c:v>9422.48</c:v>
                </c:pt>
                <c:pt idx="6">
                  <c:v>9538.56</c:v>
                </c:pt>
                <c:pt idx="7">
                  <c:v>9536.57</c:v>
                </c:pt>
                <c:pt idx="8">
                  <c:v>9545.0499999999993</c:v>
                </c:pt>
                <c:pt idx="9">
                  <c:v>9578.9699999999993</c:v>
                </c:pt>
                <c:pt idx="10">
                  <c:v>9601.65</c:v>
                </c:pt>
                <c:pt idx="11">
                  <c:v>9819.16</c:v>
                </c:pt>
                <c:pt idx="12">
                  <c:v>9971.73</c:v>
                </c:pt>
                <c:pt idx="13">
                  <c:v>10133.89</c:v>
                </c:pt>
                <c:pt idx="14">
                  <c:v>9943.7099999999991</c:v>
                </c:pt>
                <c:pt idx="15">
                  <c:v>9829.43</c:v>
                </c:pt>
                <c:pt idx="16">
                  <c:v>9874.7999999999993</c:v>
                </c:pt>
                <c:pt idx="17">
                  <c:v>9835.09</c:v>
                </c:pt>
                <c:pt idx="18">
                  <c:v>9810.2000000000007</c:v>
                </c:pt>
                <c:pt idx="19">
                  <c:v>9881.83</c:v>
                </c:pt>
                <c:pt idx="20">
                  <c:v>10044.120000000001</c:v>
                </c:pt>
                <c:pt idx="21">
                  <c:v>10242.18</c:v>
                </c:pt>
                <c:pt idx="22">
                  <c:v>10485.36</c:v>
                </c:pt>
                <c:pt idx="23">
                  <c:v>10725.97</c:v>
                </c:pt>
                <c:pt idx="24">
                  <c:v>10914.16</c:v>
                </c:pt>
                <c:pt idx="25">
                  <c:v>10825.52</c:v>
                </c:pt>
                <c:pt idx="26">
                  <c:v>11045.87</c:v>
                </c:pt>
                <c:pt idx="27">
                  <c:v>11253.51</c:v>
                </c:pt>
                <c:pt idx="28">
                  <c:v>11357.12</c:v>
                </c:pt>
              </c:numCache>
            </c:numRef>
          </c:val>
          <c:extLst>
            <c:ext xmlns:c16="http://schemas.microsoft.com/office/drawing/2014/chart" uri="{C3380CC4-5D6E-409C-BE32-E72D297353CC}">
              <c16:uniqueId val="{00000007-CB5D-414C-AE8A-41DAA976033E}"/>
            </c:ext>
          </c:extLst>
        </c:ser>
        <c:ser>
          <c:idx val="8"/>
          <c:order val="8"/>
          <c:tx>
            <c:strRef>
              <c:f>EMP_DC!$B$11</c:f>
              <c:strCache>
                <c:ptCount val="1"/>
                <c:pt idx="0">
                  <c:v>I</c:v>
                </c:pt>
              </c:strCache>
            </c:strRef>
          </c:tx>
          <c:spPr>
            <a:solidFill>
              <a:schemeClr val="accent3">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EMP_DC!$I$11:$AK$11</c:f>
              <c:numCache>
                <c:formatCode>General</c:formatCode>
                <c:ptCount val="29"/>
                <c:pt idx="0">
                  <c:v>6132.69</c:v>
                </c:pt>
                <c:pt idx="1">
                  <c:v>6224.13</c:v>
                </c:pt>
                <c:pt idx="2">
                  <c:v>6319.84</c:v>
                </c:pt>
                <c:pt idx="3">
                  <c:v>6504.54</c:v>
                </c:pt>
                <c:pt idx="4">
                  <c:v>6753.65</c:v>
                </c:pt>
                <c:pt idx="5">
                  <c:v>7057.41</c:v>
                </c:pt>
                <c:pt idx="6">
                  <c:v>7238.42</c:v>
                </c:pt>
                <c:pt idx="7">
                  <c:v>7343</c:v>
                </c:pt>
                <c:pt idx="8">
                  <c:v>7454.19</c:v>
                </c:pt>
                <c:pt idx="9">
                  <c:v>7698.88</c:v>
                </c:pt>
                <c:pt idx="10">
                  <c:v>7907.11</c:v>
                </c:pt>
                <c:pt idx="11">
                  <c:v>8211.69</c:v>
                </c:pt>
                <c:pt idx="12">
                  <c:v>8507.39</c:v>
                </c:pt>
                <c:pt idx="13">
                  <c:v>8666.11</c:v>
                </c:pt>
                <c:pt idx="14">
                  <c:v>8686.1299999999992</c:v>
                </c:pt>
                <c:pt idx="15">
                  <c:v>8696.85</c:v>
                </c:pt>
                <c:pt idx="16">
                  <c:v>8818.2199999999993</c:v>
                </c:pt>
                <c:pt idx="17">
                  <c:v>8870.59</c:v>
                </c:pt>
                <c:pt idx="18">
                  <c:v>8918.64</c:v>
                </c:pt>
                <c:pt idx="19">
                  <c:v>9177.19</c:v>
                </c:pt>
                <c:pt idx="20">
                  <c:v>9430.7099999999991</c:v>
                </c:pt>
                <c:pt idx="21">
                  <c:v>9839.5400000000009</c:v>
                </c:pt>
                <c:pt idx="22">
                  <c:v>10176.799999999999</c:v>
                </c:pt>
                <c:pt idx="23">
                  <c:v>10540.93</c:v>
                </c:pt>
                <c:pt idx="24">
                  <c:v>10788.28</c:v>
                </c:pt>
                <c:pt idx="25">
                  <c:v>9438.49</c:v>
                </c:pt>
                <c:pt idx="26">
                  <c:v>9499.99</c:v>
                </c:pt>
                <c:pt idx="27">
                  <c:v>10435.17</c:v>
                </c:pt>
                <c:pt idx="28">
                  <c:v>10913.42</c:v>
                </c:pt>
              </c:numCache>
            </c:numRef>
          </c:val>
          <c:extLst>
            <c:ext xmlns:c16="http://schemas.microsoft.com/office/drawing/2014/chart" uri="{C3380CC4-5D6E-409C-BE32-E72D297353CC}">
              <c16:uniqueId val="{00000008-CB5D-414C-AE8A-41DAA976033E}"/>
            </c:ext>
          </c:extLst>
        </c:ser>
        <c:ser>
          <c:idx val="9"/>
          <c:order val="9"/>
          <c:tx>
            <c:strRef>
              <c:f>EMP_DC!$B$12</c:f>
              <c:strCache>
                <c:ptCount val="1"/>
                <c:pt idx="0">
                  <c:v>J</c:v>
                </c:pt>
              </c:strCache>
            </c:strRef>
          </c:tx>
          <c:spPr>
            <a:solidFill>
              <a:schemeClr val="accent4">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EMP_DC!$I$12:$AK$12</c:f>
              <c:numCache>
                <c:formatCode>General</c:formatCode>
                <c:ptCount val="29"/>
                <c:pt idx="0">
                  <c:v>3626.22</c:v>
                </c:pt>
                <c:pt idx="1">
                  <c:v>3731.64</c:v>
                </c:pt>
                <c:pt idx="2">
                  <c:v>3809.44</c:v>
                </c:pt>
                <c:pt idx="3">
                  <c:v>3992.22</c:v>
                </c:pt>
                <c:pt idx="4">
                  <c:v>4169.3100000000004</c:v>
                </c:pt>
                <c:pt idx="5">
                  <c:v>4448.24</c:v>
                </c:pt>
                <c:pt idx="6">
                  <c:v>4652.26</c:v>
                </c:pt>
                <c:pt idx="7">
                  <c:v>4690.53</c:v>
                </c:pt>
                <c:pt idx="8">
                  <c:v>4645.49</c:v>
                </c:pt>
                <c:pt idx="9">
                  <c:v>4661.55</c:v>
                </c:pt>
                <c:pt idx="10">
                  <c:v>4717.54</c:v>
                </c:pt>
                <c:pt idx="11">
                  <c:v>4906.6400000000003</c:v>
                </c:pt>
                <c:pt idx="12">
                  <c:v>5017.95</c:v>
                </c:pt>
                <c:pt idx="13">
                  <c:v>5129.41</c:v>
                </c:pt>
                <c:pt idx="14">
                  <c:v>5133.67</c:v>
                </c:pt>
                <c:pt idx="15">
                  <c:v>5048.79</c:v>
                </c:pt>
                <c:pt idx="16">
                  <c:v>5108.76</c:v>
                </c:pt>
                <c:pt idx="17">
                  <c:v>5175.4399999999996</c:v>
                </c:pt>
                <c:pt idx="18">
                  <c:v>5226.7299999999996</c:v>
                </c:pt>
                <c:pt idx="19">
                  <c:v>5318.57</c:v>
                </c:pt>
                <c:pt idx="20">
                  <c:v>5442.78</c:v>
                </c:pt>
                <c:pt idx="21">
                  <c:v>5582.12</c:v>
                </c:pt>
                <c:pt idx="22">
                  <c:v>5778.15</c:v>
                </c:pt>
                <c:pt idx="23">
                  <c:v>6015.49</c:v>
                </c:pt>
                <c:pt idx="24">
                  <c:v>6239.38</c:v>
                </c:pt>
                <c:pt idx="25">
                  <c:v>6402.24</c:v>
                </c:pt>
                <c:pt idx="26">
                  <c:v>6705.44</c:v>
                </c:pt>
                <c:pt idx="27">
                  <c:v>7094.12</c:v>
                </c:pt>
                <c:pt idx="28">
                  <c:v>7402.66</c:v>
                </c:pt>
              </c:numCache>
            </c:numRef>
          </c:val>
          <c:extLst>
            <c:ext xmlns:c16="http://schemas.microsoft.com/office/drawing/2014/chart" uri="{C3380CC4-5D6E-409C-BE32-E72D297353CC}">
              <c16:uniqueId val="{00000009-CB5D-414C-AE8A-41DAA976033E}"/>
            </c:ext>
          </c:extLst>
        </c:ser>
        <c:ser>
          <c:idx val="10"/>
          <c:order val="10"/>
          <c:tx>
            <c:strRef>
              <c:f>EMP_DC!$B$13</c:f>
              <c:strCache>
                <c:ptCount val="1"/>
                <c:pt idx="0">
                  <c:v>K</c:v>
                </c:pt>
              </c:strCache>
            </c:strRef>
          </c:tx>
          <c:spPr>
            <a:solidFill>
              <a:schemeClr val="accent5">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EMP_DC!$I$13:$AK$13</c:f>
              <c:numCache>
                <c:formatCode>General</c:formatCode>
                <c:ptCount val="29"/>
                <c:pt idx="0">
                  <c:v>4501.91</c:v>
                </c:pt>
                <c:pt idx="1">
                  <c:v>4505.8999999999996</c:v>
                </c:pt>
                <c:pt idx="2">
                  <c:v>4553.43</c:v>
                </c:pt>
                <c:pt idx="3">
                  <c:v>4606.33</c:v>
                </c:pt>
                <c:pt idx="4">
                  <c:v>4648.3</c:v>
                </c:pt>
                <c:pt idx="5">
                  <c:v>4734.32</c:v>
                </c:pt>
                <c:pt idx="6">
                  <c:v>4756.96</c:v>
                </c:pt>
                <c:pt idx="7">
                  <c:v>4778.49</c:v>
                </c:pt>
                <c:pt idx="8">
                  <c:v>4766.87</c:v>
                </c:pt>
                <c:pt idx="9">
                  <c:v>4772.12</c:v>
                </c:pt>
                <c:pt idx="10">
                  <c:v>4827.93</c:v>
                </c:pt>
                <c:pt idx="11">
                  <c:v>4943.63</c:v>
                </c:pt>
                <c:pt idx="12">
                  <c:v>5051</c:v>
                </c:pt>
                <c:pt idx="13">
                  <c:v>5073.7299999999996</c:v>
                </c:pt>
                <c:pt idx="14">
                  <c:v>5098.3599999999997</c:v>
                </c:pt>
                <c:pt idx="15">
                  <c:v>5027.2</c:v>
                </c:pt>
                <c:pt idx="16">
                  <c:v>5016.4799999999996</c:v>
                </c:pt>
                <c:pt idx="17">
                  <c:v>5025.62</c:v>
                </c:pt>
                <c:pt idx="18">
                  <c:v>4951.12</c:v>
                </c:pt>
                <c:pt idx="19">
                  <c:v>4898.7700000000004</c:v>
                </c:pt>
                <c:pt idx="20">
                  <c:v>4895.43</c:v>
                </c:pt>
                <c:pt idx="21">
                  <c:v>4864.49</c:v>
                </c:pt>
                <c:pt idx="22">
                  <c:v>4822.72</c:v>
                </c:pt>
                <c:pt idx="23">
                  <c:v>4786.6099999999997</c:v>
                </c:pt>
                <c:pt idx="24">
                  <c:v>4808.8500000000004</c:v>
                </c:pt>
                <c:pt idx="25">
                  <c:v>4828.53</c:v>
                </c:pt>
                <c:pt idx="26">
                  <c:v>4835.0600000000004</c:v>
                </c:pt>
                <c:pt idx="27">
                  <c:v>4850.6000000000004</c:v>
                </c:pt>
                <c:pt idx="28">
                  <c:v>4899.7700000000004</c:v>
                </c:pt>
              </c:numCache>
            </c:numRef>
          </c:val>
          <c:extLst>
            <c:ext xmlns:c16="http://schemas.microsoft.com/office/drawing/2014/chart" uri="{C3380CC4-5D6E-409C-BE32-E72D297353CC}">
              <c16:uniqueId val="{0000000A-CB5D-414C-AE8A-41DAA976033E}"/>
            </c:ext>
          </c:extLst>
        </c:ser>
        <c:ser>
          <c:idx val="11"/>
          <c:order val="11"/>
          <c:tx>
            <c:strRef>
              <c:f>EMP_DC!$B$14</c:f>
              <c:strCache>
                <c:ptCount val="1"/>
                <c:pt idx="0">
                  <c:v>L</c:v>
                </c:pt>
              </c:strCache>
            </c:strRef>
          </c:tx>
          <c:spPr>
            <a:solidFill>
              <a:schemeClr val="accent6">
                <a:lumMod val="6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EMP_DC!$I$14:$AK$14</c:f>
              <c:numCache>
                <c:formatCode>General</c:formatCode>
                <c:ptCount val="29"/>
                <c:pt idx="0">
                  <c:v>1514.65</c:v>
                </c:pt>
                <c:pt idx="1">
                  <c:v>1541.33</c:v>
                </c:pt>
                <c:pt idx="2">
                  <c:v>1588.48</c:v>
                </c:pt>
                <c:pt idx="3">
                  <c:v>1651.42</c:v>
                </c:pt>
                <c:pt idx="4">
                  <c:v>1725.53</c:v>
                </c:pt>
                <c:pt idx="5">
                  <c:v>1805.11</c:v>
                </c:pt>
                <c:pt idx="6">
                  <c:v>1787.68</c:v>
                </c:pt>
                <c:pt idx="7">
                  <c:v>1835.64</c:v>
                </c:pt>
                <c:pt idx="8">
                  <c:v>1852.38</c:v>
                </c:pt>
                <c:pt idx="9">
                  <c:v>1856.34</c:v>
                </c:pt>
                <c:pt idx="10">
                  <c:v>1889.98</c:v>
                </c:pt>
                <c:pt idx="11">
                  <c:v>1950.98</c:v>
                </c:pt>
                <c:pt idx="12">
                  <c:v>2009.57</c:v>
                </c:pt>
                <c:pt idx="13">
                  <c:v>2060.19</c:v>
                </c:pt>
                <c:pt idx="14">
                  <c:v>1992.76</c:v>
                </c:pt>
                <c:pt idx="15">
                  <c:v>2004.29</c:v>
                </c:pt>
                <c:pt idx="16">
                  <c:v>1997</c:v>
                </c:pt>
                <c:pt idx="17">
                  <c:v>1979.02</c:v>
                </c:pt>
                <c:pt idx="18">
                  <c:v>1967.75</c:v>
                </c:pt>
                <c:pt idx="19">
                  <c:v>1995.99</c:v>
                </c:pt>
                <c:pt idx="20">
                  <c:v>2017.71</c:v>
                </c:pt>
                <c:pt idx="21">
                  <c:v>2048.15</c:v>
                </c:pt>
                <c:pt idx="22">
                  <c:v>2076.0500000000002</c:v>
                </c:pt>
                <c:pt idx="23">
                  <c:v>2125.2199999999998</c:v>
                </c:pt>
                <c:pt idx="24">
                  <c:v>2194.2199999999998</c:v>
                </c:pt>
                <c:pt idx="25">
                  <c:v>2185.14</c:v>
                </c:pt>
                <c:pt idx="26">
                  <c:v>2221.2199999999998</c:v>
                </c:pt>
                <c:pt idx="27">
                  <c:v>2303.15</c:v>
                </c:pt>
                <c:pt idx="28">
                  <c:v>2332.33</c:v>
                </c:pt>
              </c:numCache>
            </c:numRef>
          </c:val>
          <c:extLst>
            <c:ext xmlns:c16="http://schemas.microsoft.com/office/drawing/2014/chart" uri="{C3380CC4-5D6E-409C-BE32-E72D297353CC}">
              <c16:uniqueId val="{0000000B-CB5D-414C-AE8A-41DAA976033E}"/>
            </c:ext>
          </c:extLst>
        </c:ser>
        <c:ser>
          <c:idx val="12"/>
          <c:order val="12"/>
          <c:tx>
            <c:strRef>
              <c:f>EMP_DC!$B$15</c:f>
              <c:strCache>
                <c:ptCount val="1"/>
                <c:pt idx="0">
                  <c:v>M</c:v>
                </c:pt>
              </c:strCache>
            </c:strRef>
          </c:tx>
          <c:spPr>
            <a:solidFill>
              <a:schemeClr val="accent1">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EMP_DC!$I$15:$AK$15</c:f>
              <c:numCache>
                <c:formatCode>General</c:formatCode>
                <c:ptCount val="29"/>
                <c:pt idx="0">
                  <c:v>6450.21</c:v>
                </c:pt>
                <c:pt idx="1">
                  <c:v>6659.17</c:v>
                </c:pt>
                <c:pt idx="2">
                  <c:v>6916.71</c:v>
                </c:pt>
                <c:pt idx="3">
                  <c:v>7251.94</c:v>
                </c:pt>
                <c:pt idx="4">
                  <c:v>7612.21</c:v>
                </c:pt>
                <c:pt idx="5">
                  <c:v>8111.83</c:v>
                </c:pt>
                <c:pt idx="6">
                  <c:v>8379.9599999999991</c:v>
                </c:pt>
                <c:pt idx="7">
                  <c:v>8619.11</c:v>
                </c:pt>
                <c:pt idx="8">
                  <c:v>8805.93</c:v>
                </c:pt>
                <c:pt idx="9">
                  <c:v>9059.3799999999992</c:v>
                </c:pt>
                <c:pt idx="10">
                  <c:v>9289.34</c:v>
                </c:pt>
                <c:pt idx="11">
                  <c:v>9681.61</c:v>
                </c:pt>
                <c:pt idx="12">
                  <c:v>10116.620000000001</c:v>
                </c:pt>
                <c:pt idx="13">
                  <c:v>10457.59</c:v>
                </c:pt>
                <c:pt idx="14">
                  <c:v>10556.04</c:v>
                </c:pt>
                <c:pt idx="15">
                  <c:v>10629.79</c:v>
                </c:pt>
                <c:pt idx="16">
                  <c:v>10801.62</c:v>
                </c:pt>
                <c:pt idx="17">
                  <c:v>11005.51</c:v>
                </c:pt>
                <c:pt idx="18">
                  <c:v>11189.86</c:v>
                </c:pt>
                <c:pt idx="19">
                  <c:v>11488.74</c:v>
                </c:pt>
                <c:pt idx="20">
                  <c:v>11669.13</c:v>
                </c:pt>
                <c:pt idx="21">
                  <c:v>11953.78</c:v>
                </c:pt>
                <c:pt idx="22">
                  <c:v>12217.44</c:v>
                </c:pt>
                <c:pt idx="23">
                  <c:v>12488.4</c:v>
                </c:pt>
                <c:pt idx="24">
                  <c:v>12804.96</c:v>
                </c:pt>
                <c:pt idx="25">
                  <c:v>12958.85</c:v>
                </c:pt>
                <c:pt idx="26">
                  <c:v>13229.01</c:v>
                </c:pt>
                <c:pt idx="27">
                  <c:v>13717.3</c:v>
                </c:pt>
                <c:pt idx="28">
                  <c:v>14224.02</c:v>
                </c:pt>
              </c:numCache>
            </c:numRef>
          </c:val>
          <c:extLst>
            <c:ext xmlns:c16="http://schemas.microsoft.com/office/drawing/2014/chart" uri="{C3380CC4-5D6E-409C-BE32-E72D297353CC}">
              <c16:uniqueId val="{0000000C-CB5D-414C-AE8A-41DAA976033E}"/>
            </c:ext>
          </c:extLst>
        </c:ser>
        <c:ser>
          <c:idx val="13"/>
          <c:order val="13"/>
          <c:tx>
            <c:strRef>
              <c:f>EMP_DC!$B$16</c:f>
              <c:strCache>
                <c:ptCount val="1"/>
                <c:pt idx="0">
                  <c:v>N</c:v>
                </c:pt>
              </c:strCache>
            </c:strRef>
          </c:tx>
          <c:spPr>
            <a:solidFill>
              <a:schemeClr val="accent2">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EMP_DC!$I$16:$AK$16</c:f>
              <c:numCache>
                <c:formatCode>General</c:formatCode>
                <c:ptCount val="29"/>
                <c:pt idx="0">
                  <c:v>5690.41</c:v>
                </c:pt>
                <c:pt idx="1">
                  <c:v>5959.19</c:v>
                </c:pt>
                <c:pt idx="2">
                  <c:v>6342.34</c:v>
                </c:pt>
                <c:pt idx="3">
                  <c:v>6807.51</c:v>
                </c:pt>
                <c:pt idx="4">
                  <c:v>7316.74</c:v>
                </c:pt>
                <c:pt idx="5">
                  <c:v>7818.26</c:v>
                </c:pt>
                <c:pt idx="6">
                  <c:v>8152.76</c:v>
                </c:pt>
                <c:pt idx="7">
                  <c:v>8350.26</c:v>
                </c:pt>
                <c:pt idx="8">
                  <c:v>8488.06</c:v>
                </c:pt>
                <c:pt idx="9">
                  <c:v>8875.6299999999992</c:v>
                </c:pt>
                <c:pt idx="10">
                  <c:v>9352.68</c:v>
                </c:pt>
                <c:pt idx="11">
                  <c:v>9919.9500000000007</c:v>
                </c:pt>
                <c:pt idx="12">
                  <c:v>10560.37</c:v>
                </c:pt>
                <c:pt idx="13">
                  <c:v>10924.86</c:v>
                </c:pt>
                <c:pt idx="14">
                  <c:v>10503.35</c:v>
                </c:pt>
                <c:pt idx="15">
                  <c:v>10835.93</c:v>
                </c:pt>
                <c:pt idx="16">
                  <c:v>11233.9</c:v>
                </c:pt>
                <c:pt idx="17">
                  <c:v>11233.91</c:v>
                </c:pt>
                <c:pt idx="18">
                  <c:v>11290.46</c:v>
                </c:pt>
                <c:pt idx="19">
                  <c:v>11663.38</c:v>
                </c:pt>
                <c:pt idx="20">
                  <c:v>12055.39</c:v>
                </c:pt>
                <c:pt idx="21">
                  <c:v>12506.81</c:v>
                </c:pt>
                <c:pt idx="22">
                  <c:v>13111.18</c:v>
                </c:pt>
                <c:pt idx="23">
                  <c:v>13489.08</c:v>
                </c:pt>
                <c:pt idx="24">
                  <c:v>13516.36</c:v>
                </c:pt>
                <c:pt idx="25">
                  <c:v>12845.21</c:v>
                </c:pt>
                <c:pt idx="26">
                  <c:v>13354.13</c:v>
                </c:pt>
                <c:pt idx="27">
                  <c:v>13904.18</c:v>
                </c:pt>
                <c:pt idx="28">
                  <c:v>13892.49</c:v>
                </c:pt>
              </c:numCache>
            </c:numRef>
          </c:val>
          <c:extLst>
            <c:ext xmlns:c16="http://schemas.microsoft.com/office/drawing/2014/chart" uri="{C3380CC4-5D6E-409C-BE32-E72D297353CC}">
              <c16:uniqueId val="{0000000D-CB5D-414C-AE8A-41DAA976033E}"/>
            </c:ext>
          </c:extLst>
        </c:ser>
        <c:ser>
          <c:idx val="14"/>
          <c:order val="14"/>
          <c:tx>
            <c:strRef>
              <c:f>EMP_DC!$B$17</c:f>
              <c:strCache>
                <c:ptCount val="1"/>
                <c:pt idx="0">
                  <c:v>O</c:v>
                </c:pt>
              </c:strCache>
            </c:strRef>
          </c:tx>
          <c:spPr>
            <a:solidFill>
              <a:schemeClr val="accent3">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EMP_DC!$I$17:$AK$17</c:f>
              <c:numCache>
                <c:formatCode>General</c:formatCode>
                <c:ptCount val="29"/>
                <c:pt idx="0">
                  <c:v>13541.27</c:v>
                </c:pt>
                <c:pt idx="1">
                  <c:v>13520.8</c:v>
                </c:pt>
                <c:pt idx="2">
                  <c:v>13444.66</c:v>
                </c:pt>
                <c:pt idx="3">
                  <c:v>13339.79</c:v>
                </c:pt>
                <c:pt idx="4">
                  <c:v>13357.86</c:v>
                </c:pt>
                <c:pt idx="5">
                  <c:v>13483.35</c:v>
                </c:pt>
                <c:pt idx="6">
                  <c:v>13407.19</c:v>
                </c:pt>
                <c:pt idx="7">
                  <c:v>13450.31</c:v>
                </c:pt>
                <c:pt idx="8">
                  <c:v>13478.74</c:v>
                </c:pt>
                <c:pt idx="9">
                  <c:v>13647.68</c:v>
                </c:pt>
                <c:pt idx="10">
                  <c:v>13668.9</c:v>
                </c:pt>
                <c:pt idx="11">
                  <c:v>13727.85</c:v>
                </c:pt>
                <c:pt idx="12">
                  <c:v>13669.19</c:v>
                </c:pt>
                <c:pt idx="13">
                  <c:v>13629.37</c:v>
                </c:pt>
                <c:pt idx="14">
                  <c:v>13720.55</c:v>
                </c:pt>
                <c:pt idx="15">
                  <c:v>13716.49</c:v>
                </c:pt>
                <c:pt idx="16">
                  <c:v>13458.36</c:v>
                </c:pt>
                <c:pt idx="17">
                  <c:v>13309.31</c:v>
                </c:pt>
                <c:pt idx="18">
                  <c:v>13365.53</c:v>
                </c:pt>
                <c:pt idx="19">
                  <c:v>13370.46</c:v>
                </c:pt>
                <c:pt idx="20">
                  <c:v>13431.3</c:v>
                </c:pt>
                <c:pt idx="21">
                  <c:v>13454.45</c:v>
                </c:pt>
                <c:pt idx="22">
                  <c:v>13448.72</c:v>
                </c:pt>
                <c:pt idx="23">
                  <c:v>13514.55</c:v>
                </c:pt>
                <c:pt idx="24">
                  <c:v>13657.08</c:v>
                </c:pt>
                <c:pt idx="25">
                  <c:v>13729.92</c:v>
                </c:pt>
                <c:pt idx="26">
                  <c:v>13964.62</c:v>
                </c:pt>
                <c:pt idx="27">
                  <c:v>14089.44</c:v>
                </c:pt>
                <c:pt idx="28">
                  <c:v>13997.64</c:v>
                </c:pt>
              </c:numCache>
            </c:numRef>
          </c:val>
          <c:extLst>
            <c:ext xmlns:c16="http://schemas.microsoft.com/office/drawing/2014/chart" uri="{C3380CC4-5D6E-409C-BE32-E72D297353CC}">
              <c16:uniqueId val="{0000000E-CB5D-414C-AE8A-41DAA976033E}"/>
            </c:ext>
          </c:extLst>
        </c:ser>
        <c:ser>
          <c:idx val="15"/>
          <c:order val="15"/>
          <c:tx>
            <c:strRef>
              <c:f>EMP_DC!$B$18</c:f>
              <c:strCache>
                <c:ptCount val="1"/>
                <c:pt idx="0">
                  <c:v>P</c:v>
                </c:pt>
              </c:strCache>
            </c:strRef>
          </c:tx>
          <c:spPr>
            <a:solidFill>
              <a:schemeClr val="accent4">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EMP_DC!$I$18:$AK$18</c:f>
              <c:numCache>
                <c:formatCode>General</c:formatCode>
                <c:ptCount val="29"/>
                <c:pt idx="0">
                  <c:v>11478.38</c:v>
                </c:pt>
                <c:pt idx="1">
                  <c:v>11442.17</c:v>
                </c:pt>
                <c:pt idx="2">
                  <c:v>11457.2</c:v>
                </c:pt>
                <c:pt idx="3">
                  <c:v>11496.25</c:v>
                </c:pt>
                <c:pt idx="4">
                  <c:v>11611.23</c:v>
                </c:pt>
                <c:pt idx="5">
                  <c:v>11764.13</c:v>
                </c:pt>
                <c:pt idx="6">
                  <c:v>11742.3</c:v>
                </c:pt>
                <c:pt idx="7">
                  <c:v>11934.79</c:v>
                </c:pt>
                <c:pt idx="8">
                  <c:v>12098.52</c:v>
                </c:pt>
                <c:pt idx="9">
                  <c:v>12158.52</c:v>
                </c:pt>
                <c:pt idx="10">
                  <c:v>12278.99</c:v>
                </c:pt>
                <c:pt idx="11">
                  <c:v>12493.08</c:v>
                </c:pt>
                <c:pt idx="12">
                  <c:v>12596.4</c:v>
                </c:pt>
                <c:pt idx="13">
                  <c:v>12736.95</c:v>
                </c:pt>
                <c:pt idx="14">
                  <c:v>12871.09</c:v>
                </c:pt>
                <c:pt idx="15">
                  <c:v>12842.88</c:v>
                </c:pt>
                <c:pt idx="16">
                  <c:v>12770.69</c:v>
                </c:pt>
                <c:pt idx="17">
                  <c:v>12741.2</c:v>
                </c:pt>
                <c:pt idx="18">
                  <c:v>12807.63</c:v>
                </c:pt>
                <c:pt idx="19">
                  <c:v>13004.06</c:v>
                </c:pt>
                <c:pt idx="20">
                  <c:v>13173.25</c:v>
                </c:pt>
                <c:pt idx="21">
                  <c:v>13295.61</c:v>
                </c:pt>
                <c:pt idx="22">
                  <c:v>13508.72</c:v>
                </c:pt>
                <c:pt idx="23">
                  <c:v>13705.43</c:v>
                </c:pt>
                <c:pt idx="24">
                  <c:v>13814.21</c:v>
                </c:pt>
                <c:pt idx="25">
                  <c:v>13867.82</c:v>
                </c:pt>
                <c:pt idx="26">
                  <c:v>14192.82</c:v>
                </c:pt>
                <c:pt idx="27">
                  <c:v>14388.75</c:v>
                </c:pt>
                <c:pt idx="28">
                  <c:v>14663.37</c:v>
                </c:pt>
              </c:numCache>
            </c:numRef>
          </c:val>
          <c:extLst>
            <c:ext xmlns:c16="http://schemas.microsoft.com/office/drawing/2014/chart" uri="{C3380CC4-5D6E-409C-BE32-E72D297353CC}">
              <c16:uniqueId val="{0000000F-CB5D-414C-AE8A-41DAA976033E}"/>
            </c:ext>
          </c:extLst>
        </c:ser>
        <c:ser>
          <c:idx val="16"/>
          <c:order val="16"/>
          <c:tx>
            <c:strRef>
              <c:f>EMP_DC!$B$19</c:f>
              <c:strCache>
                <c:ptCount val="1"/>
                <c:pt idx="0">
                  <c:v>Q</c:v>
                </c:pt>
              </c:strCache>
            </c:strRef>
          </c:tx>
          <c:spPr>
            <a:solidFill>
              <a:schemeClr val="accent5">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EMP_DC!$I$19:$AK$19</c:f>
              <c:numCache>
                <c:formatCode>General</c:formatCode>
                <c:ptCount val="29"/>
                <c:pt idx="0">
                  <c:v>14441.22</c:v>
                </c:pt>
                <c:pt idx="1">
                  <c:v>14737.65</c:v>
                </c:pt>
                <c:pt idx="2">
                  <c:v>14992.62</c:v>
                </c:pt>
                <c:pt idx="3">
                  <c:v>15258.36</c:v>
                </c:pt>
                <c:pt idx="4">
                  <c:v>15496.04</c:v>
                </c:pt>
                <c:pt idx="5">
                  <c:v>15782.02</c:v>
                </c:pt>
                <c:pt idx="6">
                  <c:v>15888.39</c:v>
                </c:pt>
                <c:pt idx="7">
                  <c:v>16307.31</c:v>
                </c:pt>
                <c:pt idx="8">
                  <c:v>16626.759999999998</c:v>
                </c:pt>
                <c:pt idx="9">
                  <c:v>16967.86</c:v>
                </c:pt>
                <c:pt idx="10">
                  <c:v>17276.32</c:v>
                </c:pt>
                <c:pt idx="11">
                  <c:v>17656.669999999998</c:v>
                </c:pt>
                <c:pt idx="12">
                  <c:v>17942.099999999999</c:v>
                </c:pt>
                <c:pt idx="13">
                  <c:v>18280.64</c:v>
                </c:pt>
                <c:pt idx="14">
                  <c:v>18691.18</c:v>
                </c:pt>
                <c:pt idx="15">
                  <c:v>19017.73</c:v>
                </c:pt>
                <c:pt idx="16">
                  <c:v>19312.490000000002</c:v>
                </c:pt>
                <c:pt idx="17">
                  <c:v>19480.490000000002</c:v>
                </c:pt>
                <c:pt idx="18">
                  <c:v>19739.09</c:v>
                </c:pt>
                <c:pt idx="19">
                  <c:v>20056.669999999998</c:v>
                </c:pt>
                <c:pt idx="20">
                  <c:v>20425.3</c:v>
                </c:pt>
                <c:pt idx="21">
                  <c:v>20845.93</c:v>
                </c:pt>
                <c:pt idx="22">
                  <c:v>21202.87</c:v>
                </c:pt>
                <c:pt idx="23">
                  <c:v>21550.880000000001</c:v>
                </c:pt>
                <c:pt idx="24">
                  <c:v>21923.17</c:v>
                </c:pt>
                <c:pt idx="25">
                  <c:v>22283.599999999999</c:v>
                </c:pt>
                <c:pt idx="26">
                  <c:v>22884.79</c:v>
                </c:pt>
                <c:pt idx="27">
                  <c:v>23320.720000000001</c:v>
                </c:pt>
                <c:pt idx="28">
                  <c:v>23801.69</c:v>
                </c:pt>
              </c:numCache>
            </c:numRef>
          </c:val>
          <c:extLst>
            <c:ext xmlns:c16="http://schemas.microsoft.com/office/drawing/2014/chart" uri="{C3380CC4-5D6E-409C-BE32-E72D297353CC}">
              <c16:uniqueId val="{00000010-CB5D-414C-AE8A-41DAA976033E}"/>
            </c:ext>
          </c:extLst>
        </c:ser>
        <c:ser>
          <c:idx val="17"/>
          <c:order val="17"/>
          <c:tx>
            <c:strRef>
              <c:f>EMP_DC!$B$20</c:f>
              <c:strCache>
                <c:ptCount val="1"/>
                <c:pt idx="0">
                  <c:v>R</c:v>
                </c:pt>
              </c:strCache>
            </c:strRef>
          </c:tx>
          <c:spPr>
            <a:solidFill>
              <a:schemeClr val="accent6">
                <a:lumMod val="80000"/>
                <a:lumOff val="2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EMP_DC!$I$20:$AK$20</c:f>
              <c:numCache>
                <c:formatCode>General</c:formatCode>
                <c:ptCount val="29"/>
                <c:pt idx="0">
                  <c:v>2148.2199999999998</c:v>
                </c:pt>
                <c:pt idx="1">
                  <c:v>2160.37</c:v>
                </c:pt>
                <c:pt idx="2">
                  <c:v>2209.44</c:v>
                </c:pt>
                <c:pt idx="3">
                  <c:v>2273.21</c:v>
                </c:pt>
                <c:pt idx="4">
                  <c:v>2342.4299999999998</c:v>
                </c:pt>
                <c:pt idx="5">
                  <c:v>2442.75</c:v>
                </c:pt>
                <c:pt idx="6">
                  <c:v>2524.61</c:v>
                </c:pt>
                <c:pt idx="7">
                  <c:v>2619.14</c:v>
                </c:pt>
                <c:pt idx="8">
                  <c:v>2674.31</c:v>
                </c:pt>
                <c:pt idx="9">
                  <c:v>2704.85</c:v>
                </c:pt>
                <c:pt idx="10">
                  <c:v>2738.42</c:v>
                </c:pt>
                <c:pt idx="11">
                  <c:v>2830.87</c:v>
                </c:pt>
                <c:pt idx="12">
                  <c:v>2928.85</c:v>
                </c:pt>
                <c:pt idx="13">
                  <c:v>3003.85</c:v>
                </c:pt>
                <c:pt idx="14">
                  <c:v>2990</c:v>
                </c:pt>
                <c:pt idx="15">
                  <c:v>3060.83</c:v>
                </c:pt>
                <c:pt idx="16">
                  <c:v>3056.32</c:v>
                </c:pt>
                <c:pt idx="17">
                  <c:v>3080.59</c:v>
                </c:pt>
                <c:pt idx="18">
                  <c:v>3125.55</c:v>
                </c:pt>
                <c:pt idx="19">
                  <c:v>3193.61</c:v>
                </c:pt>
                <c:pt idx="20">
                  <c:v>3252.08</c:v>
                </c:pt>
                <c:pt idx="21">
                  <c:v>3324.34</c:v>
                </c:pt>
                <c:pt idx="22">
                  <c:v>3414.26</c:v>
                </c:pt>
                <c:pt idx="23">
                  <c:v>3469.64</c:v>
                </c:pt>
                <c:pt idx="24">
                  <c:v>3545.91</c:v>
                </c:pt>
                <c:pt idx="25">
                  <c:v>3394.51</c:v>
                </c:pt>
                <c:pt idx="26">
                  <c:v>3412.98</c:v>
                </c:pt>
                <c:pt idx="27">
                  <c:v>3576.14</c:v>
                </c:pt>
                <c:pt idx="28">
                  <c:v>3662.17</c:v>
                </c:pt>
              </c:numCache>
            </c:numRef>
          </c:val>
          <c:extLst>
            <c:ext xmlns:c16="http://schemas.microsoft.com/office/drawing/2014/chart" uri="{C3380CC4-5D6E-409C-BE32-E72D297353CC}">
              <c16:uniqueId val="{00000011-CB5D-414C-AE8A-41DAA976033E}"/>
            </c:ext>
          </c:extLst>
        </c:ser>
        <c:ser>
          <c:idx val="18"/>
          <c:order val="18"/>
          <c:tx>
            <c:strRef>
              <c:f>EMP_DC!$B$21</c:f>
              <c:strCache>
                <c:ptCount val="1"/>
                <c:pt idx="0">
                  <c:v>S</c:v>
                </c:pt>
              </c:strCache>
            </c:strRef>
          </c:tx>
          <c:spPr>
            <a:solidFill>
              <a:schemeClr val="accent1">
                <a:lumMod val="8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EMP_DC!$I$21:$AK$21</c:f>
              <c:numCache>
                <c:formatCode>General</c:formatCode>
                <c:ptCount val="29"/>
                <c:pt idx="0">
                  <c:v>4354.1899999999996</c:v>
                </c:pt>
                <c:pt idx="1">
                  <c:v>4419.62</c:v>
                </c:pt>
                <c:pt idx="2">
                  <c:v>4482.1400000000003</c:v>
                </c:pt>
                <c:pt idx="3">
                  <c:v>4629.1899999999996</c:v>
                </c:pt>
                <c:pt idx="4">
                  <c:v>4793.42</c:v>
                </c:pt>
                <c:pt idx="5">
                  <c:v>4782.9799999999996</c:v>
                </c:pt>
                <c:pt idx="6">
                  <c:v>4741.6400000000003</c:v>
                </c:pt>
                <c:pt idx="7">
                  <c:v>4722.76</c:v>
                </c:pt>
                <c:pt idx="8">
                  <c:v>4737.12</c:v>
                </c:pt>
                <c:pt idx="9">
                  <c:v>4806.2</c:v>
                </c:pt>
                <c:pt idx="10">
                  <c:v>4885.7</c:v>
                </c:pt>
                <c:pt idx="11">
                  <c:v>5072.54</c:v>
                </c:pt>
                <c:pt idx="12">
                  <c:v>5147.5600000000004</c:v>
                </c:pt>
                <c:pt idx="13">
                  <c:v>5186.2700000000004</c:v>
                </c:pt>
                <c:pt idx="14">
                  <c:v>5231.8100000000004</c:v>
                </c:pt>
                <c:pt idx="15">
                  <c:v>5248.54</c:v>
                </c:pt>
                <c:pt idx="16">
                  <c:v>5279.54</c:v>
                </c:pt>
                <c:pt idx="17">
                  <c:v>5371.56</c:v>
                </c:pt>
                <c:pt idx="18">
                  <c:v>5371.62</c:v>
                </c:pt>
                <c:pt idx="19">
                  <c:v>5410.42</c:v>
                </c:pt>
                <c:pt idx="20">
                  <c:v>5451.29</c:v>
                </c:pt>
                <c:pt idx="21">
                  <c:v>5568.41</c:v>
                </c:pt>
                <c:pt idx="22">
                  <c:v>5634.52</c:v>
                </c:pt>
                <c:pt idx="23">
                  <c:v>5690.96</c:v>
                </c:pt>
                <c:pt idx="24">
                  <c:v>5874.58</c:v>
                </c:pt>
                <c:pt idx="25">
                  <c:v>5846.79</c:v>
                </c:pt>
                <c:pt idx="26">
                  <c:v>5904.67</c:v>
                </c:pt>
                <c:pt idx="27">
                  <c:v>5976.29</c:v>
                </c:pt>
                <c:pt idx="28">
                  <c:v>6029.48</c:v>
                </c:pt>
              </c:numCache>
            </c:numRef>
          </c:val>
          <c:extLst>
            <c:ext xmlns:c16="http://schemas.microsoft.com/office/drawing/2014/chart" uri="{C3380CC4-5D6E-409C-BE32-E72D297353CC}">
              <c16:uniqueId val="{00000012-CB5D-414C-AE8A-41DAA976033E}"/>
            </c:ext>
          </c:extLst>
        </c:ser>
        <c:ser>
          <c:idx val="19"/>
          <c:order val="19"/>
          <c:tx>
            <c:strRef>
              <c:f>EMP_DC!$B$22</c:f>
              <c:strCache>
                <c:ptCount val="1"/>
                <c:pt idx="0">
                  <c:v>T</c:v>
                </c:pt>
              </c:strCache>
            </c:strRef>
          </c:tx>
          <c:spPr>
            <a:solidFill>
              <a:schemeClr val="accent2">
                <a:lumMod val="8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EMP_DC!$I$22:$AK$22</c:f>
              <c:numCache>
                <c:formatCode>General</c:formatCode>
                <c:ptCount val="29"/>
                <c:pt idx="0">
                  <c:v>2629.65</c:v>
                </c:pt>
                <c:pt idx="1">
                  <c:v>2745.16</c:v>
                </c:pt>
                <c:pt idx="2">
                  <c:v>2771.13</c:v>
                </c:pt>
                <c:pt idx="3">
                  <c:v>2827.36</c:v>
                </c:pt>
                <c:pt idx="4">
                  <c:v>2872.64</c:v>
                </c:pt>
                <c:pt idx="5">
                  <c:v>2906.71</c:v>
                </c:pt>
                <c:pt idx="6">
                  <c:v>2898.79</c:v>
                </c:pt>
                <c:pt idx="7">
                  <c:v>3037.02</c:v>
                </c:pt>
                <c:pt idx="8">
                  <c:v>3200.34</c:v>
                </c:pt>
                <c:pt idx="9">
                  <c:v>3267.96</c:v>
                </c:pt>
                <c:pt idx="10">
                  <c:v>3312.43</c:v>
                </c:pt>
                <c:pt idx="11">
                  <c:v>3377.49</c:v>
                </c:pt>
                <c:pt idx="12">
                  <c:v>3432.5</c:v>
                </c:pt>
                <c:pt idx="13">
                  <c:v>3437.77</c:v>
                </c:pt>
                <c:pt idx="14">
                  <c:v>3478.61</c:v>
                </c:pt>
                <c:pt idx="15">
                  <c:v>3481.34</c:v>
                </c:pt>
                <c:pt idx="16">
                  <c:v>3446.12</c:v>
                </c:pt>
                <c:pt idx="17">
                  <c:v>3443.2</c:v>
                </c:pt>
                <c:pt idx="18">
                  <c:v>3430.39</c:v>
                </c:pt>
                <c:pt idx="19">
                  <c:v>3440.78</c:v>
                </c:pt>
                <c:pt idx="20">
                  <c:v>3416.98</c:v>
                </c:pt>
                <c:pt idx="21">
                  <c:v>3377.94</c:v>
                </c:pt>
                <c:pt idx="22">
                  <c:v>3389.94</c:v>
                </c:pt>
                <c:pt idx="23">
                  <c:v>3362.6</c:v>
                </c:pt>
                <c:pt idx="24">
                  <c:v>3322.06</c:v>
                </c:pt>
                <c:pt idx="25">
                  <c:v>3252.22</c:v>
                </c:pt>
                <c:pt idx="26">
                  <c:v>3332.82</c:v>
                </c:pt>
                <c:pt idx="27">
                  <c:v>3276.46</c:v>
                </c:pt>
                <c:pt idx="28">
                  <c:v>3274.52</c:v>
                </c:pt>
              </c:numCache>
            </c:numRef>
          </c:val>
          <c:extLst>
            <c:ext xmlns:c16="http://schemas.microsoft.com/office/drawing/2014/chart" uri="{C3380CC4-5D6E-409C-BE32-E72D297353CC}">
              <c16:uniqueId val="{00000013-CB5D-414C-AE8A-41DAA976033E}"/>
            </c:ext>
          </c:extLst>
        </c:ser>
        <c:ser>
          <c:idx val="20"/>
          <c:order val="20"/>
          <c:tx>
            <c:strRef>
              <c:f>EMP_DC!$B$23</c:f>
              <c:strCache>
                <c:ptCount val="1"/>
                <c:pt idx="0">
                  <c:v>U</c:v>
                </c:pt>
              </c:strCache>
            </c:strRef>
          </c:tx>
          <c:spPr>
            <a:solidFill>
              <a:schemeClr val="accent3">
                <a:lumMod val="80000"/>
              </a:schemeClr>
            </a:solidFill>
            <a:ln>
              <a:noFill/>
            </a:ln>
            <a:effectLst/>
          </c:spPr>
          <c:cat>
            <c:numRef>
              <c:f>EMP_DC!$I$2:$AK$2</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EMP_DC!$I$23:$AK$23</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14-CB5D-414C-AE8A-41DAA976033E}"/>
            </c:ext>
          </c:extLst>
        </c:ser>
        <c:dLbls>
          <c:showLegendKey val="0"/>
          <c:showVal val="0"/>
          <c:showCatName val="0"/>
          <c:showSerName val="0"/>
          <c:showPercent val="0"/>
          <c:showBubbleSize val="0"/>
        </c:dLbls>
        <c:axId val="157985760"/>
        <c:axId val="389932448"/>
      </c:areaChart>
      <c:catAx>
        <c:axId val="157985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crossAx val="389932448"/>
        <c:crosses val="autoZero"/>
        <c:auto val="1"/>
        <c:lblAlgn val="ctr"/>
        <c:lblOffset val="100"/>
        <c:tickLblSkip val="1"/>
        <c:noMultiLvlLbl val="0"/>
      </c:catAx>
      <c:valAx>
        <c:axId val="38993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THS_PER</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crossAx val="157985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GHG</a:t>
            </a:r>
            <a:r>
              <a:rPr lang="en-GB" sz="1600" b="1" baseline="0">
                <a:solidFill>
                  <a:schemeClr val="tx1"/>
                </a:solidFill>
              </a:rPr>
              <a:t> per NACE_1 category </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FR"/>
        </a:p>
      </c:txPr>
    </c:title>
    <c:autoTitleDeleted val="0"/>
    <c:plotArea>
      <c:layout/>
      <c:areaChart>
        <c:grouping val="stacked"/>
        <c:varyColors val="0"/>
        <c:ser>
          <c:idx val="0"/>
          <c:order val="0"/>
          <c:tx>
            <c:strRef>
              <c:f>GHG!$B$2</c:f>
              <c:strCache>
                <c:ptCount val="1"/>
                <c:pt idx="0">
                  <c:v>A</c:v>
                </c:pt>
              </c:strCache>
            </c:strRef>
          </c:tx>
          <c:spPr>
            <a:solidFill>
              <a:schemeClr val="accent1"/>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GHG!$I$2:$X$2</c:f>
              <c:numCache>
                <c:formatCode>General</c:formatCode>
                <c:ptCount val="16"/>
                <c:pt idx="0">
                  <c:v>481697.98800000001</c:v>
                </c:pt>
                <c:pt idx="1">
                  <c:v>476147.74367</c:v>
                </c:pt>
                <c:pt idx="2">
                  <c:v>474360.53590999998</c:v>
                </c:pt>
                <c:pt idx="3">
                  <c:v>473156.58860000002</c:v>
                </c:pt>
                <c:pt idx="4">
                  <c:v>470271.10665999999</c:v>
                </c:pt>
                <c:pt idx="5">
                  <c:v>472294.41700999998</c:v>
                </c:pt>
                <c:pt idx="6">
                  <c:v>478182.98084999999</c:v>
                </c:pt>
                <c:pt idx="7">
                  <c:v>481540.86773</c:v>
                </c:pt>
                <c:pt idx="8">
                  <c:v>483774.87091</c:v>
                </c:pt>
                <c:pt idx="9">
                  <c:v>482080.47446</c:v>
                </c:pt>
                <c:pt idx="10">
                  <c:v>481770.74807999999</c:v>
                </c:pt>
                <c:pt idx="11">
                  <c:v>476070.88656000001</c:v>
                </c:pt>
                <c:pt idx="12">
                  <c:v>478880.48723999999</c:v>
                </c:pt>
                <c:pt idx="13">
                  <c:v>475235.96116000001</c:v>
                </c:pt>
                <c:pt idx="14">
                  <c:v>460455.88351000001</c:v>
                </c:pt>
                <c:pt idx="15">
                  <c:v>454920.66684999998</c:v>
                </c:pt>
              </c:numCache>
            </c:numRef>
          </c:val>
          <c:extLst>
            <c:ext xmlns:c16="http://schemas.microsoft.com/office/drawing/2014/chart" uri="{C3380CC4-5D6E-409C-BE32-E72D297353CC}">
              <c16:uniqueId val="{00000000-4FE8-9241-9B4B-6A89D55B318A}"/>
            </c:ext>
          </c:extLst>
        </c:ser>
        <c:ser>
          <c:idx val="1"/>
          <c:order val="1"/>
          <c:tx>
            <c:strRef>
              <c:f>GHG!$B$3</c:f>
              <c:strCache>
                <c:ptCount val="1"/>
                <c:pt idx="0">
                  <c:v>B</c:v>
                </c:pt>
              </c:strCache>
            </c:strRef>
          </c:tx>
          <c:spPr>
            <a:solidFill>
              <a:schemeClr val="accent2"/>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GHG!$I$3:$X$3</c:f>
              <c:numCache>
                <c:formatCode>General</c:formatCode>
                <c:ptCount val="16"/>
                <c:pt idx="0">
                  <c:v>94238.897679999995</c:v>
                </c:pt>
                <c:pt idx="1">
                  <c:v>83141.919009999998</c:v>
                </c:pt>
                <c:pt idx="2">
                  <c:v>81253.465599999996</c:v>
                </c:pt>
                <c:pt idx="3">
                  <c:v>77679.758149999994</c:v>
                </c:pt>
                <c:pt idx="4">
                  <c:v>72308.509789999996</c:v>
                </c:pt>
                <c:pt idx="5">
                  <c:v>69499.009349999993</c:v>
                </c:pt>
                <c:pt idx="6">
                  <c:v>66879.299950000001</c:v>
                </c:pt>
                <c:pt idx="7">
                  <c:v>66824.308770000003</c:v>
                </c:pt>
                <c:pt idx="8">
                  <c:v>64101.736369999999</c:v>
                </c:pt>
                <c:pt idx="9">
                  <c:v>63554.664149999997</c:v>
                </c:pt>
                <c:pt idx="10">
                  <c:v>64083.481209999998</c:v>
                </c:pt>
                <c:pt idx="11">
                  <c:v>58656.74267</c:v>
                </c:pt>
                <c:pt idx="12">
                  <c:v>53104.552080000001</c:v>
                </c:pt>
                <c:pt idx="13">
                  <c:v>53380.516499999998</c:v>
                </c:pt>
                <c:pt idx="14">
                  <c:v>50689.008170000001</c:v>
                </c:pt>
                <c:pt idx="15">
                  <c:v>51842.133349999996</c:v>
                </c:pt>
              </c:numCache>
            </c:numRef>
          </c:val>
          <c:extLst>
            <c:ext xmlns:c16="http://schemas.microsoft.com/office/drawing/2014/chart" uri="{C3380CC4-5D6E-409C-BE32-E72D297353CC}">
              <c16:uniqueId val="{00000001-4FE8-9241-9B4B-6A89D55B318A}"/>
            </c:ext>
          </c:extLst>
        </c:ser>
        <c:ser>
          <c:idx val="2"/>
          <c:order val="2"/>
          <c:tx>
            <c:strRef>
              <c:f>GHG!$B$4</c:f>
              <c:strCache>
                <c:ptCount val="1"/>
                <c:pt idx="0">
                  <c:v>C</c:v>
                </c:pt>
              </c:strCache>
            </c:strRef>
          </c:tx>
          <c:spPr>
            <a:solidFill>
              <a:schemeClr val="accent3"/>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GHG!$I$4:$X$4</c:f>
              <c:numCache>
                <c:formatCode>General</c:formatCode>
                <c:ptCount val="16"/>
                <c:pt idx="0">
                  <c:v>1038443.86528</c:v>
                </c:pt>
                <c:pt idx="1">
                  <c:v>890674.32334999996</c:v>
                </c:pt>
                <c:pt idx="2">
                  <c:v>912929.65417999995</c:v>
                </c:pt>
                <c:pt idx="3">
                  <c:v>893718.80218</c:v>
                </c:pt>
                <c:pt idx="4">
                  <c:v>858969.12172000005</c:v>
                </c:pt>
                <c:pt idx="5">
                  <c:v>835663.57976999995</c:v>
                </c:pt>
                <c:pt idx="6">
                  <c:v>823717.31426000001</c:v>
                </c:pt>
                <c:pt idx="7">
                  <c:v>829514.68377</c:v>
                </c:pt>
                <c:pt idx="8">
                  <c:v>830921.17637999996</c:v>
                </c:pt>
                <c:pt idx="9">
                  <c:v>842709.16669999994</c:v>
                </c:pt>
                <c:pt idx="10">
                  <c:v>835112.37759000005</c:v>
                </c:pt>
                <c:pt idx="11">
                  <c:v>813601.12751999998</c:v>
                </c:pt>
                <c:pt idx="12">
                  <c:v>761360.00386000006</c:v>
                </c:pt>
                <c:pt idx="13">
                  <c:v>803650.94325000001</c:v>
                </c:pt>
                <c:pt idx="14">
                  <c:v>751840.20424999995</c:v>
                </c:pt>
                <c:pt idx="15">
                  <c:v>693907.05729000003</c:v>
                </c:pt>
              </c:numCache>
            </c:numRef>
          </c:val>
          <c:extLst>
            <c:ext xmlns:c16="http://schemas.microsoft.com/office/drawing/2014/chart" uri="{C3380CC4-5D6E-409C-BE32-E72D297353CC}">
              <c16:uniqueId val="{00000002-4FE8-9241-9B4B-6A89D55B318A}"/>
            </c:ext>
          </c:extLst>
        </c:ser>
        <c:ser>
          <c:idx val="3"/>
          <c:order val="3"/>
          <c:tx>
            <c:strRef>
              <c:f>GHG!$B$5</c:f>
              <c:strCache>
                <c:ptCount val="1"/>
                <c:pt idx="0">
                  <c:v>D</c:v>
                </c:pt>
              </c:strCache>
            </c:strRef>
          </c:tx>
          <c:spPr>
            <a:solidFill>
              <a:schemeClr val="accent4"/>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GHG!$I$5:$X$5</c:f>
              <c:numCache>
                <c:formatCode>General</c:formatCode>
                <c:ptCount val="16"/>
                <c:pt idx="0">
                  <c:v>1203081.9585899999</c:v>
                </c:pt>
                <c:pt idx="1">
                  <c:v>1118164.8534899999</c:v>
                </c:pt>
                <c:pt idx="2">
                  <c:v>1114241.2945300001</c:v>
                </c:pt>
                <c:pt idx="3">
                  <c:v>1109214.90368</c:v>
                </c:pt>
                <c:pt idx="4">
                  <c:v>1099837.7463199999</c:v>
                </c:pt>
                <c:pt idx="5">
                  <c:v>1042566.5963</c:v>
                </c:pt>
                <c:pt idx="6">
                  <c:v>983305.73248000001</c:v>
                </c:pt>
                <c:pt idx="7">
                  <c:v>986971.05137</c:v>
                </c:pt>
                <c:pt idx="8">
                  <c:v>965281.03726999997</c:v>
                </c:pt>
                <c:pt idx="9">
                  <c:v>962905.04824999999</c:v>
                </c:pt>
                <c:pt idx="10">
                  <c:v>901904.12690000003</c:v>
                </c:pt>
                <c:pt idx="11">
                  <c:v>779947.59345000004</c:v>
                </c:pt>
                <c:pt idx="12">
                  <c:v>664394.12136999995</c:v>
                </c:pt>
                <c:pt idx="13">
                  <c:v>727761.65497999999</c:v>
                </c:pt>
                <c:pt idx="14">
                  <c:v>749460.70441999997</c:v>
                </c:pt>
                <c:pt idx="15">
                  <c:v>594550.75314000004</c:v>
                </c:pt>
              </c:numCache>
            </c:numRef>
          </c:val>
          <c:extLst>
            <c:ext xmlns:c16="http://schemas.microsoft.com/office/drawing/2014/chart" uri="{C3380CC4-5D6E-409C-BE32-E72D297353CC}">
              <c16:uniqueId val="{00000003-4FE8-9241-9B4B-6A89D55B318A}"/>
            </c:ext>
          </c:extLst>
        </c:ser>
        <c:ser>
          <c:idx val="4"/>
          <c:order val="4"/>
          <c:tx>
            <c:strRef>
              <c:f>GHG!$B$6</c:f>
              <c:strCache>
                <c:ptCount val="1"/>
                <c:pt idx="0">
                  <c:v>E</c:v>
                </c:pt>
              </c:strCache>
            </c:strRef>
          </c:tx>
          <c:spPr>
            <a:solidFill>
              <a:schemeClr val="accent5"/>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GHG!$I$6:$X$6</c:f>
              <c:numCache>
                <c:formatCode>General</c:formatCode>
                <c:ptCount val="16"/>
                <c:pt idx="0">
                  <c:v>171644.07282999999</c:v>
                </c:pt>
                <c:pt idx="1">
                  <c:v>169325.46100000001</c:v>
                </c:pt>
                <c:pt idx="2">
                  <c:v>169997.31508</c:v>
                </c:pt>
                <c:pt idx="3">
                  <c:v>165034.40935999999</c:v>
                </c:pt>
                <c:pt idx="4">
                  <c:v>163008.27579000001</c:v>
                </c:pt>
                <c:pt idx="5">
                  <c:v>157772.25524</c:v>
                </c:pt>
                <c:pt idx="6">
                  <c:v>152178.34822000001</c:v>
                </c:pt>
                <c:pt idx="7">
                  <c:v>150534.55729</c:v>
                </c:pt>
                <c:pt idx="8">
                  <c:v>150127.77731</c:v>
                </c:pt>
                <c:pt idx="9">
                  <c:v>150259.26149</c:v>
                </c:pt>
                <c:pt idx="10">
                  <c:v>149579.81354</c:v>
                </c:pt>
                <c:pt idx="11">
                  <c:v>149166.25708000001</c:v>
                </c:pt>
                <c:pt idx="12">
                  <c:v>146491.77611999999</c:v>
                </c:pt>
                <c:pt idx="13">
                  <c:v>144629.83968999999</c:v>
                </c:pt>
                <c:pt idx="14">
                  <c:v>142872.12466</c:v>
                </c:pt>
                <c:pt idx="15">
                  <c:v>146242.65982999999</c:v>
                </c:pt>
              </c:numCache>
            </c:numRef>
          </c:val>
          <c:extLst>
            <c:ext xmlns:c16="http://schemas.microsoft.com/office/drawing/2014/chart" uri="{C3380CC4-5D6E-409C-BE32-E72D297353CC}">
              <c16:uniqueId val="{00000004-4FE8-9241-9B4B-6A89D55B318A}"/>
            </c:ext>
          </c:extLst>
        </c:ser>
        <c:ser>
          <c:idx val="5"/>
          <c:order val="5"/>
          <c:tx>
            <c:strRef>
              <c:f>GHG!$B$7</c:f>
              <c:strCache>
                <c:ptCount val="1"/>
                <c:pt idx="0">
                  <c:v>F</c:v>
                </c:pt>
              </c:strCache>
            </c:strRef>
          </c:tx>
          <c:spPr>
            <a:solidFill>
              <a:schemeClr val="accent6"/>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GHG!$I$7:$X$7</c:f>
              <c:numCache>
                <c:formatCode>General</c:formatCode>
                <c:ptCount val="16"/>
                <c:pt idx="0">
                  <c:v>62154.163200000003</c:v>
                </c:pt>
                <c:pt idx="1">
                  <c:v>57867.759559999999</c:v>
                </c:pt>
                <c:pt idx="2">
                  <c:v>55152.271769999999</c:v>
                </c:pt>
                <c:pt idx="3">
                  <c:v>56877.454339999997</c:v>
                </c:pt>
                <c:pt idx="4">
                  <c:v>54222.476040000001</c:v>
                </c:pt>
                <c:pt idx="5">
                  <c:v>53616.276599999997</c:v>
                </c:pt>
                <c:pt idx="6">
                  <c:v>51845.652390000003</c:v>
                </c:pt>
                <c:pt idx="7">
                  <c:v>51926.779730000002</c:v>
                </c:pt>
                <c:pt idx="8">
                  <c:v>52183.019200000002</c:v>
                </c:pt>
                <c:pt idx="9">
                  <c:v>52896.685230000003</c:v>
                </c:pt>
                <c:pt idx="10">
                  <c:v>53485.356549999997</c:v>
                </c:pt>
                <c:pt idx="11">
                  <c:v>53859.35226</c:v>
                </c:pt>
                <c:pt idx="12">
                  <c:v>49986.417509999999</c:v>
                </c:pt>
                <c:pt idx="13">
                  <c:v>54379.72567</c:v>
                </c:pt>
                <c:pt idx="14">
                  <c:v>55018.768400000001</c:v>
                </c:pt>
                <c:pt idx="15">
                  <c:v>53211.876459999999</c:v>
                </c:pt>
              </c:numCache>
            </c:numRef>
          </c:val>
          <c:extLst>
            <c:ext xmlns:c16="http://schemas.microsoft.com/office/drawing/2014/chart" uri="{C3380CC4-5D6E-409C-BE32-E72D297353CC}">
              <c16:uniqueId val="{00000005-4FE8-9241-9B4B-6A89D55B318A}"/>
            </c:ext>
          </c:extLst>
        </c:ser>
        <c:ser>
          <c:idx val="6"/>
          <c:order val="6"/>
          <c:tx>
            <c:strRef>
              <c:f>GHG!$B$8</c:f>
              <c:strCache>
                <c:ptCount val="1"/>
                <c:pt idx="0">
                  <c:v>G</c:v>
                </c:pt>
              </c:strCache>
            </c:strRef>
          </c:tx>
          <c:spPr>
            <a:solidFill>
              <a:schemeClr val="accent1">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GHG!$I$8:$X$8</c:f>
              <c:numCache>
                <c:formatCode>General</c:formatCode>
                <c:ptCount val="16"/>
                <c:pt idx="0">
                  <c:v>102741.79788</c:v>
                </c:pt>
                <c:pt idx="1">
                  <c:v>103428.44356</c:v>
                </c:pt>
                <c:pt idx="2">
                  <c:v>104118.42309</c:v>
                </c:pt>
                <c:pt idx="3">
                  <c:v>100837.74211000001</c:v>
                </c:pt>
                <c:pt idx="4">
                  <c:v>98384.545100000003</c:v>
                </c:pt>
                <c:pt idx="5">
                  <c:v>99264.481010000003</c:v>
                </c:pt>
                <c:pt idx="6">
                  <c:v>93509.34719</c:v>
                </c:pt>
                <c:pt idx="7">
                  <c:v>91844.786240000001</c:v>
                </c:pt>
                <c:pt idx="8">
                  <c:v>91922.611359999995</c:v>
                </c:pt>
                <c:pt idx="9">
                  <c:v>106876.8432</c:v>
                </c:pt>
                <c:pt idx="10">
                  <c:v>103691.36804</c:v>
                </c:pt>
                <c:pt idx="11">
                  <c:v>87170.128469999996</c:v>
                </c:pt>
                <c:pt idx="12">
                  <c:v>77166.448180000007</c:v>
                </c:pt>
                <c:pt idx="13">
                  <c:v>81623.648499999996</c:v>
                </c:pt>
                <c:pt idx="14">
                  <c:v>79876.336630000005</c:v>
                </c:pt>
                <c:pt idx="15">
                  <c:v>76189.277480000004</c:v>
                </c:pt>
              </c:numCache>
            </c:numRef>
          </c:val>
          <c:extLst>
            <c:ext xmlns:c16="http://schemas.microsoft.com/office/drawing/2014/chart" uri="{C3380CC4-5D6E-409C-BE32-E72D297353CC}">
              <c16:uniqueId val="{00000006-4FE8-9241-9B4B-6A89D55B318A}"/>
            </c:ext>
          </c:extLst>
        </c:ser>
        <c:ser>
          <c:idx val="7"/>
          <c:order val="7"/>
          <c:tx>
            <c:strRef>
              <c:f>GHG!$B$9</c:f>
              <c:strCache>
                <c:ptCount val="1"/>
                <c:pt idx="0">
                  <c:v>H</c:v>
                </c:pt>
              </c:strCache>
            </c:strRef>
          </c:tx>
          <c:spPr>
            <a:solidFill>
              <a:schemeClr val="accent2">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GHG!$I$9:$X$9</c:f>
              <c:numCache>
                <c:formatCode>General</c:formatCode>
                <c:ptCount val="16"/>
                <c:pt idx="0">
                  <c:v>469706.18173000001</c:v>
                </c:pt>
                <c:pt idx="1">
                  <c:v>439306.55504000001</c:v>
                </c:pt>
                <c:pt idx="2">
                  <c:v>443122.49359000003</c:v>
                </c:pt>
                <c:pt idx="3">
                  <c:v>433079.26195000001</c:v>
                </c:pt>
                <c:pt idx="4">
                  <c:v>424074.15977000003</c:v>
                </c:pt>
                <c:pt idx="5">
                  <c:v>410012.72946</c:v>
                </c:pt>
                <c:pt idx="6">
                  <c:v>400724.50089000002</c:v>
                </c:pt>
                <c:pt idx="7">
                  <c:v>421061.65672999999</c:v>
                </c:pt>
                <c:pt idx="8">
                  <c:v>432906.52653999999</c:v>
                </c:pt>
                <c:pt idx="9">
                  <c:v>449210.93355999998</c:v>
                </c:pt>
                <c:pt idx="10">
                  <c:v>461001.64737000002</c:v>
                </c:pt>
                <c:pt idx="11">
                  <c:v>493733.14919999999</c:v>
                </c:pt>
                <c:pt idx="12">
                  <c:v>383167.04376999999</c:v>
                </c:pt>
                <c:pt idx="13">
                  <c:v>428695.90733999998</c:v>
                </c:pt>
                <c:pt idx="14">
                  <c:v>460915.00656000001</c:v>
                </c:pt>
                <c:pt idx="15">
                  <c:v>468492.91976999998</c:v>
                </c:pt>
              </c:numCache>
            </c:numRef>
          </c:val>
          <c:extLst>
            <c:ext xmlns:c16="http://schemas.microsoft.com/office/drawing/2014/chart" uri="{C3380CC4-5D6E-409C-BE32-E72D297353CC}">
              <c16:uniqueId val="{00000007-4FE8-9241-9B4B-6A89D55B318A}"/>
            </c:ext>
          </c:extLst>
        </c:ser>
        <c:ser>
          <c:idx val="8"/>
          <c:order val="8"/>
          <c:tx>
            <c:strRef>
              <c:f>GHG!$B$10</c:f>
              <c:strCache>
                <c:ptCount val="1"/>
                <c:pt idx="0">
                  <c:v>I</c:v>
                </c:pt>
              </c:strCache>
            </c:strRef>
          </c:tx>
          <c:spPr>
            <a:solidFill>
              <a:schemeClr val="accent3">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GHG!$I$10:$X$10</c:f>
              <c:numCache>
                <c:formatCode>General</c:formatCode>
                <c:ptCount val="16"/>
                <c:pt idx="0">
                  <c:v>18725.888169999998</c:v>
                </c:pt>
                <c:pt idx="1">
                  <c:v>19204.54549</c:v>
                </c:pt>
                <c:pt idx="2">
                  <c:v>19429.706880000002</c:v>
                </c:pt>
                <c:pt idx="3">
                  <c:v>17915.342339999999</c:v>
                </c:pt>
                <c:pt idx="4">
                  <c:v>17784.448090000002</c:v>
                </c:pt>
                <c:pt idx="5">
                  <c:v>17113.098180000001</c:v>
                </c:pt>
                <c:pt idx="6">
                  <c:v>16855.184580000001</c:v>
                </c:pt>
                <c:pt idx="7">
                  <c:v>17237.62066</c:v>
                </c:pt>
                <c:pt idx="8">
                  <c:v>16605.491669999999</c:v>
                </c:pt>
                <c:pt idx="9">
                  <c:v>17084.47652</c:v>
                </c:pt>
                <c:pt idx="10">
                  <c:v>17526.707439999998</c:v>
                </c:pt>
                <c:pt idx="11">
                  <c:v>17165.772359999999</c:v>
                </c:pt>
                <c:pt idx="12">
                  <c:v>13752.990669999999</c:v>
                </c:pt>
                <c:pt idx="13">
                  <c:v>14848.25604</c:v>
                </c:pt>
                <c:pt idx="14">
                  <c:v>13781.939319999999</c:v>
                </c:pt>
                <c:pt idx="15">
                  <c:v>13341.59402</c:v>
                </c:pt>
              </c:numCache>
            </c:numRef>
          </c:val>
          <c:extLst>
            <c:ext xmlns:c16="http://schemas.microsoft.com/office/drawing/2014/chart" uri="{C3380CC4-5D6E-409C-BE32-E72D297353CC}">
              <c16:uniqueId val="{00000008-4FE8-9241-9B4B-6A89D55B318A}"/>
            </c:ext>
          </c:extLst>
        </c:ser>
        <c:ser>
          <c:idx val="9"/>
          <c:order val="9"/>
          <c:tx>
            <c:strRef>
              <c:f>GHG!$B$11</c:f>
              <c:strCache>
                <c:ptCount val="1"/>
                <c:pt idx="0">
                  <c:v>J</c:v>
                </c:pt>
              </c:strCache>
            </c:strRef>
          </c:tx>
          <c:spPr>
            <a:solidFill>
              <a:schemeClr val="accent4">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GHG!$I$11:$X$11</c:f>
              <c:numCache>
                <c:formatCode>General</c:formatCode>
                <c:ptCount val="16"/>
                <c:pt idx="0">
                  <c:v>9635.2010900000005</c:v>
                </c:pt>
                <c:pt idx="1">
                  <c:v>9917.0842300000004</c:v>
                </c:pt>
                <c:pt idx="2">
                  <c:v>8682.0811300000005</c:v>
                </c:pt>
                <c:pt idx="3">
                  <c:v>8582.73423</c:v>
                </c:pt>
                <c:pt idx="4">
                  <c:v>8550.2173299999995</c:v>
                </c:pt>
                <c:pt idx="5">
                  <c:v>8572.5995700000003</c:v>
                </c:pt>
                <c:pt idx="6">
                  <c:v>6343.0909300000003</c:v>
                </c:pt>
                <c:pt idx="7">
                  <c:v>6877.7496899999996</c:v>
                </c:pt>
                <c:pt idx="8">
                  <c:v>7128.0698899999998</c:v>
                </c:pt>
                <c:pt idx="9">
                  <c:v>8365.9096599999993</c:v>
                </c:pt>
                <c:pt idx="10">
                  <c:v>8374.6619800000008</c:v>
                </c:pt>
                <c:pt idx="11">
                  <c:v>6453.8554199999999</c:v>
                </c:pt>
                <c:pt idx="12">
                  <c:v>5805.0304800000004</c:v>
                </c:pt>
                <c:pt idx="13">
                  <c:v>6190.7694000000001</c:v>
                </c:pt>
                <c:pt idx="14">
                  <c:v>6100.6125700000002</c:v>
                </c:pt>
                <c:pt idx="15">
                  <c:v>5804.1821300000001</c:v>
                </c:pt>
              </c:numCache>
            </c:numRef>
          </c:val>
          <c:extLst>
            <c:ext xmlns:c16="http://schemas.microsoft.com/office/drawing/2014/chart" uri="{C3380CC4-5D6E-409C-BE32-E72D297353CC}">
              <c16:uniqueId val="{00000009-4FE8-9241-9B4B-6A89D55B318A}"/>
            </c:ext>
          </c:extLst>
        </c:ser>
        <c:ser>
          <c:idx val="10"/>
          <c:order val="10"/>
          <c:tx>
            <c:strRef>
              <c:f>GHG!$B$12</c:f>
              <c:strCache>
                <c:ptCount val="1"/>
                <c:pt idx="0">
                  <c:v>K</c:v>
                </c:pt>
              </c:strCache>
            </c:strRef>
          </c:tx>
          <c:spPr>
            <a:solidFill>
              <a:schemeClr val="accent5">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GHG!$I$12:$X$12</c:f>
              <c:numCache>
                <c:formatCode>General</c:formatCode>
                <c:ptCount val="16"/>
                <c:pt idx="0">
                  <c:v>7298.8019800000002</c:v>
                </c:pt>
                <c:pt idx="1">
                  <c:v>7637.2827299999999</c:v>
                </c:pt>
                <c:pt idx="2">
                  <c:v>6987.6736300000002</c:v>
                </c:pt>
                <c:pt idx="3">
                  <c:v>6507.2099900000003</c:v>
                </c:pt>
                <c:pt idx="4">
                  <c:v>6397.9621800000004</c:v>
                </c:pt>
                <c:pt idx="5">
                  <c:v>6348.7846200000004</c:v>
                </c:pt>
                <c:pt idx="6">
                  <c:v>5457.2857599999998</c:v>
                </c:pt>
                <c:pt idx="7">
                  <c:v>5693.8141500000002</c:v>
                </c:pt>
                <c:pt idx="8">
                  <c:v>5849.7019099999998</c:v>
                </c:pt>
                <c:pt idx="9">
                  <c:v>7105.8174499999996</c:v>
                </c:pt>
                <c:pt idx="10">
                  <c:v>7249.7794999999996</c:v>
                </c:pt>
                <c:pt idx="11">
                  <c:v>6034.0548399999998</c:v>
                </c:pt>
                <c:pt idx="12">
                  <c:v>5251.3201799999997</c:v>
                </c:pt>
                <c:pt idx="13">
                  <c:v>5824.0212700000002</c:v>
                </c:pt>
                <c:pt idx="14">
                  <c:v>5595.7116400000004</c:v>
                </c:pt>
                <c:pt idx="15">
                  <c:v>5338.29871</c:v>
                </c:pt>
              </c:numCache>
            </c:numRef>
          </c:val>
          <c:extLst>
            <c:ext xmlns:c16="http://schemas.microsoft.com/office/drawing/2014/chart" uri="{C3380CC4-5D6E-409C-BE32-E72D297353CC}">
              <c16:uniqueId val="{0000000A-4FE8-9241-9B4B-6A89D55B318A}"/>
            </c:ext>
          </c:extLst>
        </c:ser>
        <c:ser>
          <c:idx val="11"/>
          <c:order val="11"/>
          <c:tx>
            <c:strRef>
              <c:f>GHG!$B$13</c:f>
              <c:strCache>
                <c:ptCount val="1"/>
                <c:pt idx="0">
                  <c:v>L</c:v>
                </c:pt>
              </c:strCache>
            </c:strRef>
          </c:tx>
          <c:spPr>
            <a:solidFill>
              <a:schemeClr val="accent6">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GHG!$I$13:$X$13</c:f>
              <c:numCache>
                <c:formatCode>General</c:formatCode>
                <c:ptCount val="16"/>
                <c:pt idx="0">
                  <c:v>7453.6862899999996</c:v>
                </c:pt>
                <c:pt idx="1">
                  <c:v>7564.5908499999996</c:v>
                </c:pt>
                <c:pt idx="2">
                  <c:v>7785.5241999999998</c:v>
                </c:pt>
                <c:pt idx="3">
                  <c:v>7168.2556299999997</c:v>
                </c:pt>
                <c:pt idx="4">
                  <c:v>6828.3613500000001</c:v>
                </c:pt>
                <c:pt idx="5">
                  <c:v>6672.9854500000001</c:v>
                </c:pt>
                <c:pt idx="6">
                  <c:v>5480.3869800000002</c:v>
                </c:pt>
                <c:pt idx="7">
                  <c:v>5613.4581900000003</c:v>
                </c:pt>
                <c:pt idx="8">
                  <c:v>5748.2252699999999</c:v>
                </c:pt>
                <c:pt idx="9">
                  <c:v>6504.4113900000002</c:v>
                </c:pt>
                <c:pt idx="10">
                  <c:v>6226.6696899999997</c:v>
                </c:pt>
                <c:pt idx="11">
                  <c:v>5304.6304600000003</c:v>
                </c:pt>
                <c:pt idx="12">
                  <c:v>4854.1282899999997</c:v>
                </c:pt>
                <c:pt idx="13">
                  <c:v>5381.1098099999999</c:v>
                </c:pt>
                <c:pt idx="14">
                  <c:v>5081.0473899999997</c:v>
                </c:pt>
                <c:pt idx="15">
                  <c:v>4909.9670500000002</c:v>
                </c:pt>
              </c:numCache>
            </c:numRef>
          </c:val>
          <c:extLst>
            <c:ext xmlns:c16="http://schemas.microsoft.com/office/drawing/2014/chart" uri="{C3380CC4-5D6E-409C-BE32-E72D297353CC}">
              <c16:uniqueId val="{0000000B-4FE8-9241-9B4B-6A89D55B318A}"/>
            </c:ext>
          </c:extLst>
        </c:ser>
        <c:ser>
          <c:idx val="12"/>
          <c:order val="12"/>
          <c:tx>
            <c:strRef>
              <c:f>GHG!$B$14</c:f>
              <c:strCache>
                <c:ptCount val="1"/>
                <c:pt idx="0">
                  <c:v>M</c:v>
                </c:pt>
              </c:strCache>
            </c:strRef>
          </c:tx>
          <c:spPr>
            <a:solidFill>
              <a:schemeClr val="accent1">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GHG!$I$14:$X$14</c:f>
              <c:numCache>
                <c:formatCode>General</c:formatCode>
                <c:ptCount val="16"/>
                <c:pt idx="0">
                  <c:v>23030.44383</c:v>
                </c:pt>
                <c:pt idx="1">
                  <c:v>23637.68878</c:v>
                </c:pt>
                <c:pt idx="2">
                  <c:v>23124.367129999999</c:v>
                </c:pt>
                <c:pt idx="3">
                  <c:v>21854.791219999999</c:v>
                </c:pt>
                <c:pt idx="4">
                  <c:v>21884.3933</c:v>
                </c:pt>
                <c:pt idx="5">
                  <c:v>21720.992419999999</c:v>
                </c:pt>
                <c:pt idx="6">
                  <c:v>16041.931060000001</c:v>
                </c:pt>
                <c:pt idx="7">
                  <c:v>17068.364740000001</c:v>
                </c:pt>
                <c:pt idx="8">
                  <c:v>17660.60196</c:v>
                </c:pt>
                <c:pt idx="9">
                  <c:v>17194.47885</c:v>
                </c:pt>
                <c:pt idx="10">
                  <c:v>17721.154549999999</c:v>
                </c:pt>
                <c:pt idx="11">
                  <c:v>16019.70362</c:v>
                </c:pt>
                <c:pt idx="12">
                  <c:v>14741.208119999999</c:v>
                </c:pt>
                <c:pt idx="13">
                  <c:v>15350.44865</c:v>
                </c:pt>
                <c:pt idx="14">
                  <c:v>15141.833210000001</c:v>
                </c:pt>
                <c:pt idx="15">
                  <c:v>14505.20118</c:v>
                </c:pt>
              </c:numCache>
            </c:numRef>
          </c:val>
          <c:extLst>
            <c:ext xmlns:c16="http://schemas.microsoft.com/office/drawing/2014/chart" uri="{C3380CC4-5D6E-409C-BE32-E72D297353CC}">
              <c16:uniqueId val="{0000000C-4FE8-9241-9B4B-6A89D55B318A}"/>
            </c:ext>
          </c:extLst>
        </c:ser>
        <c:ser>
          <c:idx val="13"/>
          <c:order val="13"/>
          <c:tx>
            <c:strRef>
              <c:f>GHG!$B$15</c:f>
              <c:strCache>
                <c:ptCount val="1"/>
                <c:pt idx="0">
                  <c:v>N</c:v>
                </c:pt>
              </c:strCache>
            </c:strRef>
          </c:tx>
          <c:spPr>
            <a:solidFill>
              <a:schemeClr val="accent2">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GHG!$I$15:$X$15</c:f>
              <c:numCache>
                <c:formatCode>General</c:formatCode>
                <c:ptCount val="16"/>
                <c:pt idx="0">
                  <c:v>23136.225460000001</c:v>
                </c:pt>
                <c:pt idx="1">
                  <c:v>22198.455269999999</c:v>
                </c:pt>
                <c:pt idx="2">
                  <c:v>23534.900600000001</c:v>
                </c:pt>
                <c:pt idx="3">
                  <c:v>22556.778160000002</c:v>
                </c:pt>
                <c:pt idx="4">
                  <c:v>21979.786049999999</c:v>
                </c:pt>
                <c:pt idx="5">
                  <c:v>22462.88798</c:v>
                </c:pt>
                <c:pt idx="6">
                  <c:v>21597.888620000002</c:v>
                </c:pt>
                <c:pt idx="7">
                  <c:v>22210.718560000001</c:v>
                </c:pt>
                <c:pt idx="8">
                  <c:v>22889.82575</c:v>
                </c:pt>
                <c:pt idx="9">
                  <c:v>25794.3544</c:v>
                </c:pt>
                <c:pt idx="10">
                  <c:v>28348.356540000001</c:v>
                </c:pt>
                <c:pt idx="11">
                  <c:v>24293.26728</c:v>
                </c:pt>
                <c:pt idx="12">
                  <c:v>21794.696909999999</c:v>
                </c:pt>
                <c:pt idx="13">
                  <c:v>23083.201939999999</c:v>
                </c:pt>
                <c:pt idx="14">
                  <c:v>23560.289369999999</c:v>
                </c:pt>
                <c:pt idx="15">
                  <c:v>22771.958709999999</c:v>
                </c:pt>
              </c:numCache>
            </c:numRef>
          </c:val>
          <c:extLst>
            <c:ext xmlns:c16="http://schemas.microsoft.com/office/drawing/2014/chart" uri="{C3380CC4-5D6E-409C-BE32-E72D297353CC}">
              <c16:uniqueId val="{0000000D-4FE8-9241-9B4B-6A89D55B318A}"/>
            </c:ext>
          </c:extLst>
        </c:ser>
        <c:ser>
          <c:idx val="14"/>
          <c:order val="14"/>
          <c:tx>
            <c:strRef>
              <c:f>GHG!$B$16</c:f>
              <c:strCache>
                <c:ptCount val="1"/>
                <c:pt idx="0">
                  <c:v>O</c:v>
                </c:pt>
              </c:strCache>
            </c:strRef>
          </c:tx>
          <c:spPr>
            <a:solidFill>
              <a:schemeClr val="accent3">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GHG!$I$16:$X$16</c:f>
              <c:numCache>
                <c:formatCode>General</c:formatCode>
                <c:ptCount val="16"/>
                <c:pt idx="0">
                  <c:v>30758.564600000002</c:v>
                </c:pt>
                <c:pt idx="1">
                  <c:v>32041.751560000001</c:v>
                </c:pt>
                <c:pt idx="2">
                  <c:v>29484.131839999998</c:v>
                </c:pt>
                <c:pt idx="3">
                  <c:v>27348.494050000001</c:v>
                </c:pt>
                <c:pt idx="4">
                  <c:v>26253.93146</c:v>
                </c:pt>
                <c:pt idx="5">
                  <c:v>24645.791550000002</c:v>
                </c:pt>
                <c:pt idx="6">
                  <c:v>23272.325379999998</c:v>
                </c:pt>
                <c:pt idx="7">
                  <c:v>24132.104050000002</c:v>
                </c:pt>
                <c:pt idx="8">
                  <c:v>24362.16114</c:v>
                </c:pt>
                <c:pt idx="9">
                  <c:v>26669.312539999999</c:v>
                </c:pt>
                <c:pt idx="10">
                  <c:v>25626.822479999999</c:v>
                </c:pt>
                <c:pt idx="11">
                  <c:v>23653.876209999999</c:v>
                </c:pt>
                <c:pt idx="12">
                  <c:v>23914.806550000001</c:v>
                </c:pt>
                <c:pt idx="13">
                  <c:v>23048.897389999998</c:v>
                </c:pt>
                <c:pt idx="14">
                  <c:v>22486.008170000001</c:v>
                </c:pt>
                <c:pt idx="15">
                  <c:v>22072.773229999999</c:v>
                </c:pt>
              </c:numCache>
            </c:numRef>
          </c:val>
          <c:extLst>
            <c:ext xmlns:c16="http://schemas.microsoft.com/office/drawing/2014/chart" uri="{C3380CC4-5D6E-409C-BE32-E72D297353CC}">
              <c16:uniqueId val="{0000000E-4FE8-9241-9B4B-6A89D55B318A}"/>
            </c:ext>
          </c:extLst>
        </c:ser>
        <c:ser>
          <c:idx val="15"/>
          <c:order val="15"/>
          <c:tx>
            <c:strRef>
              <c:f>GHG!$B$17</c:f>
              <c:strCache>
                <c:ptCount val="1"/>
                <c:pt idx="0">
                  <c:v>P</c:v>
                </c:pt>
              </c:strCache>
            </c:strRef>
          </c:tx>
          <c:spPr>
            <a:solidFill>
              <a:schemeClr val="accent4">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GHG!$I$17:$X$17</c:f>
              <c:numCache>
                <c:formatCode>General</c:formatCode>
                <c:ptCount val="16"/>
                <c:pt idx="0">
                  <c:v>14319.864030000001</c:v>
                </c:pt>
                <c:pt idx="1">
                  <c:v>15715.085730000001</c:v>
                </c:pt>
                <c:pt idx="2">
                  <c:v>13418.4385</c:v>
                </c:pt>
                <c:pt idx="3">
                  <c:v>11328.91858</c:v>
                </c:pt>
                <c:pt idx="4">
                  <c:v>11248.430399999999</c:v>
                </c:pt>
                <c:pt idx="5">
                  <c:v>12581.324199999999</c:v>
                </c:pt>
                <c:pt idx="6">
                  <c:v>13971.94606</c:v>
                </c:pt>
                <c:pt idx="7">
                  <c:v>14539.37765</c:v>
                </c:pt>
                <c:pt idx="8">
                  <c:v>14200.987520000001</c:v>
                </c:pt>
                <c:pt idx="9">
                  <c:v>14124.62551</c:v>
                </c:pt>
                <c:pt idx="10">
                  <c:v>13385.71593</c:v>
                </c:pt>
                <c:pt idx="11">
                  <c:v>12953.044669999999</c:v>
                </c:pt>
                <c:pt idx="12">
                  <c:v>12222.63731</c:v>
                </c:pt>
                <c:pt idx="13">
                  <c:v>13620.54427</c:v>
                </c:pt>
                <c:pt idx="14">
                  <c:v>11544.767239999999</c:v>
                </c:pt>
                <c:pt idx="15">
                  <c:v>10993.17584</c:v>
                </c:pt>
              </c:numCache>
            </c:numRef>
          </c:val>
          <c:extLst>
            <c:ext xmlns:c16="http://schemas.microsoft.com/office/drawing/2014/chart" uri="{C3380CC4-5D6E-409C-BE32-E72D297353CC}">
              <c16:uniqueId val="{0000000F-4FE8-9241-9B4B-6A89D55B318A}"/>
            </c:ext>
          </c:extLst>
        </c:ser>
        <c:ser>
          <c:idx val="16"/>
          <c:order val="16"/>
          <c:tx>
            <c:strRef>
              <c:f>GHG!$B$18</c:f>
              <c:strCache>
                <c:ptCount val="1"/>
                <c:pt idx="0">
                  <c:v>Q</c:v>
                </c:pt>
              </c:strCache>
            </c:strRef>
          </c:tx>
          <c:spPr>
            <a:solidFill>
              <a:schemeClr val="accent5">
                <a:lumMod val="80000"/>
                <a:lumOff val="20000"/>
              </a:schemeClr>
            </a:solidFill>
            <a:ln w="25400">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GHG!$I$18:$X$18</c:f>
              <c:numCache>
                <c:formatCode>General</c:formatCode>
                <c:ptCount val="16"/>
                <c:pt idx="0">
                  <c:v>22016.69613</c:v>
                </c:pt>
                <c:pt idx="1">
                  <c:v>23998.308270000001</c:v>
                </c:pt>
                <c:pt idx="2">
                  <c:v>25361.178319999999</c:v>
                </c:pt>
                <c:pt idx="3">
                  <c:v>23997.319309999999</c:v>
                </c:pt>
                <c:pt idx="4">
                  <c:v>23842.728060000001</c:v>
                </c:pt>
                <c:pt idx="5">
                  <c:v>26788.368900000001</c:v>
                </c:pt>
                <c:pt idx="6">
                  <c:v>23618.153760000001</c:v>
                </c:pt>
                <c:pt idx="7">
                  <c:v>24501.715550000001</c:v>
                </c:pt>
                <c:pt idx="8">
                  <c:v>24483.375359999998</c:v>
                </c:pt>
                <c:pt idx="9">
                  <c:v>26703.904200000001</c:v>
                </c:pt>
                <c:pt idx="10">
                  <c:v>25987.630690000002</c:v>
                </c:pt>
                <c:pt idx="11">
                  <c:v>24605.059099999999</c:v>
                </c:pt>
                <c:pt idx="12">
                  <c:v>24515.01154</c:v>
                </c:pt>
                <c:pt idx="13">
                  <c:v>24171.446390000001</c:v>
                </c:pt>
                <c:pt idx="14">
                  <c:v>22688.917119999998</c:v>
                </c:pt>
                <c:pt idx="15">
                  <c:v>21529.029439999998</c:v>
                </c:pt>
              </c:numCache>
            </c:numRef>
          </c:val>
          <c:extLst>
            <c:ext xmlns:c16="http://schemas.microsoft.com/office/drawing/2014/chart" uri="{C3380CC4-5D6E-409C-BE32-E72D297353CC}">
              <c16:uniqueId val="{00000010-4FE8-9241-9B4B-6A89D55B318A}"/>
            </c:ext>
          </c:extLst>
        </c:ser>
        <c:ser>
          <c:idx val="17"/>
          <c:order val="17"/>
          <c:tx>
            <c:strRef>
              <c:f>GHG!$B$19</c:f>
              <c:strCache>
                <c:ptCount val="1"/>
                <c:pt idx="0">
                  <c:v>R</c:v>
                </c:pt>
              </c:strCache>
            </c:strRef>
          </c:tx>
          <c:spPr>
            <a:solidFill>
              <a:schemeClr val="accent6">
                <a:lumMod val="80000"/>
                <a:lumOff val="20000"/>
              </a:schemeClr>
            </a:solidFill>
            <a:ln w="25400">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GHG!$I$19:$X$19</c:f>
              <c:numCache>
                <c:formatCode>General</c:formatCode>
                <c:ptCount val="16"/>
                <c:pt idx="0">
                  <c:v>9507.2542599999997</c:v>
                </c:pt>
                <c:pt idx="1">
                  <c:v>10139.77349</c:v>
                </c:pt>
                <c:pt idx="2">
                  <c:v>9982.6737799999992</c:v>
                </c:pt>
                <c:pt idx="3">
                  <c:v>9113.2390099999993</c:v>
                </c:pt>
                <c:pt idx="4">
                  <c:v>9171.3789400000005</c:v>
                </c:pt>
                <c:pt idx="5">
                  <c:v>8727.5312300000005</c:v>
                </c:pt>
                <c:pt idx="6">
                  <c:v>6318.0486499999997</c:v>
                </c:pt>
                <c:pt idx="7">
                  <c:v>6584.2136</c:v>
                </c:pt>
                <c:pt idx="8">
                  <c:v>6825.3778899999998</c:v>
                </c:pt>
                <c:pt idx="9">
                  <c:v>6375.9429300000002</c:v>
                </c:pt>
                <c:pt idx="10">
                  <c:v>6427.33889</c:v>
                </c:pt>
                <c:pt idx="11">
                  <c:v>6057.3712800000003</c:v>
                </c:pt>
                <c:pt idx="12">
                  <c:v>5398.65434</c:v>
                </c:pt>
                <c:pt idx="13">
                  <c:v>5788.7537400000001</c:v>
                </c:pt>
                <c:pt idx="14">
                  <c:v>5304.2515199999998</c:v>
                </c:pt>
                <c:pt idx="15">
                  <c:v>5111.6089000000002</c:v>
                </c:pt>
              </c:numCache>
            </c:numRef>
          </c:val>
          <c:extLst>
            <c:ext xmlns:c16="http://schemas.microsoft.com/office/drawing/2014/chart" uri="{C3380CC4-5D6E-409C-BE32-E72D297353CC}">
              <c16:uniqueId val="{00000011-4FE8-9241-9B4B-6A89D55B318A}"/>
            </c:ext>
          </c:extLst>
        </c:ser>
        <c:ser>
          <c:idx val="18"/>
          <c:order val="18"/>
          <c:tx>
            <c:strRef>
              <c:f>GHG!$B$20</c:f>
              <c:strCache>
                <c:ptCount val="1"/>
                <c:pt idx="0">
                  <c:v>S</c:v>
                </c:pt>
              </c:strCache>
            </c:strRef>
          </c:tx>
          <c:spPr>
            <a:solidFill>
              <a:schemeClr val="accent1">
                <a:lumMod val="80000"/>
              </a:schemeClr>
            </a:solidFill>
            <a:ln w="25400">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GHG!$I$20:$X$20</c:f>
              <c:numCache>
                <c:formatCode>General</c:formatCode>
                <c:ptCount val="16"/>
                <c:pt idx="0">
                  <c:v>11024.764209999999</c:v>
                </c:pt>
                <c:pt idx="1">
                  <c:v>11566.93044</c:v>
                </c:pt>
                <c:pt idx="2">
                  <c:v>11541.60828</c:v>
                </c:pt>
                <c:pt idx="3">
                  <c:v>10964.72517</c:v>
                </c:pt>
                <c:pt idx="4">
                  <c:v>10794.20788</c:v>
                </c:pt>
                <c:pt idx="5">
                  <c:v>10570.851979999999</c:v>
                </c:pt>
                <c:pt idx="6">
                  <c:v>11521.68951</c:v>
                </c:pt>
                <c:pt idx="7">
                  <c:v>11817.42692</c:v>
                </c:pt>
                <c:pt idx="8">
                  <c:v>11845.86325</c:v>
                </c:pt>
                <c:pt idx="9">
                  <c:v>11430.60512</c:v>
                </c:pt>
                <c:pt idx="10">
                  <c:v>11169.92223</c:v>
                </c:pt>
                <c:pt idx="11">
                  <c:v>10481.93873</c:v>
                </c:pt>
                <c:pt idx="12">
                  <c:v>9109.2204000000002</c:v>
                </c:pt>
                <c:pt idx="13">
                  <c:v>9405.8082200000008</c:v>
                </c:pt>
                <c:pt idx="14">
                  <c:v>9195.8042800000003</c:v>
                </c:pt>
                <c:pt idx="15">
                  <c:v>8823.1005000000005</c:v>
                </c:pt>
              </c:numCache>
            </c:numRef>
          </c:val>
          <c:extLst>
            <c:ext xmlns:c16="http://schemas.microsoft.com/office/drawing/2014/chart" uri="{C3380CC4-5D6E-409C-BE32-E72D297353CC}">
              <c16:uniqueId val="{00000012-4FE8-9241-9B4B-6A89D55B318A}"/>
            </c:ext>
          </c:extLst>
        </c:ser>
        <c:ser>
          <c:idx val="19"/>
          <c:order val="19"/>
          <c:tx>
            <c:strRef>
              <c:f>GHG!$B$21</c:f>
              <c:strCache>
                <c:ptCount val="1"/>
                <c:pt idx="0">
                  <c:v>T</c:v>
                </c:pt>
              </c:strCache>
            </c:strRef>
          </c:tx>
          <c:spPr>
            <a:solidFill>
              <a:schemeClr val="accent2">
                <a:lumMod val="80000"/>
              </a:schemeClr>
            </a:solidFill>
            <a:ln w="25400">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GHG!$I$21:$X$21</c:f>
              <c:numCache>
                <c:formatCode>General</c:formatCode>
                <c:ptCount val="16"/>
                <c:pt idx="0">
                  <c:v>182.24481</c:v>
                </c:pt>
                <c:pt idx="1">
                  <c:v>179.803</c:v>
                </c:pt>
                <c:pt idx="2">
                  <c:v>183.55376000000001</c:v>
                </c:pt>
                <c:pt idx="3">
                  <c:v>170.46970999999999</c:v>
                </c:pt>
                <c:pt idx="4">
                  <c:v>162.8022</c:v>
                </c:pt>
                <c:pt idx="5">
                  <c:v>165.93554</c:v>
                </c:pt>
                <c:pt idx="6">
                  <c:v>190.83026000000001</c:v>
                </c:pt>
                <c:pt idx="7">
                  <c:v>204.31141</c:v>
                </c:pt>
                <c:pt idx="8">
                  <c:v>249.64908</c:v>
                </c:pt>
                <c:pt idx="9">
                  <c:v>283.02699999999999</c:v>
                </c:pt>
                <c:pt idx="10">
                  <c:v>291.39805999999999</c:v>
                </c:pt>
                <c:pt idx="11">
                  <c:v>284.55653999999998</c:v>
                </c:pt>
                <c:pt idx="12">
                  <c:v>235.54991000000001</c:v>
                </c:pt>
                <c:pt idx="13">
                  <c:v>275.68570999999997</c:v>
                </c:pt>
                <c:pt idx="14">
                  <c:v>258.56112000000002</c:v>
                </c:pt>
                <c:pt idx="15">
                  <c:v>229.86144999999999</c:v>
                </c:pt>
              </c:numCache>
            </c:numRef>
          </c:val>
          <c:extLst>
            <c:ext xmlns:c16="http://schemas.microsoft.com/office/drawing/2014/chart" uri="{C3380CC4-5D6E-409C-BE32-E72D297353CC}">
              <c16:uniqueId val="{00000013-4FE8-9241-9B4B-6A89D55B318A}"/>
            </c:ext>
          </c:extLst>
        </c:ser>
        <c:ser>
          <c:idx val="20"/>
          <c:order val="20"/>
          <c:tx>
            <c:strRef>
              <c:f>GHG!$B$22</c:f>
              <c:strCache>
                <c:ptCount val="1"/>
                <c:pt idx="0">
                  <c:v>U</c:v>
                </c:pt>
              </c:strCache>
            </c:strRef>
          </c:tx>
          <c:spPr>
            <a:solidFill>
              <a:schemeClr val="accent3">
                <a:lumMod val="80000"/>
              </a:schemeClr>
            </a:solidFill>
            <a:ln w="25400">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GHG!$I$22:$X$22</c:f>
              <c:numCache>
                <c:formatCode>General</c:formatCode>
                <c:ptCount val="16"/>
                <c:pt idx="0">
                  <c:v>1.0672200000000001</c:v>
                </c:pt>
                <c:pt idx="1">
                  <c:v>1.18865</c:v>
                </c:pt>
                <c:pt idx="2">
                  <c:v>1.3796200000000001</c:v>
                </c:pt>
                <c:pt idx="3">
                  <c:v>1.4571099999999999</c:v>
                </c:pt>
                <c:pt idx="4">
                  <c:v>1.61093</c:v>
                </c:pt>
                <c:pt idx="5">
                  <c:v>1.64852</c:v>
                </c:pt>
                <c:pt idx="6">
                  <c:v>1.8421400000000001</c:v>
                </c:pt>
                <c:pt idx="7">
                  <c:v>2.5531199999999998</c:v>
                </c:pt>
                <c:pt idx="8">
                  <c:v>2.4408400000000001</c:v>
                </c:pt>
                <c:pt idx="9">
                  <c:v>3.0411199999999998</c:v>
                </c:pt>
                <c:pt idx="10">
                  <c:v>4.8936500000000001</c:v>
                </c:pt>
                <c:pt idx="11">
                  <c:v>7.1574999999999998</c:v>
                </c:pt>
                <c:pt idx="12">
                  <c:v>9.9604499999999998</c:v>
                </c:pt>
                <c:pt idx="13">
                  <c:v>13.25257</c:v>
                </c:pt>
                <c:pt idx="14">
                  <c:v>12.592219999999999</c:v>
                </c:pt>
                <c:pt idx="15">
                  <c:v>12.47714</c:v>
                </c:pt>
              </c:numCache>
            </c:numRef>
          </c:val>
          <c:extLst>
            <c:ext xmlns:c16="http://schemas.microsoft.com/office/drawing/2014/chart" uri="{C3380CC4-5D6E-409C-BE32-E72D297353CC}">
              <c16:uniqueId val="{00000014-4FE8-9241-9B4B-6A89D55B318A}"/>
            </c:ext>
          </c:extLst>
        </c:ser>
        <c:dLbls>
          <c:showLegendKey val="0"/>
          <c:showVal val="0"/>
          <c:showCatName val="0"/>
          <c:showSerName val="0"/>
          <c:showPercent val="0"/>
          <c:showBubbleSize val="0"/>
        </c:dLbls>
        <c:axId val="513686912"/>
        <c:axId val="443218240"/>
      </c:areaChart>
      <c:catAx>
        <c:axId val="51368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crossAx val="443218240"/>
        <c:crosses val="autoZero"/>
        <c:auto val="1"/>
        <c:lblAlgn val="ctr"/>
        <c:lblOffset val="100"/>
        <c:noMultiLvlLbl val="0"/>
      </c:catAx>
      <c:valAx>
        <c:axId val="44321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THS_T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crossAx val="513686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US" b="1">
                <a:solidFill>
                  <a:schemeClr val="tx1"/>
                </a:solidFill>
              </a:rPr>
              <a:t>NACE1_target_sum_perc</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FR"/>
        </a:p>
      </c:txPr>
    </c:title>
    <c:autoTitleDeleted val="0"/>
    <c:plotArea>
      <c:layout/>
      <c:ofPieChart>
        <c:ofPieType val="pie"/>
        <c:varyColors val="1"/>
        <c:ser>
          <c:idx val="0"/>
          <c:order val="0"/>
          <c:tx>
            <c:strRef>
              <c:f>GHG!$E$1</c:f>
              <c:strCache>
                <c:ptCount val="1"/>
                <c:pt idx="0">
                  <c:v>target_sum_perc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65-9A47-940A-DC2F9869FF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65-9A47-940A-DC2F9869FF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65-9A47-940A-DC2F9869FF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65-9A47-940A-DC2F9869FF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65-9A47-940A-DC2F9869FF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65-9A47-940A-DC2F9869FF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65-9A47-940A-DC2F9869FF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65-9A47-940A-DC2F9869FF9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65-9A47-940A-DC2F9869FF9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65-9A47-940A-DC2F9869FF9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65-9A47-940A-DC2F9869FF9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65-9A47-940A-DC2F9869FF9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E65-9A47-940A-DC2F9869FF9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E65-9A47-940A-DC2F9869FF9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2-314C-DC47-96C4-8228F3336EF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E65-9A47-940A-DC2F9869FF9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E65-9A47-940A-DC2F9869FF9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E65-9A47-940A-DC2F9869FF9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E65-9A47-940A-DC2F9869FF9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E65-9A47-940A-DC2F9869FF9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E65-9A47-940A-DC2F9869FF9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E65-9A47-940A-DC2F9869FF9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GHG!$B$2:$B$22</c:f>
              <c:strCache>
                <c:ptCount val="21"/>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strCache>
            </c:strRef>
          </c:cat>
          <c:val>
            <c:numRef>
              <c:f>GHG!$E$2:$E$22</c:f>
              <c:numCache>
                <c:formatCode>0.0%</c:formatCode>
                <c:ptCount val="21"/>
                <c:pt idx="0">
                  <c:v>0.1465863453815261</c:v>
                </c:pt>
                <c:pt idx="1">
                  <c:v>1.2048192771084338E-2</c:v>
                </c:pt>
                <c:pt idx="2">
                  <c:v>0.19076305220883535</c:v>
                </c:pt>
                <c:pt idx="3">
                  <c:v>0.15461847389558234</c:v>
                </c:pt>
                <c:pt idx="4">
                  <c:v>0.13253012048192772</c:v>
                </c:pt>
                <c:pt idx="5">
                  <c:v>5.8232931726907633E-2</c:v>
                </c:pt>
                <c:pt idx="6">
                  <c:v>2.6104417670682729E-2</c:v>
                </c:pt>
                <c:pt idx="7">
                  <c:v>0.10040160642570281</c:v>
                </c:pt>
                <c:pt idx="8">
                  <c:v>1.0040160642570281E-2</c:v>
                </c:pt>
                <c:pt idx="9">
                  <c:v>6.024096385542169E-3</c:v>
                </c:pt>
                <c:pt idx="10">
                  <c:v>2.008032128514056E-3</c:v>
                </c:pt>
                <c:pt idx="11">
                  <c:v>0</c:v>
                </c:pt>
                <c:pt idx="12">
                  <c:v>9.036144578313253E-2</c:v>
                </c:pt>
                <c:pt idx="13">
                  <c:v>1.4056224899598393E-2</c:v>
                </c:pt>
                <c:pt idx="14">
                  <c:v>4.0160642570281124E-2</c:v>
                </c:pt>
                <c:pt idx="15">
                  <c:v>8.0321285140562242E-3</c:v>
                </c:pt>
                <c:pt idx="16">
                  <c:v>6.024096385542169E-3</c:v>
                </c:pt>
                <c:pt idx="17">
                  <c:v>0</c:v>
                </c:pt>
                <c:pt idx="18">
                  <c:v>0</c:v>
                </c:pt>
                <c:pt idx="19">
                  <c:v>2.008032128514056E-3</c:v>
                </c:pt>
                <c:pt idx="20">
                  <c:v>0</c:v>
                </c:pt>
              </c:numCache>
            </c:numRef>
          </c:val>
          <c:extLst>
            <c:ext xmlns:c16="http://schemas.microsoft.com/office/drawing/2014/chart" uri="{C3380CC4-5D6E-409C-BE32-E72D297353CC}">
              <c16:uniqueId val="{00000000-314C-DC47-96C4-8228F3336EF9}"/>
            </c:ext>
          </c:extLst>
        </c:ser>
        <c:dLbls>
          <c:showLegendKey val="0"/>
          <c:showVal val="0"/>
          <c:showCatName val="0"/>
          <c:showSerName val="0"/>
          <c:showPercent val="0"/>
          <c:showBubbleSize val="0"/>
          <c:showLeaderLines val="1"/>
        </c:dLbls>
        <c:gapWidth val="54"/>
        <c:splitType val="percent"/>
        <c:splitPos val="5"/>
        <c:secondPieSize val="50"/>
        <c:serLines>
          <c:spPr>
            <a:ln w="9525" cap="flat" cmpd="sng" algn="ctr">
              <a:solidFill>
                <a:schemeClr val="tx1">
                  <a:lumMod val="35000"/>
                  <a:lumOff val="65000"/>
                </a:schemeClr>
              </a:solidFill>
              <a:round/>
            </a:ln>
            <a:effectLst/>
          </c:spPr>
        </c:serLines>
      </c:ofPieChart>
      <c:spPr>
        <a:noFill/>
        <a:ln>
          <a:noFill/>
        </a:ln>
        <a:effectLst/>
      </c:spPr>
    </c:plotArea>
    <c:legend>
      <c:legendPos val="b"/>
      <c:layout>
        <c:manualLayout>
          <c:xMode val="edge"/>
          <c:yMode val="edge"/>
          <c:x val="0.22186052010971183"/>
          <c:y val="0.78032804092771368"/>
          <c:w val="0.59730090478719611"/>
          <c:h val="0.1962198789825075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GB" b="1"/>
              <a:t>EGD</a:t>
            </a:r>
            <a:r>
              <a:rPr lang="en-GB" b="1" baseline="0"/>
              <a:t> t</a:t>
            </a:r>
            <a:r>
              <a:rPr lang="en-GB" b="1"/>
              <a:t>argets</a:t>
            </a:r>
            <a:r>
              <a:rPr lang="en-GB" b="1" baseline="0"/>
              <a:t> per NACE_2 catagories</a:t>
            </a:r>
            <a:endParaRPr lang="en-GB" b="1"/>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tx1"/>
            </a:solidFill>
            <a:ln>
              <a:noFill/>
            </a:ln>
            <a:effectLst/>
          </c:spPr>
          <c:invertIfNegative val="0"/>
          <c:cat>
            <c:strRef>
              <c:f>GHG!$B$24:$B$78</c:f>
              <c:strCache>
                <c:ptCount val="55"/>
                <c:pt idx="0">
                  <c:v>A1</c:v>
                </c:pt>
                <c:pt idx="1">
                  <c:v>A2</c:v>
                </c:pt>
                <c:pt idx="2">
                  <c:v>A3</c:v>
                </c:pt>
                <c:pt idx="3">
                  <c:v>C10-C12</c:v>
                </c:pt>
                <c:pt idx="4">
                  <c:v>C13-C15</c:v>
                </c:pt>
                <c:pt idx="5">
                  <c:v>C16</c:v>
                </c:pt>
                <c:pt idx="6">
                  <c:v>C17</c:v>
                </c:pt>
                <c:pt idx="7">
                  <c:v>C18</c:v>
                </c:pt>
                <c:pt idx="8">
                  <c:v>C19</c:v>
                </c:pt>
                <c:pt idx="9">
                  <c:v>C20</c:v>
                </c:pt>
                <c:pt idx="10">
                  <c:v>C21</c:v>
                </c:pt>
                <c:pt idx="11">
                  <c:v>C22</c:v>
                </c:pt>
                <c:pt idx="12">
                  <c:v>C23</c:v>
                </c:pt>
                <c:pt idx="13">
                  <c:v>C24</c:v>
                </c:pt>
                <c:pt idx="14">
                  <c:v>C25</c:v>
                </c:pt>
                <c:pt idx="15">
                  <c:v>C26</c:v>
                </c:pt>
                <c:pt idx="16">
                  <c:v>C27</c:v>
                </c:pt>
                <c:pt idx="17">
                  <c:v>C28</c:v>
                </c:pt>
                <c:pt idx="18">
                  <c:v>C29</c:v>
                </c:pt>
                <c:pt idx="19">
                  <c:v>C30</c:v>
                </c:pt>
                <c:pt idx="20">
                  <c:v>C31-C32</c:v>
                </c:pt>
                <c:pt idx="21">
                  <c:v>C33</c:v>
                </c:pt>
                <c:pt idx="22">
                  <c:v>E36</c:v>
                </c:pt>
                <c:pt idx="23">
                  <c:v>E37-E39</c:v>
                </c:pt>
                <c:pt idx="24">
                  <c:v>G45</c:v>
                </c:pt>
                <c:pt idx="25">
                  <c:v>G46</c:v>
                </c:pt>
                <c:pt idx="26">
                  <c:v>G47</c:v>
                </c:pt>
                <c:pt idx="27">
                  <c:v>H49</c:v>
                </c:pt>
                <c:pt idx="28">
                  <c:v>H50</c:v>
                </c:pt>
                <c:pt idx="29">
                  <c:v>H51</c:v>
                </c:pt>
                <c:pt idx="30">
                  <c:v>H52</c:v>
                </c:pt>
                <c:pt idx="31">
                  <c:v>H53</c:v>
                </c:pt>
                <c:pt idx="32">
                  <c:v>J58</c:v>
                </c:pt>
                <c:pt idx="33">
                  <c:v>J59-J60</c:v>
                </c:pt>
                <c:pt idx="34">
                  <c:v>J61</c:v>
                </c:pt>
                <c:pt idx="35">
                  <c:v>J62-J63</c:v>
                </c:pt>
                <c:pt idx="36">
                  <c:v>K64</c:v>
                </c:pt>
                <c:pt idx="37">
                  <c:v>K65</c:v>
                </c:pt>
                <c:pt idx="38">
                  <c:v>K66</c:v>
                </c:pt>
                <c:pt idx="39">
                  <c:v>M69-M70</c:v>
                </c:pt>
                <c:pt idx="40">
                  <c:v>M71</c:v>
                </c:pt>
                <c:pt idx="41">
                  <c:v>M72</c:v>
                </c:pt>
                <c:pt idx="42">
                  <c:v>M73</c:v>
                </c:pt>
                <c:pt idx="43">
                  <c:v>M74-M75</c:v>
                </c:pt>
                <c:pt idx="44">
                  <c:v>N77</c:v>
                </c:pt>
                <c:pt idx="45">
                  <c:v>N78</c:v>
                </c:pt>
                <c:pt idx="46">
                  <c:v>N79</c:v>
                </c:pt>
                <c:pt idx="47">
                  <c:v>N80-N82</c:v>
                </c:pt>
                <c:pt idx="48">
                  <c:v>Q86</c:v>
                </c:pt>
                <c:pt idx="49">
                  <c:v>Q87-Q88</c:v>
                </c:pt>
                <c:pt idx="50">
                  <c:v>R90-R92</c:v>
                </c:pt>
                <c:pt idx="51">
                  <c:v>R93</c:v>
                </c:pt>
                <c:pt idx="52">
                  <c:v>S94</c:v>
                </c:pt>
                <c:pt idx="53">
                  <c:v>S95</c:v>
                </c:pt>
                <c:pt idx="54">
                  <c:v>S96</c:v>
                </c:pt>
              </c:strCache>
            </c:strRef>
          </c:cat>
          <c:val>
            <c:numRef>
              <c:f>GHG!$D$24:$D$78</c:f>
              <c:numCache>
                <c:formatCode>General</c:formatCode>
                <c:ptCount val="55"/>
                <c:pt idx="0">
                  <c:v>44</c:v>
                </c:pt>
                <c:pt idx="1">
                  <c:v>15</c:v>
                </c:pt>
                <c:pt idx="2">
                  <c:v>9</c:v>
                </c:pt>
                <c:pt idx="3">
                  <c:v>19</c:v>
                </c:pt>
                <c:pt idx="4">
                  <c:v>3</c:v>
                </c:pt>
                <c:pt idx="5">
                  <c:v>3</c:v>
                </c:pt>
                <c:pt idx="6">
                  <c:v>1</c:v>
                </c:pt>
                <c:pt idx="7">
                  <c:v>0</c:v>
                </c:pt>
                <c:pt idx="8">
                  <c:v>0</c:v>
                </c:pt>
                <c:pt idx="9">
                  <c:v>13</c:v>
                </c:pt>
                <c:pt idx="10">
                  <c:v>1</c:v>
                </c:pt>
                <c:pt idx="11">
                  <c:v>10</c:v>
                </c:pt>
                <c:pt idx="12">
                  <c:v>2</c:v>
                </c:pt>
                <c:pt idx="13">
                  <c:v>9</c:v>
                </c:pt>
                <c:pt idx="14">
                  <c:v>0</c:v>
                </c:pt>
                <c:pt idx="15">
                  <c:v>6</c:v>
                </c:pt>
                <c:pt idx="16">
                  <c:v>12</c:v>
                </c:pt>
                <c:pt idx="17">
                  <c:v>8</c:v>
                </c:pt>
                <c:pt idx="18">
                  <c:v>8</c:v>
                </c:pt>
                <c:pt idx="19">
                  <c:v>3</c:v>
                </c:pt>
                <c:pt idx="20">
                  <c:v>1</c:v>
                </c:pt>
                <c:pt idx="21">
                  <c:v>0</c:v>
                </c:pt>
                <c:pt idx="22">
                  <c:v>7</c:v>
                </c:pt>
                <c:pt idx="23">
                  <c:v>59</c:v>
                </c:pt>
                <c:pt idx="24">
                  <c:v>0</c:v>
                </c:pt>
                <c:pt idx="25">
                  <c:v>4</c:v>
                </c:pt>
                <c:pt idx="26">
                  <c:v>9</c:v>
                </c:pt>
                <c:pt idx="27">
                  <c:v>17</c:v>
                </c:pt>
                <c:pt idx="28">
                  <c:v>13</c:v>
                </c:pt>
                <c:pt idx="29">
                  <c:v>5</c:v>
                </c:pt>
                <c:pt idx="30">
                  <c:v>19</c:v>
                </c:pt>
                <c:pt idx="31">
                  <c:v>0</c:v>
                </c:pt>
                <c:pt idx="32">
                  <c:v>0</c:v>
                </c:pt>
                <c:pt idx="33">
                  <c:v>0</c:v>
                </c:pt>
                <c:pt idx="34">
                  <c:v>1</c:v>
                </c:pt>
                <c:pt idx="35">
                  <c:v>2</c:v>
                </c:pt>
                <c:pt idx="36">
                  <c:v>1</c:v>
                </c:pt>
                <c:pt idx="37">
                  <c:v>0</c:v>
                </c:pt>
                <c:pt idx="38">
                  <c:v>0</c:v>
                </c:pt>
                <c:pt idx="39">
                  <c:v>8</c:v>
                </c:pt>
                <c:pt idx="40">
                  <c:v>19</c:v>
                </c:pt>
                <c:pt idx="41">
                  <c:v>21</c:v>
                </c:pt>
                <c:pt idx="42">
                  <c:v>0</c:v>
                </c:pt>
                <c:pt idx="43">
                  <c:v>0</c:v>
                </c:pt>
                <c:pt idx="44">
                  <c:v>0</c:v>
                </c:pt>
                <c:pt idx="45">
                  <c:v>1</c:v>
                </c:pt>
                <c:pt idx="46">
                  <c:v>1</c:v>
                </c:pt>
                <c:pt idx="47">
                  <c:v>5</c:v>
                </c:pt>
                <c:pt idx="48">
                  <c:v>3</c:v>
                </c:pt>
                <c:pt idx="49">
                  <c:v>0</c:v>
                </c:pt>
                <c:pt idx="50">
                  <c:v>0</c:v>
                </c:pt>
                <c:pt idx="51">
                  <c:v>0</c:v>
                </c:pt>
                <c:pt idx="52">
                  <c:v>0</c:v>
                </c:pt>
                <c:pt idx="53">
                  <c:v>0</c:v>
                </c:pt>
                <c:pt idx="54">
                  <c:v>0</c:v>
                </c:pt>
              </c:numCache>
            </c:numRef>
          </c:val>
          <c:extLst>
            <c:ext xmlns:c16="http://schemas.microsoft.com/office/drawing/2014/chart" uri="{C3380CC4-5D6E-409C-BE32-E72D297353CC}">
              <c16:uniqueId val="{00000000-A052-BB4A-A8B4-E1850FEC4871}"/>
            </c:ext>
          </c:extLst>
        </c:ser>
        <c:dLbls>
          <c:showLegendKey val="0"/>
          <c:showVal val="0"/>
          <c:showCatName val="0"/>
          <c:showSerName val="0"/>
          <c:showPercent val="0"/>
          <c:showBubbleSize val="0"/>
        </c:dLbls>
        <c:gapWidth val="50"/>
        <c:overlap val="-27"/>
        <c:axId val="139564112"/>
        <c:axId val="157291936"/>
      </c:barChart>
      <c:catAx>
        <c:axId val="1395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57291936"/>
        <c:crosses val="autoZero"/>
        <c:auto val="1"/>
        <c:lblAlgn val="ctr"/>
        <c:lblOffset val="100"/>
        <c:tickLblSkip val="1"/>
        <c:noMultiLvlLbl val="0"/>
      </c:catAx>
      <c:valAx>
        <c:axId val="157291936"/>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395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2700000"/>
    <a:lstStyle/>
    <a:p>
      <a:pPr>
        <a:defRPr sz="1400"/>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GB" b="1"/>
              <a:t>GHG per NACE_2 categories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7.5722086125068588E-2"/>
          <c:y val="6.220744820360382E-2"/>
          <c:w val="0.51132146567446968"/>
          <c:h val="0.83038050394925289"/>
        </c:manualLayout>
      </c:layout>
      <c:areaChart>
        <c:grouping val="stacked"/>
        <c:varyColors val="0"/>
        <c:ser>
          <c:idx val="1"/>
          <c:order val="0"/>
          <c:tx>
            <c:strRef>
              <c:f>GHG!$B$24</c:f>
              <c:strCache>
                <c:ptCount val="1"/>
                <c:pt idx="0">
                  <c:v>A1</c:v>
                </c:pt>
              </c:strCache>
            </c:strRef>
          </c:tx>
          <c:spPr>
            <a:solidFill>
              <a:schemeClr val="accent2"/>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GHG!$I$24:$X$24</c:f>
              <c:numCache>
                <c:formatCode>General</c:formatCode>
                <c:ptCount val="16"/>
                <c:pt idx="0">
                  <c:v>470077.22340999998</c:v>
                </c:pt>
                <c:pt idx="1">
                  <c:v>464573.07487000001</c:v>
                </c:pt>
                <c:pt idx="2">
                  <c:v>462751.63984999998</c:v>
                </c:pt>
                <c:pt idx="3">
                  <c:v>461786.03162000002</c:v>
                </c:pt>
                <c:pt idx="4">
                  <c:v>459347.91518000001</c:v>
                </c:pt>
                <c:pt idx="5">
                  <c:v>461532.42009000003</c:v>
                </c:pt>
                <c:pt idx="6">
                  <c:v>466061.47391</c:v>
                </c:pt>
                <c:pt idx="7">
                  <c:v>469667.27176999999</c:v>
                </c:pt>
                <c:pt idx="8">
                  <c:v>471533.48921999999</c:v>
                </c:pt>
                <c:pt idx="9">
                  <c:v>470530.00419000001</c:v>
                </c:pt>
                <c:pt idx="10">
                  <c:v>470694.31131999998</c:v>
                </c:pt>
                <c:pt idx="11">
                  <c:v>464978.18125000002</c:v>
                </c:pt>
                <c:pt idx="12">
                  <c:v>467931.32032</c:v>
                </c:pt>
                <c:pt idx="13">
                  <c:v>464332.28850999998</c:v>
                </c:pt>
                <c:pt idx="14">
                  <c:v>449951.32488999999</c:v>
                </c:pt>
                <c:pt idx="15">
                  <c:v>444642.11366999999</c:v>
                </c:pt>
              </c:numCache>
            </c:numRef>
          </c:val>
          <c:extLst>
            <c:ext xmlns:c16="http://schemas.microsoft.com/office/drawing/2014/chart" uri="{C3380CC4-5D6E-409C-BE32-E72D297353CC}">
              <c16:uniqueId val="{00000001-C853-AB42-AF4B-132BB300D1FC}"/>
            </c:ext>
          </c:extLst>
        </c:ser>
        <c:ser>
          <c:idx val="2"/>
          <c:order val="1"/>
          <c:tx>
            <c:strRef>
              <c:f>GHG!$B$25</c:f>
              <c:strCache>
                <c:ptCount val="1"/>
                <c:pt idx="0">
                  <c:v>A2</c:v>
                </c:pt>
              </c:strCache>
            </c:strRef>
          </c:tx>
          <c:spPr>
            <a:solidFill>
              <a:schemeClr val="accent3"/>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GHG!$I$25:$X$25</c:f>
              <c:numCache>
                <c:formatCode>General</c:formatCode>
                <c:ptCount val="16"/>
                <c:pt idx="0">
                  <c:v>4588.5787600000003</c:v>
                </c:pt>
                <c:pt idx="1">
                  <c:v>4321.3779000000004</c:v>
                </c:pt>
                <c:pt idx="2">
                  <c:v>4573.7512999999999</c:v>
                </c:pt>
                <c:pt idx="3">
                  <c:v>4707.57474</c:v>
                </c:pt>
                <c:pt idx="4">
                  <c:v>4516.2783399999998</c:v>
                </c:pt>
                <c:pt idx="5">
                  <c:v>4527.6849899999997</c:v>
                </c:pt>
                <c:pt idx="6">
                  <c:v>4864.4010600000001</c:v>
                </c:pt>
                <c:pt idx="7">
                  <c:v>4994.5946299999996</c:v>
                </c:pt>
                <c:pt idx="8">
                  <c:v>5281.26019</c:v>
                </c:pt>
                <c:pt idx="9">
                  <c:v>5078.7070000000003</c:v>
                </c:pt>
                <c:pt idx="10">
                  <c:v>4834.4488799999999</c:v>
                </c:pt>
                <c:pt idx="11">
                  <c:v>4991.7929400000003</c:v>
                </c:pt>
                <c:pt idx="12">
                  <c:v>4956.2168600000005</c:v>
                </c:pt>
                <c:pt idx="13">
                  <c:v>5081.6058700000003</c:v>
                </c:pt>
                <c:pt idx="14">
                  <c:v>4914.27592</c:v>
                </c:pt>
                <c:pt idx="15">
                  <c:v>4764.7591499999999</c:v>
                </c:pt>
              </c:numCache>
            </c:numRef>
          </c:val>
          <c:extLst>
            <c:ext xmlns:c16="http://schemas.microsoft.com/office/drawing/2014/chart" uri="{C3380CC4-5D6E-409C-BE32-E72D297353CC}">
              <c16:uniqueId val="{00000002-C853-AB42-AF4B-132BB300D1FC}"/>
            </c:ext>
          </c:extLst>
        </c:ser>
        <c:ser>
          <c:idx val="3"/>
          <c:order val="2"/>
          <c:tx>
            <c:strRef>
              <c:f>GHG!$B$26</c:f>
              <c:strCache>
                <c:ptCount val="1"/>
                <c:pt idx="0">
                  <c:v>A3</c:v>
                </c:pt>
              </c:strCache>
            </c:strRef>
          </c:tx>
          <c:spPr>
            <a:solidFill>
              <a:schemeClr val="accent4"/>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GHG!$I$26:$X$26</c:f>
              <c:numCache>
                <c:formatCode>General</c:formatCode>
                <c:ptCount val="16"/>
                <c:pt idx="0">
                  <c:v>7032.1858300000004</c:v>
                </c:pt>
                <c:pt idx="1">
                  <c:v>7253.2909</c:v>
                </c:pt>
                <c:pt idx="2">
                  <c:v>7035.1447600000001</c:v>
                </c:pt>
                <c:pt idx="3">
                  <c:v>6662.9822400000003</c:v>
                </c:pt>
                <c:pt idx="4">
                  <c:v>6406.9131500000003</c:v>
                </c:pt>
                <c:pt idx="5">
                  <c:v>6234.3119299999998</c:v>
                </c:pt>
                <c:pt idx="6">
                  <c:v>7257.1058800000001</c:v>
                </c:pt>
                <c:pt idx="7">
                  <c:v>6879.0013300000001</c:v>
                </c:pt>
                <c:pt idx="8">
                  <c:v>6960.1214900000004</c:v>
                </c:pt>
                <c:pt idx="9">
                  <c:v>6471.7632700000004</c:v>
                </c:pt>
                <c:pt idx="10">
                  <c:v>6241.9878900000003</c:v>
                </c:pt>
                <c:pt idx="11">
                  <c:v>6100.91237</c:v>
                </c:pt>
                <c:pt idx="12">
                  <c:v>5992.9500500000004</c:v>
                </c:pt>
                <c:pt idx="13">
                  <c:v>5822.0667899999999</c:v>
                </c:pt>
                <c:pt idx="14">
                  <c:v>5590.2826999999997</c:v>
                </c:pt>
                <c:pt idx="15">
                  <c:v>5513.7940399999998</c:v>
                </c:pt>
              </c:numCache>
            </c:numRef>
          </c:val>
          <c:extLst>
            <c:ext xmlns:c16="http://schemas.microsoft.com/office/drawing/2014/chart" uri="{C3380CC4-5D6E-409C-BE32-E72D297353CC}">
              <c16:uniqueId val="{00000003-C853-AB42-AF4B-132BB300D1FC}"/>
            </c:ext>
          </c:extLst>
        </c:ser>
        <c:ser>
          <c:idx val="4"/>
          <c:order val="3"/>
          <c:tx>
            <c:strRef>
              <c:f>GHG!$B$27</c:f>
              <c:strCache>
                <c:ptCount val="1"/>
                <c:pt idx="0">
                  <c:v>C10-C12</c:v>
                </c:pt>
              </c:strCache>
            </c:strRef>
          </c:tx>
          <c:spPr>
            <a:solidFill>
              <a:schemeClr val="accent5"/>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GHG!$I$27:$X$27</c:f>
              <c:numCache>
                <c:formatCode>General</c:formatCode>
                <c:ptCount val="16"/>
                <c:pt idx="0">
                  <c:v>67175.957049999997</c:v>
                </c:pt>
                <c:pt idx="1">
                  <c:v>63245.672469999998</c:v>
                </c:pt>
                <c:pt idx="2">
                  <c:v>65150.484799999998</c:v>
                </c:pt>
                <c:pt idx="3">
                  <c:v>63707.985930000003</c:v>
                </c:pt>
                <c:pt idx="4">
                  <c:v>63556.876259999997</c:v>
                </c:pt>
                <c:pt idx="5">
                  <c:v>63524.798470000002</c:v>
                </c:pt>
                <c:pt idx="6">
                  <c:v>62730.76556</c:v>
                </c:pt>
                <c:pt idx="7">
                  <c:v>62150.259559999999</c:v>
                </c:pt>
                <c:pt idx="8">
                  <c:v>63511.067819999997</c:v>
                </c:pt>
                <c:pt idx="9">
                  <c:v>64079.442900000002</c:v>
                </c:pt>
                <c:pt idx="10">
                  <c:v>63862.385580000002</c:v>
                </c:pt>
                <c:pt idx="11">
                  <c:v>62577.260929999997</c:v>
                </c:pt>
                <c:pt idx="12">
                  <c:v>58973.725200000001</c:v>
                </c:pt>
                <c:pt idx="13">
                  <c:v>60759.369229999997</c:v>
                </c:pt>
                <c:pt idx="14">
                  <c:v>57493.617579999998</c:v>
                </c:pt>
                <c:pt idx="15">
                  <c:v>54365.247139999999</c:v>
                </c:pt>
              </c:numCache>
            </c:numRef>
          </c:val>
          <c:extLst>
            <c:ext xmlns:c16="http://schemas.microsoft.com/office/drawing/2014/chart" uri="{C3380CC4-5D6E-409C-BE32-E72D297353CC}">
              <c16:uniqueId val="{00000004-C853-AB42-AF4B-132BB300D1FC}"/>
            </c:ext>
          </c:extLst>
        </c:ser>
        <c:ser>
          <c:idx val="5"/>
          <c:order val="4"/>
          <c:tx>
            <c:strRef>
              <c:f>GHG!$B$28</c:f>
              <c:strCache>
                <c:ptCount val="1"/>
                <c:pt idx="0">
                  <c:v>C13-C15</c:v>
                </c:pt>
              </c:strCache>
            </c:strRef>
          </c:tx>
          <c:spPr>
            <a:solidFill>
              <a:schemeClr val="accent6"/>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GHG!$I$28:$X$28</c:f>
              <c:numCache>
                <c:formatCode>General</c:formatCode>
                <c:ptCount val="16"/>
                <c:pt idx="0">
                  <c:v>11653.513279999999</c:v>
                </c:pt>
                <c:pt idx="1">
                  <c:v>9029.6154000000006</c:v>
                </c:pt>
                <c:pt idx="2">
                  <c:v>8157.2800500000003</c:v>
                </c:pt>
                <c:pt idx="3">
                  <c:v>8079.85718</c:v>
                </c:pt>
                <c:pt idx="4">
                  <c:v>7551.4318199999998</c:v>
                </c:pt>
                <c:pt idx="5">
                  <c:v>8056.5322999999999</c:v>
                </c:pt>
                <c:pt idx="6">
                  <c:v>8864.8919499999993</c:v>
                </c:pt>
                <c:pt idx="7">
                  <c:v>9391.1263999999992</c:v>
                </c:pt>
                <c:pt idx="8">
                  <c:v>8724.8837899999999</c:v>
                </c:pt>
                <c:pt idx="9">
                  <c:v>8788.8600999999999</c:v>
                </c:pt>
                <c:pt idx="10">
                  <c:v>8535.8204299999998</c:v>
                </c:pt>
                <c:pt idx="11">
                  <c:v>7948.9444800000001</c:v>
                </c:pt>
                <c:pt idx="12">
                  <c:v>6883.6609600000002</c:v>
                </c:pt>
                <c:pt idx="13">
                  <c:v>7719.3636999999999</c:v>
                </c:pt>
                <c:pt idx="14">
                  <c:v>8516.8113400000002</c:v>
                </c:pt>
                <c:pt idx="15">
                  <c:v>7884.5903600000001</c:v>
                </c:pt>
              </c:numCache>
            </c:numRef>
          </c:val>
          <c:extLst>
            <c:ext xmlns:c16="http://schemas.microsoft.com/office/drawing/2014/chart" uri="{C3380CC4-5D6E-409C-BE32-E72D297353CC}">
              <c16:uniqueId val="{00000005-C853-AB42-AF4B-132BB300D1FC}"/>
            </c:ext>
          </c:extLst>
        </c:ser>
        <c:ser>
          <c:idx val="6"/>
          <c:order val="5"/>
          <c:tx>
            <c:strRef>
              <c:f>GHG!$B$29</c:f>
              <c:strCache>
                <c:ptCount val="1"/>
                <c:pt idx="0">
                  <c:v>C16</c:v>
                </c:pt>
              </c:strCache>
            </c:strRef>
          </c:tx>
          <c:spPr>
            <a:solidFill>
              <a:schemeClr val="accent1">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GHG!$I$29:$X$29</c:f>
              <c:numCache>
                <c:formatCode>General</c:formatCode>
                <c:ptCount val="16"/>
                <c:pt idx="0">
                  <c:v>7349.6464800000003</c:v>
                </c:pt>
                <c:pt idx="1">
                  <c:v>6559.4391599999999</c:v>
                </c:pt>
                <c:pt idx="2">
                  <c:v>6422.67983</c:v>
                </c:pt>
                <c:pt idx="3">
                  <c:v>6136.2302499999996</c:v>
                </c:pt>
                <c:pt idx="4">
                  <c:v>5334.0306</c:v>
                </c:pt>
                <c:pt idx="5">
                  <c:v>4878.2921699999997</c:v>
                </c:pt>
                <c:pt idx="6">
                  <c:v>4650.6611400000002</c:v>
                </c:pt>
                <c:pt idx="7">
                  <c:v>4758.3956399999997</c:v>
                </c:pt>
                <c:pt idx="8">
                  <c:v>4800.3689700000004</c:v>
                </c:pt>
                <c:pt idx="9">
                  <c:v>4885.9171399999996</c:v>
                </c:pt>
                <c:pt idx="10">
                  <c:v>5039.6979600000004</c:v>
                </c:pt>
                <c:pt idx="11">
                  <c:v>4723.2629999999999</c:v>
                </c:pt>
                <c:pt idx="12">
                  <c:v>4527.2021400000003</c:v>
                </c:pt>
                <c:pt idx="13">
                  <c:v>5021.8491800000002</c:v>
                </c:pt>
                <c:pt idx="14">
                  <c:v>4505.5164699999996</c:v>
                </c:pt>
                <c:pt idx="15">
                  <c:v>4179.2608300000002</c:v>
                </c:pt>
              </c:numCache>
            </c:numRef>
          </c:val>
          <c:extLst>
            <c:ext xmlns:c16="http://schemas.microsoft.com/office/drawing/2014/chart" uri="{C3380CC4-5D6E-409C-BE32-E72D297353CC}">
              <c16:uniqueId val="{00000006-C853-AB42-AF4B-132BB300D1FC}"/>
            </c:ext>
          </c:extLst>
        </c:ser>
        <c:ser>
          <c:idx val="7"/>
          <c:order val="6"/>
          <c:tx>
            <c:strRef>
              <c:f>GHG!$B$30</c:f>
              <c:strCache>
                <c:ptCount val="1"/>
                <c:pt idx="0">
                  <c:v>C17</c:v>
                </c:pt>
              </c:strCache>
            </c:strRef>
          </c:tx>
          <c:spPr>
            <a:solidFill>
              <a:schemeClr val="accent2">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GHG!$I$30:$X$30</c:f>
              <c:numCache>
                <c:formatCode>General</c:formatCode>
                <c:ptCount val="16"/>
                <c:pt idx="0">
                  <c:v>39591.45882</c:v>
                </c:pt>
                <c:pt idx="1">
                  <c:v>37627.899429999998</c:v>
                </c:pt>
                <c:pt idx="2">
                  <c:v>38847.036350000002</c:v>
                </c:pt>
                <c:pt idx="3">
                  <c:v>36425.384189999997</c:v>
                </c:pt>
                <c:pt idx="4">
                  <c:v>35195.901639999996</c:v>
                </c:pt>
                <c:pt idx="5">
                  <c:v>34973.263330000002</c:v>
                </c:pt>
                <c:pt idx="6">
                  <c:v>33530.220840000002</c:v>
                </c:pt>
                <c:pt idx="7">
                  <c:v>33654.579660000003</c:v>
                </c:pt>
                <c:pt idx="8">
                  <c:v>34013.16504</c:v>
                </c:pt>
                <c:pt idx="9">
                  <c:v>33914.084450000002</c:v>
                </c:pt>
                <c:pt idx="10">
                  <c:v>33152.990039999997</c:v>
                </c:pt>
                <c:pt idx="11">
                  <c:v>33755.847569999998</c:v>
                </c:pt>
                <c:pt idx="12">
                  <c:v>31013.127649999999</c:v>
                </c:pt>
                <c:pt idx="13">
                  <c:v>32199.782620000002</c:v>
                </c:pt>
                <c:pt idx="14">
                  <c:v>29181.705010000001</c:v>
                </c:pt>
                <c:pt idx="15">
                  <c:v>26677.778569999999</c:v>
                </c:pt>
              </c:numCache>
            </c:numRef>
          </c:val>
          <c:extLst>
            <c:ext xmlns:c16="http://schemas.microsoft.com/office/drawing/2014/chart" uri="{C3380CC4-5D6E-409C-BE32-E72D297353CC}">
              <c16:uniqueId val="{00000007-C853-AB42-AF4B-132BB300D1FC}"/>
            </c:ext>
          </c:extLst>
        </c:ser>
        <c:ser>
          <c:idx val="8"/>
          <c:order val="7"/>
          <c:tx>
            <c:strRef>
              <c:f>GHG!$B$31</c:f>
              <c:strCache>
                <c:ptCount val="1"/>
                <c:pt idx="0">
                  <c:v>C18</c:v>
                </c:pt>
              </c:strCache>
            </c:strRef>
          </c:tx>
          <c:spPr>
            <a:solidFill>
              <a:schemeClr val="accent3">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GHG!$I$31:$X$31</c:f>
              <c:numCache>
                <c:formatCode>General</c:formatCode>
                <c:ptCount val="16"/>
                <c:pt idx="0">
                  <c:v>3786.9073400000002</c:v>
                </c:pt>
                <c:pt idx="1">
                  <c:v>3338.4531400000001</c:v>
                </c:pt>
                <c:pt idx="2">
                  <c:v>3393.9774000000002</c:v>
                </c:pt>
                <c:pt idx="3">
                  <c:v>3036.13904</c:v>
                </c:pt>
                <c:pt idx="4">
                  <c:v>2965.4765299999999</c:v>
                </c:pt>
                <c:pt idx="5">
                  <c:v>2929.0429899999999</c:v>
                </c:pt>
                <c:pt idx="6">
                  <c:v>2636.3639499999999</c:v>
                </c:pt>
                <c:pt idx="7">
                  <c:v>2616.25594</c:v>
                </c:pt>
                <c:pt idx="8">
                  <c:v>2664.32746</c:v>
                </c:pt>
                <c:pt idx="9">
                  <c:v>2753.1352900000002</c:v>
                </c:pt>
                <c:pt idx="10">
                  <c:v>2627.77835</c:v>
                </c:pt>
                <c:pt idx="11">
                  <c:v>2591.8101900000001</c:v>
                </c:pt>
                <c:pt idx="12">
                  <c:v>2402.3657699999999</c:v>
                </c:pt>
                <c:pt idx="13">
                  <c:v>2833.1518599999999</c:v>
                </c:pt>
                <c:pt idx="14">
                  <c:v>2622.8674099999998</c:v>
                </c:pt>
                <c:pt idx="15">
                  <c:v>2403.0067199999999</c:v>
                </c:pt>
              </c:numCache>
            </c:numRef>
          </c:val>
          <c:extLst>
            <c:ext xmlns:c16="http://schemas.microsoft.com/office/drawing/2014/chart" uri="{C3380CC4-5D6E-409C-BE32-E72D297353CC}">
              <c16:uniqueId val="{00000008-C853-AB42-AF4B-132BB300D1FC}"/>
            </c:ext>
          </c:extLst>
        </c:ser>
        <c:ser>
          <c:idx val="9"/>
          <c:order val="8"/>
          <c:tx>
            <c:strRef>
              <c:f>GHG!$B$32</c:f>
              <c:strCache>
                <c:ptCount val="1"/>
                <c:pt idx="0">
                  <c:v>C19</c:v>
                </c:pt>
              </c:strCache>
            </c:strRef>
          </c:tx>
          <c:spPr>
            <a:solidFill>
              <a:schemeClr val="accent4">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GHG!$I$32:$X$32</c:f>
              <c:numCache>
                <c:formatCode>General</c:formatCode>
                <c:ptCount val="16"/>
                <c:pt idx="0">
                  <c:v>158129.31834</c:v>
                </c:pt>
                <c:pt idx="1">
                  <c:v>149900.88062000001</c:v>
                </c:pt>
                <c:pt idx="2">
                  <c:v>150048.8805</c:v>
                </c:pt>
                <c:pt idx="3">
                  <c:v>148392.95335</c:v>
                </c:pt>
                <c:pt idx="4">
                  <c:v>145341.69972999999</c:v>
                </c:pt>
                <c:pt idx="5">
                  <c:v>142222.72169999999</c:v>
                </c:pt>
                <c:pt idx="6">
                  <c:v>140077.37229</c:v>
                </c:pt>
                <c:pt idx="7">
                  <c:v>144410.28062999999</c:v>
                </c:pt>
                <c:pt idx="8">
                  <c:v>140597.13057000001</c:v>
                </c:pt>
                <c:pt idx="9">
                  <c:v>139277.47331999999</c:v>
                </c:pt>
                <c:pt idx="10">
                  <c:v>136758.12260999999</c:v>
                </c:pt>
                <c:pt idx="11">
                  <c:v>136786.44050999999</c:v>
                </c:pt>
                <c:pt idx="12">
                  <c:v>125198.94166</c:v>
                </c:pt>
                <c:pt idx="13">
                  <c:v>127222.37123999999</c:v>
                </c:pt>
                <c:pt idx="14">
                  <c:v>131403.30942999999</c:v>
                </c:pt>
                <c:pt idx="15">
                  <c:v>113770.02718</c:v>
                </c:pt>
              </c:numCache>
            </c:numRef>
          </c:val>
          <c:extLst>
            <c:ext xmlns:c16="http://schemas.microsoft.com/office/drawing/2014/chart" uri="{C3380CC4-5D6E-409C-BE32-E72D297353CC}">
              <c16:uniqueId val="{00000009-C853-AB42-AF4B-132BB300D1FC}"/>
            </c:ext>
          </c:extLst>
        </c:ser>
        <c:ser>
          <c:idx val="10"/>
          <c:order val="9"/>
          <c:tx>
            <c:strRef>
              <c:f>GHG!$B$33</c:f>
              <c:strCache>
                <c:ptCount val="1"/>
                <c:pt idx="0">
                  <c:v>C20</c:v>
                </c:pt>
              </c:strCache>
            </c:strRef>
          </c:tx>
          <c:spPr>
            <a:solidFill>
              <a:schemeClr val="accent5">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GHG!$I$33:$X$33</c:f>
              <c:numCache>
                <c:formatCode>General</c:formatCode>
                <c:ptCount val="16"/>
                <c:pt idx="0">
                  <c:v>201065.50104999999</c:v>
                </c:pt>
                <c:pt idx="1">
                  <c:v>175392.19613</c:v>
                </c:pt>
                <c:pt idx="2">
                  <c:v>179487.73017</c:v>
                </c:pt>
                <c:pt idx="3">
                  <c:v>176311.13737000001</c:v>
                </c:pt>
                <c:pt idx="4">
                  <c:v>170140.79071</c:v>
                </c:pt>
                <c:pt idx="5">
                  <c:v>163376.77626000001</c:v>
                </c:pt>
                <c:pt idx="6">
                  <c:v>158779.45629999999</c:v>
                </c:pt>
                <c:pt idx="7">
                  <c:v>157843.08587000001</c:v>
                </c:pt>
                <c:pt idx="8">
                  <c:v>157155.43655000001</c:v>
                </c:pt>
                <c:pt idx="9">
                  <c:v>162339.10063999999</c:v>
                </c:pt>
                <c:pt idx="10">
                  <c:v>158179.22420999999</c:v>
                </c:pt>
                <c:pt idx="11">
                  <c:v>150511.78654</c:v>
                </c:pt>
                <c:pt idx="12">
                  <c:v>151367.78322000001</c:v>
                </c:pt>
                <c:pt idx="13">
                  <c:v>153524.73855000001</c:v>
                </c:pt>
                <c:pt idx="14">
                  <c:v>132894.06247</c:v>
                </c:pt>
                <c:pt idx="15">
                  <c:v>126233.24559999999</c:v>
                </c:pt>
              </c:numCache>
            </c:numRef>
          </c:val>
          <c:extLst>
            <c:ext xmlns:c16="http://schemas.microsoft.com/office/drawing/2014/chart" uri="{C3380CC4-5D6E-409C-BE32-E72D297353CC}">
              <c16:uniqueId val="{0000000A-C853-AB42-AF4B-132BB300D1FC}"/>
            </c:ext>
          </c:extLst>
        </c:ser>
        <c:ser>
          <c:idx val="11"/>
          <c:order val="10"/>
          <c:tx>
            <c:strRef>
              <c:f>GHG!$B$34</c:f>
              <c:strCache>
                <c:ptCount val="1"/>
                <c:pt idx="0">
                  <c:v>C21</c:v>
                </c:pt>
              </c:strCache>
            </c:strRef>
          </c:tx>
          <c:spPr>
            <a:solidFill>
              <a:schemeClr val="accent6">
                <a:lumMod val="6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GHG!$I$34:$X$34</c:f>
              <c:numCache>
                <c:formatCode>General</c:formatCode>
                <c:ptCount val="16"/>
                <c:pt idx="0">
                  <c:v>7850.5909099999999</c:v>
                </c:pt>
                <c:pt idx="1">
                  <c:v>7274.1639999999998</c:v>
                </c:pt>
                <c:pt idx="2">
                  <c:v>6804.6981800000003</c:v>
                </c:pt>
                <c:pt idx="3">
                  <c:v>5879.9210999999996</c:v>
                </c:pt>
                <c:pt idx="4">
                  <c:v>5777.9962800000003</c:v>
                </c:pt>
                <c:pt idx="5">
                  <c:v>5730.6137500000004</c:v>
                </c:pt>
                <c:pt idx="6">
                  <c:v>5248.2550899999997</c:v>
                </c:pt>
                <c:pt idx="7">
                  <c:v>5496.7440900000001</c:v>
                </c:pt>
                <c:pt idx="8">
                  <c:v>6028.9658499999996</c:v>
                </c:pt>
                <c:pt idx="9">
                  <c:v>5570.9686700000002</c:v>
                </c:pt>
                <c:pt idx="10">
                  <c:v>5966.2364699999998</c:v>
                </c:pt>
                <c:pt idx="11">
                  <c:v>5886.1547099999998</c:v>
                </c:pt>
                <c:pt idx="12">
                  <c:v>5631.3935300000003</c:v>
                </c:pt>
                <c:pt idx="13">
                  <c:v>6233.5298400000001</c:v>
                </c:pt>
                <c:pt idx="14">
                  <c:v>5892.8605200000002</c:v>
                </c:pt>
                <c:pt idx="15">
                  <c:v>5553.4052099999999</c:v>
                </c:pt>
              </c:numCache>
            </c:numRef>
          </c:val>
          <c:extLst>
            <c:ext xmlns:c16="http://schemas.microsoft.com/office/drawing/2014/chart" uri="{C3380CC4-5D6E-409C-BE32-E72D297353CC}">
              <c16:uniqueId val="{0000000B-C853-AB42-AF4B-132BB300D1FC}"/>
            </c:ext>
          </c:extLst>
        </c:ser>
        <c:ser>
          <c:idx val="12"/>
          <c:order val="11"/>
          <c:tx>
            <c:strRef>
              <c:f>GHG!$B$35</c:f>
              <c:strCache>
                <c:ptCount val="1"/>
                <c:pt idx="0">
                  <c:v>C22</c:v>
                </c:pt>
              </c:strCache>
            </c:strRef>
          </c:tx>
          <c:spPr>
            <a:solidFill>
              <a:schemeClr val="accent1">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GHG!$I$35:$X$35</c:f>
              <c:numCache>
                <c:formatCode>General</c:formatCode>
                <c:ptCount val="16"/>
                <c:pt idx="0">
                  <c:v>9657.6946399999997</c:v>
                </c:pt>
                <c:pt idx="1">
                  <c:v>8741.4669799999992</c:v>
                </c:pt>
                <c:pt idx="2">
                  <c:v>8822.4253800000006</c:v>
                </c:pt>
                <c:pt idx="3">
                  <c:v>8186.0653899999998</c:v>
                </c:pt>
                <c:pt idx="4">
                  <c:v>7904.5757100000001</c:v>
                </c:pt>
                <c:pt idx="5">
                  <c:v>8129.8519999999999</c:v>
                </c:pt>
                <c:pt idx="6">
                  <c:v>7888.55566</c:v>
                </c:pt>
                <c:pt idx="7">
                  <c:v>7978.7055899999996</c:v>
                </c:pt>
                <c:pt idx="8">
                  <c:v>8176.8801700000004</c:v>
                </c:pt>
                <c:pt idx="9">
                  <c:v>8275.4600499999997</c:v>
                </c:pt>
                <c:pt idx="10">
                  <c:v>7966.8927100000001</c:v>
                </c:pt>
                <c:pt idx="11">
                  <c:v>7684.9656299999997</c:v>
                </c:pt>
                <c:pt idx="12">
                  <c:v>7080.6688000000004</c:v>
                </c:pt>
                <c:pt idx="13">
                  <c:v>7850.0323399999997</c:v>
                </c:pt>
                <c:pt idx="14">
                  <c:v>7495.4243800000004</c:v>
                </c:pt>
                <c:pt idx="15">
                  <c:v>7021.5717199999999</c:v>
                </c:pt>
              </c:numCache>
            </c:numRef>
          </c:val>
          <c:extLst>
            <c:ext xmlns:c16="http://schemas.microsoft.com/office/drawing/2014/chart" uri="{C3380CC4-5D6E-409C-BE32-E72D297353CC}">
              <c16:uniqueId val="{0000000C-C853-AB42-AF4B-132BB300D1FC}"/>
            </c:ext>
          </c:extLst>
        </c:ser>
        <c:ser>
          <c:idx val="13"/>
          <c:order val="12"/>
          <c:tx>
            <c:strRef>
              <c:f>GHG!$B$36</c:f>
              <c:strCache>
                <c:ptCount val="1"/>
                <c:pt idx="0">
                  <c:v>C23</c:v>
                </c:pt>
              </c:strCache>
            </c:strRef>
          </c:tx>
          <c:spPr>
            <a:solidFill>
              <a:schemeClr val="accent2">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GHG!$I$36:$X$36</c:f>
              <c:numCache>
                <c:formatCode>General</c:formatCode>
                <c:ptCount val="16"/>
                <c:pt idx="0">
                  <c:v>254722.88668</c:v>
                </c:pt>
                <c:pt idx="1">
                  <c:v>211624.97820000001</c:v>
                </c:pt>
                <c:pt idx="2">
                  <c:v>207610.50041000001</c:v>
                </c:pt>
                <c:pt idx="3">
                  <c:v>202930.06768000001</c:v>
                </c:pt>
                <c:pt idx="4">
                  <c:v>192251.78335000001</c:v>
                </c:pt>
                <c:pt idx="5">
                  <c:v>180961.94785</c:v>
                </c:pt>
                <c:pt idx="6">
                  <c:v>184459.16503</c:v>
                </c:pt>
                <c:pt idx="7">
                  <c:v>182717.72033000001</c:v>
                </c:pt>
                <c:pt idx="8">
                  <c:v>184294.53266999999</c:v>
                </c:pt>
                <c:pt idx="9">
                  <c:v>186933.73100999999</c:v>
                </c:pt>
                <c:pt idx="10">
                  <c:v>190104.53888000001</c:v>
                </c:pt>
                <c:pt idx="11">
                  <c:v>186261.08966</c:v>
                </c:pt>
                <c:pt idx="12">
                  <c:v>178025.25769</c:v>
                </c:pt>
                <c:pt idx="13">
                  <c:v>185139.44446</c:v>
                </c:pt>
                <c:pt idx="14">
                  <c:v>175884.17209000001</c:v>
                </c:pt>
                <c:pt idx="15">
                  <c:v>164011.15015999999</c:v>
                </c:pt>
              </c:numCache>
            </c:numRef>
          </c:val>
          <c:extLst>
            <c:ext xmlns:c16="http://schemas.microsoft.com/office/drawing/2014/chart" uri="{C3380CC4-5D6E-409C-BE32-E72D297353CC}">
              <c16:uniqueId val="{0000000D-C853-AB42-AF4B-132BB300D1FC}"/>
            </c:ext>
          </c:extLst>
        </c:ser>
        <c:ser>
          <c:idx val="14"/>
          <c:order val="13"/>
          <c:tx>
            <c:strRef>
              <c:f>GHG!$B$37</c:f>
              <c:strCache>
                <c:ptCount val="1"/>
                <c:pt idx="0">
                  <c:v>C24</c:v>
                </c:pt>
              </c:strCache>
            </c:strRef>
          </c:tx>
          <c:spPr>
            <a:solidFill>
              <a:schemeClr val="accent3">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GHG!$I$37:$X$37</c:f>
              <c:numCache>
                <c:formatCode>General</c:formatCode>
                <c:ptCount val="16"/>
                <c:pt idx="0">
                  <c:v>222220.00656000001</c:v>
                </c:pt>
                <c:pt idx="1">
                  <c:v>169298.11335</c:v>
                </c:pt>
                <c:pt idx="2">
                  <c:v>188883.41119000001</c:v>
                </c:pt>
                <c:pt idx="3">
                  <c:v>188040.63993999999</c:v>
                </c:pt>
                <c:pt idx="4">
                  <c:v>176686.01201000001</c:v>
                </c:pt>
                <c:pt idx="5">
                  <c:v>174267.54397</c:v>
                </c:pt>
                <c:pt idx="6">
                  <c:v>172822.33089000001</c:v>
                </c:pt>
                <c:pt idx="7">
                  <c:v>175998.57571</c:v>
                </c:pt>
                <c:pt idx="8">
                  <c:v>175801.66076</c:v>
                </c:pt>
                <c:pt idx="9">
                  <c:v>179478.82758000001</c:v>
                </c:pt>
                <c:pt idx="10">
                  <c:v>176755.76952999999</c:v>
                </c:pt>
                <c:pt idx="11">
                  <c:v>169455.48071</c:v>
                </c:pt>
                <c:pt idx="12">
                  <c:v>147641.86429999999</c:v>
                </c:pt>
                <c:pt idx="13">
                  <c:v>168308.44218000001</c:v>
                </c:pt>
                <c:pt idx="14">
                  <c:v>151508.83755</c:v>
                </c:pt>
                <c:pt idx="15">
                  <c:v>139588.85707</c:v>
                </c:pt>
              </c:numCache>
            </c:numRef>
          </c:val>
          <c:extLst>
            <c:ext xmlns:c16="http://schemas.microsoft.com/office/drawing/2014/chart" uri="{C3380CC4-5D6E-409C-BE32-E72D297353CC}">
              <c16:uniqueId val="{0000000E-C853-AB42-AF4B-132BB300D1FC}"/>
            </c:ext>
          </c:extLst>
        </c:ser>
        <c:ser>
          <c:idx val="15"/>
          <c:order val="14"/>
          <c:tx>
            <c:strRef>
              <c:f>GHG!$B$38</c:f>
              <c:strCache>
                <c:ptCount val="1"/>
                <c:pt idx="0">
                  <c:v>C25</c:v>
                </c:pt>
              </c:strCache>
            </c:strRef>
          </c:tx>
          <c:spPr>
            <a:solidFill>
              <a:schemeClr val="accent4">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GHG!$I$38:$X$38</c:f>
              <c:numCache>
                <c:formatCode>General</c:formatCode>
                <c:ptCount val="16"/>
                <c:pt idx="0">
                  <c:v>15304.61506</c:v>
                </c:pt>
                <c:pt idx="1">
                  <c:v>13703.99265</c:v>
                </c:pt>
                <c:pt idx="2">
                  <c:v>14152.42455</c:v>
                </c:pt>
                <c:pt idx="3">
                  <c:v>13460.77384</c:v>
                </c:pt>
                <c:pt idx="4">
                  <c:v>13539.549300000001</c:v>
                </c:pt>
                <c:pt idx="5">
                  <c:v>13301.209220000001</c:v>
                </c:pt>
                <c:pt idx="6">
                  <c:v>12029.856470000001</c:v>
                </c:pt>
                <c:pt idx="7">
                  <c:v>12054.10961</c:v>
                </c:pt>
                <c:pt idx="8">
                  <c:v>12051.4786</c:v>
                </c:pt>
                <c:pt idx="9">
                  <c:v>12290.2201</c:v>
                </c:pt>
                <c:pt idx="10">
                  <c:v>12030.945320000001</c:v>
                </c:pt>
                <c:pt idx="11">
                  <c:v>11622.4715</c:v>
                </c:pt>
                <c:pt idx="12">
                  <c:v>10928.263000000001</c:v>
                </c:pt>
                <c:pt idx="13">
                  <c:v>12381.204959999999</c:v>
                </c:pt>
                <c:pt idx="14">
                  <c:v>11430.96817</c:v>
                </c:pt>
                <c:pt idx="15">
                  <c:v>10969.12579</c:v>
                </c:pt>
              </c:numCache>
            </c:numRef>
          </c:val>
          <c:extLst>
            <c:ext xmlns:c16="http://schemas.microsoft.com/office/drawing/2014/chart" uri="{C3380CC4-5D6E-409C-BE32-E72D297353CC}">
              <c16:uniqueId val="{0000000F-C853-AB42-AF4B-132BB300D1FC}"/>
            </c:ext>
          </c:extLst>
        </c:ser>
        <c:ser>
          <c:idx val="16"/>
          <c:order val="15"/>
          <c:tx>
            <c:strRef>
              <c:f>GHG!$B$39</c:f>
              <c:strCache>
                <c:ptCount val="1"/>
                <c:pt idx="0">
                  <c:v>C26</c:v>
                </c:pt>
              </c:strCache>
            </c:strRef>
          </c:tx>
          <c:spPr>
            <a:solidFill>
              <a:schemeClr val="accent5">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GHG!$I$39:$X$39</c:f>
              <c:numCache>
                <c:formatCode>General</c:formatCode>
                <c:ptCount val="16"/>
                <c:pt idx="0">
                  <c:v>4490.9526900000001</c:v>
                </c:pt>
                <c:pt idx="1">
                  <c:v>3557.74649</c:v>
                </c:pt>
                <c:pt idx="2">
                  <c:v>3413.8699200000001</c:v>
                </c:pt>
                <c:pt idx="3">
                  <c:v>3423.3746900000001</c:v>
                </c:pt>
                <c:pt idx="4">
                  <c:v>3129.6163900000001</c:v>
                </c:pt>
                <c:pt idx="5">
                  <c:v>3100.3501500000002</c:v>
                </c:pt>
                <c:pt idx="6">
                  <c:v>2835.92427</c:v>
                </c:pt>
                <c:pt idx="7">
                  <c:v>2966.1018199999999</c:v>
                </c:pt>
                <c:pt idx="8">
                  <c:v>3038.91525</c:v>
                </c:pt>
                <c:pt idx="9">
                  <c:v>3179.5757699999999</c:v>
                </c:pt>
                <c:pt idx="10">
                  <c:v>3222.05719</c:v>
                </c:pt>
                <c:pt idx="11">
                  <c:v>3241.6191699999999</c:v>
                </c:pt>
                <c:pt idx="12">
                  <c:v>2971.1173899999999</c:v>
                </c:pt>
                <c:pt idx="13">
                  <c:v>3066.0604699999999</c:v>
                </c:pt>
                <c:pt idx="14">
                  <c:v>2994.3773700000002</c:v>
                </c:pt>
                <c:pt idx="15">
                  <c:v>2838.7113199999999</c:v>
                </c:pt>
              </c:numCache>
            </c:numRef>
          </c:val>
          <c:extLst>
            <c:ext xmlns:c16="http://schemas.microsoft.com/office/drawing/2014/chart" uri="{C3380CC4-5D6E-409C-BE32-E72D297353CC}">
              <c16:uniqueId val="{00000011-C853-AB42-AF4B-132BB300D1FC}"/>
            </c:ext>
          </c:extLst>
        </c:ser>
        <c:ser>
          <c:idx val="17"/>
          <c:order val="16"/>
          <c:tx>
            <c:strRef>
              <c:f>GHG!$B$40</c:f>
              <c:strCache>
                <c:ptCount val="1"/>
                <c:pt idx="0">
                  <c:v>C27</c:v>
                </c:pt>
              </c:strCache>
            </c:strRef>
          </c:tx>
          <c:spPr>
            <a:solidFill>
              <a:schemeClr val="accent6">
                <a:lumMod val="80000"/>
                <a:lumOff val="2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GHG!$I$40:$X$40</c:f>
              <c:numCache>
                <c:formatCode>General</c:formatCode>
                <c:ptCount val="16"/>
                <c:pt idx="0">
                  <c:v>5612.2051499999998</c:v>
                </c:pt>
                <c:pt idx="1">
                  <c:v>4783.1127399999996</c:v>
                </c:pt>
                <c:pt idx="2">
                  <c:v>5070.4368199999999</c:v>
                </c:pt>
                <c:pt idx="3">
                  <c:v>4410.2639200000003</c:v>
                </c:pt>
                <c:pt idx="4">
                  <c:v>4484.3897900000002</c:v>
                </c:pt>
                <c:pt idx="5">
                  <c:v>4413.5854799999997</c:v>
                </c:pt>
                <c:pt idx="6">
                  <c:v>3974.4539399999999</c:v>
                </c:pt>
                <c:pt idx="7">
                  <c:v>3950.4074500000002</c:v>
                </c:pt>
                <c:pt idx="8">
                  <c:v>3770.8803699999999</c:v>
                </c:pt>
                <c:pt idx="9">
                  <c:v>3728.7217999999998</c:v>
                </c:pt>
                <c:pt idx="10">
                  <c:v>3738.0281599999998</c:v>
                </c:pt>
                <c:pt idx="11">
                  <c:v>3615.8204099999998</c:v>
                </c:pt>
                <c:pt idx="12">
                  <c:v>3563.3928900000001</c:v>
                </c:pt>
                <c:pt idx="13">
                  <c:v>3659.8841200000002</c:v>
                </c:pt>
                <c:pt idx="14">
                  <c:v>3309.4289199999998</c:v>
                </c:pt>
                <c:pt idx="15">
                  <c:v>3101.1727299999998</c:v>
                </c:pt>
              </c:numCache>
            </c:numRef>
          </c:val>
          <c:extLst>
            <c:ext xmlns:c16="http://schemas.microsoft.com/office/drawing/2014/chart" uri="{C3380CC4-5D6E-409C-BE32-E72D297353CC}">
              <c16:uniqueId val="{00000012-C853-AB42-AF4B-132BB300D1FC}"/>
            </c:ext>
          </c:extLst>
        </c:ser>
        <c:ser>
          <c:idx val="18"/>
          <c:order val="17"/>
          <c:tx>
            <c:strRef>
              <c:f>GHG!$B$41</c:f>
              <c:strCache>
                <c:ptCount val="1"/>
                <c:pt idx="0">
                  <c:v>C28</c:v>
                </c:pt>
              </c:strCache>
            </c:strRef>
          </c:tx>
          <c:spPr>
            <a:solidFill>
              <a:schemeClr val="accent1">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GHG!$I$41:$X$41</c:f>
              <c:numCache>
                <c:formatCode>General</c:formatCode>
                <c:ptCount val="16"/>
                <c:pt idx="0">
                  <c:v>12743.338879999999</c:v>
                </c:pt>
                <c:pt idx="1">
                  <c:v>10949.716920000001</c:v>
                </c:pt>
                <c:pt idx="2">
                  <c:v>10850.37688</c:v>
                </c:pt>
                <c:pt idx="3">
                  <c:v>10116.90229</c:v>
                </c:pt>
                <c:pt idx="4">
                  <c:v>10083.97949</c:v>
                </c:pt>
                <c:pt idx="5">
                  <c:v>10168.184569999999</c:v>
                </c:pt>
                <c:pt idx="6">
                  <c:v>8964.8087699999996</c:v>
                </c:pt>
                <c:pt idx="7">
                  <c:v>9229.90906</c:v>
                </c:pt>
                <c:pt idx="8">
                  <c:v>9126.1832900000009</c:v>
                </c:pt>
                <c:pt idx="9">
                  <c:v>9610.1838900000002</c:v>
                </c:pt>
                <c:pt idx="10">
                  <c:v>9517.8604500000001</c:v>
                </c:pt>
                <c:pt idx="11">
                  <c:v>9327.3966500000006</c:v>
                </c:pt>
                <c:pt idx="12">
                  <c:v>8463.4826799999992</c:v>
                </c:pt>
                <c:pt idx="13">
                  <c:v>9279.88688</c:v>
                </c:pt>
                <c:pt idx="14">
                  <c:v>9360.5817100000004</c:v>
                </c:pt>
                <c:pt idx="15">
                  <c:v>8789.2979599999999</c:v>
                </c:pt>
              </c:numCache>
            </c:numRef>
          </c:val>
          <c:extLst>
            <c:ext xmlns:c16="http://schemas.microsoft.com/office/drawing/2014/chart" uri="{C3380CC4-5D6E-409C-BE32-E72D297353CC}">
              <c16:uniqueId val="{00000013-C853-AB42-AF4B-132BB300D1FC}"/>
            </c:ext>
          </c:extLst>
        </c:ser>
        <c:ser>
          <c:idx val="19"/>
          <c:order val="18"/>
          <c:tx>
            <c:strRef>
              <c:f>GHG!$B$42</c:f>
              <c:strCache>
                <c:ptCount val="1"/>
                <c:pt idx="0">
                  <c:v>C29</c:v>
                </c:pt>
              </c:strCache>
            </c:strRef>
          </c:tx>
          <c:spPr>
            <a:solidFill>
              <a:schemeClr val="accent2">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GHG!$I$42:$X$42</c:f>
              <c:numCache>
                <c:formatCode>General</c:formatCode>
                <c:ptCount val="16"/>
                <c:pt idx="0">
                  <c:v>8383.5168699999995</c:v>
                </c:pt>
                <c:pt idx="1">
                  <c:v>7452.38699</c:v>
                </c:pt>
                <c:pt idx="2">
                  <c:v>7567.7008699999997</c:v>
                </c:pt>
                <c:pt idx="3">
                  <c:v>7353.0713400000004</c:v>
                </c:pt>
                <c:pt idx="4">
                  <c:v>7233.6947099999998</c:v>
                </c:pt>
                <c:pt idx="5">
                  <c:v>7678.5598</c:v>
                </c:pt>
                <c:pt idx="6">
                  <c:v>6981.9730399999999</c:v>
                </c:pt>
                <c:pt idx="7">
                  <c:v>6993.5893500000002</c:v>
                </c:pt>
                <c:pt idx="8">
                  <c:v>9823.9771400000009</c:v>
                </c:pt>
                <c:pt idx="9">
                  <c:v>10138.44851</c:v>
                </c:pt>
                <c:pt idx="10">
                  <c:v>9969.17641</c:v>
                </c:pt>
                <c:pt idx="11">
                  <c:v>10046.961139999999</c:v>
                </c:pt>
                <c:pt idx="12">
                  <c:v>9599.8968399999994</c:v>
                </c:pt>
                <c:pt idx="13">
                  <c:v>10695.630939999999</c:v>
                </c:pt>
                <c:pt idx="14">
                  <c:v>10033.382890000001</c:v>
                </c:pt>
                <c:pt idx="15">
                  <c:v>9543.7455200000004</c:v>
                </c:pt>
              </c:numCache>
            </c:numRef>
          </c:val>
          <c:extLst>
            <c:ext xmlns:c16="http://schemas.microsoft.com/office/drawing/2014/chart" uri="{C3380CC4-5D6E-409C-BE32-E72D297353CC}">
              <c16:uniqueId val="{00000014-C853-AB42-AF4B-132BB300D1FC}"/>
            </c:ext>
          </c:extLst>
        </c:ser>
        <c:ser>
          <c:idx val="20"/>
          <c:order val="19"/>
          <c:tx>
            <c:strRef>
              <c:f>GHG!$B$43</c:f>
              <c:strCache>
                <c:ptCount val="1"/>
                <c:pt idx="0">
                  <c:v>C30</c:v>
                </c:pt>
              </c:strCache>
            </c:strRef>
          </c:tx>
          <c:spPr>
            <a:solidFill>
              <a:schemeClr val="accent3">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GHG!$I$43:$X$43</c:f>
              <c:numCache>
                <c:formatCode>General</c:formatCode>
                <c:ptCount val="16"/>
                <c:pt idx="0">
                  <c:v>1873.6026999999999</c:v>
                </c:pt>
                <c:pt idx="1">
                  <c:v>1690.4563900000001</c:v>
                </c:pt>
                <c:pt idx="2">
                  <c:v>1987.7738899999999</c:v>
                </c:pt>
                <c:pt idx="3">
                  <c:v>1738.8208</c:v>
                </c:pt>
                <c:pt idx="4">
                  <c:v>1786.55646</c:v>
                </c:pt>
                <c:pt idx="5">
                  <c:v>1859.2482199999999</c:v>
                </c:pt>
                <c:pt idx="6">
                  <c:v>1540.1557399999999</c:v>
                </c:pt>
                <c:pt idx="7">
                  <c:v>1498.0573199999999</c:v>
                </c:pt>
                <c:pt idx="8">
                  <c:v>1548.9612999999999</c:v>
                </c:pt>
                <c:pt idx="9">
                  <c:v>1591.2115899999999</c:v>
                </c:pt>
                <c:pt idx="10">
                  <c:v>1760.3109899999999</c:v>
                </c:pt>
                <c:pt idx="11">
                  <c:v>1692.6500100000001</c:v>
                </c:pt>
                <c:pt idx="12">
                  <c:v>1663.0011300000001</c:v>
                </c:pt>
                <c:pt idx="13">
                  <c:v>1774.5431599999999</c:v>
                </c:pt>
                <c:pt idx="14">
                  <c:v>1668.96228</c:v>
                </c:pt>
                <c:pt idx="15">
                  <c:v>1593.65581</c:v>
                </c:pt>
              </c:numCache>
            </c:numRef>
          </c:val>
          <c:extLst>
            <c:ext xmlns:c16="http://schemas.microsoft.com/office/drawing/2014/chart" uri="{C3380CC4-5D6E-409C-BE32-E72D297353CC}">
              <c16:uniqueId val="{00000015-C853-AB42-AF4B-132BB300D1FC}"/>
            </c:ext>
          </c:extLst>
        </c:ser>
        <c:ser>
          <c:idx val="21"/>
          <c:order val="20"/>
          <c:tx>
            <c:strRef>
              <c:f>GHG!$B$44</c:f>
              <c:strCache>
                <c:ptCount val="1"/>
                <c:pt idx="0">
                  <c:v>C31-C32</c:v>
                </c:pt>
              </c:strCache>
            </c:strRef>
          </c:tx>
          <c:spPr>
            <a:solidFill>
              <a:schemeClr val="accent4">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GHG!$I$44:$X$44</c:f>
              <c:numCache>
                <c:formatCode>General</c:formatCode>
                <c:ptCount val="16"/>
                <c:pt idx="0">
                  <c:v>3896.51224</c:v>
                </c:pt>
                <c:pt idx="1">
                  <c:v>3688.0221799999999</c:v>
                </c:pt>
                <c:pt idx="2">
                  <c:v>3356.0224600000001</c:v>
                </c:pt>
                <c:pt idx="3">
                  <c:v>3275.1810300000002</c:v>
                </c:pt>
                <c:pt idx="4">
                  <c:v>3201.4236799999999</c:v>
                </c:pt>
                <c:pt idx="5">
                  <c:v>3249.2570900000001</c:v>
                </c:pt>
                <c:pt idx="6">
                  <c:v>2985.7011299999999</c:v>
                </c:pt>
                <c:pt idx="7">
                  <c:v>2979.08988</c:v>
                </c:pt>
                <c:pt idx="8">
                  <c:v>3016.4724000000001</c:v>
                </c:pt>
                <c:pt idx="9">
                  <c:v>3035.9452099999999</c:v>
                </c:pt>
                <c:pt idx="10">
                  <c:v>3050.0873099999999</c:v>
                </c:pt>
                <c:pt idx="11">
                  <c:v>2978.88456</c:v>
                </c:pt>
                <c:pt idx="12">
                  <c:v>2777.8053</c:v>
                </c:pt>
                <c:pt idx="13">
                  <c:v>3113.64786</c:v>
                </c:pt>
                <c:pt idx="14">
                  <c:v>2912.6003900000001</c:v>
                </c:pt>
                <c:pt idx="15">
                  <c:v>2795.9373999999998</c:v>
                </c:pt>
              </c:numCache>
            </c:numRef>
          </c:val>
          <c:extLst>
            <c:ext xmlns:c16="http://schemas.microsoft.com/office/drawing/2014/chart" uri="{C3380CC4-5D6E-409C-BE32-E72D297353CC}">
              <c16:uniqueId val="{00000016-C853-AB42-AF4B-132BB300D1FC}"/>
            </c:ext>
          </c:extLst>
        </c:ser>
        <c:ser>
          <c:idx val="22"/>
          <c:order val="21"/>
          <c:tx>
            <c:strRef>
              <c:f>GHG!$B$45</c:f>
              <c:strCache>
                <c:ptCount val="1"/>
                <c:pt idx="0">
                  <c:v>C33</c:v>
                </c:pt>
              </c:strCache>
            </c:strRef>
          </c:tx>
          <c:spPr>
            <a:solidFill>
              <a:schemeClr val="accent5">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GHG!$I$45:$X$45</c:f>
              <c:numCache>
                <c:formatCode>General</c:formatCode>
                <c:ptCount val="16"/>
                <c:pt idx="0">
                  <c:v>2935.6405500000001</c:v>
                </c:pt>
                <c:pt idx="1">
                  <c:v>2816.0101</c:v>
                </c:pt>
                <c:pt idx="2">
                  <c:v>2901.9445300000002</c:v>
                </c:pt>
                <c:pt idx="3">
                  <c:v>2814.0328399999999</c:v>
                </c:pt>
                <c:pt idx="4">
                  <c:v>2803.3372599999998</c:v>
                </c:pt>
                <c:pt idx="5">
                  <c:v>2841.8004599999999</c:v>
                </c:pt>
                <c:pt idx="6">
                  <c:v>2716.4022100000002</c:v>
                </c:pt>
                <c:pt idx="7">
                  <c:v>2827.6898500000002</c:v>
                </c:pt>
                <c:pt idx="8">
                  <c:v>2775.8883799999999</c:v>
                </c:pt>
                <c:pt idx="9">
                  <c:v>2837.8586700000001</c:v>
                </c:pt>
                <c:pt idx="10">
                  <c:v>2874.45498</c:v>
                </c:pt>
                <c:pt idx="11">
                  <c:v>2892.2801399999998</c:v>
                </c:pt>
                <c:pt idx="12">
                  <c:v>2647.0536900000002</c:v>
                </c:pt>
                <c:pt idx="13">
                  <c:v>2868.0096400000002</c:v>
                </c:pt>
                <c:pt idx="14">
                  <c:v>2730.7182600000001</c:v>
                </c:pt>
                <c:pt idx="15">
                  <c:v>2587.2702100000001</c:v>
                </c:pt>
              </c:numCache>
            </c:numRef>
          </c:val>
          <c:extLst>
            <c:ext xmlns:c16="http://schemas.microsoft.com/office/drawing/2014/chart" uri="{C3380CC4-5D6E-409C-BE32-E72D297353CC}">
              <c16:uniqueId val="{00000017-C853-AB42-AF4B-132BB300D1FC}"/>
            </c:ext>
          </c:extLst>
        </c:ser>
        <c:ser>
          <c:idx val="23"/>
          <c:order val="22"/>
          <c:tx>
            <c:strRef>
              <c:f>GHG!$B$46</c:f>
              <c:strCache>
                <c:ptCount val="1"/>
                <c:pt idx="0">
                  <c:v>E36</c:v>
                </c:pt>
              </c:strCache>
            </c:strRef>
          </c:tx>
          <c:spPr>
            <a:solidFill>
              <a:schemeClr val="accent6">
                <a:lumMod val="8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GHG!$I$46:$X$46</c:f>
              <c:numCache>
                <c:formatCode>General</c:formatCode>
                <c:ptCount val="16"/>
                <c:pt idx="0">
                  <c:v>5857.4685900000004</c:v>
                </c:pt>
                <c:pt idx="1">
                  <c:v>5648.0358500000002</c:v>
                </c:pt>
                <c:pt idx="2">
                  <c:v>5936.4128499999997</c:v>
                </c:pt>
                <c:pt idx="3">
                  <c:v>5591.5218400000003</c:v>
                </c:pt>
                <c:pt idx="4">
                  <c:v>5319.1469299999999</c:v>
                </c:pt>
                <c:pt idx="5">
                  <c:v>4941.8644999999997</c:v>
                </c:pt>
                <c:pt idx="6">
                  <c:v>4628.32503</c:v>
                </c:pt>
                <c:pt idx="7">
                  <c:v>4410.1872999999996</c:v>
                </c:pt>
                <c:pt idx="8">
                  <c:v>4520.8678300000001</c:v>
                </c:pt>
                <c:pt idx="9">
                  <c:v>4527.5119000000004</c:v>
                </c:pt>
                <c:pt idx="10">
                  <c:v>4583.3163199999999</c:v>
                </c:pt>
                <c:pt idx="11">
                  <c:v>4528.1244399999996</c:v>
                </c:pt>
                <c:pt idx="12">
                  <c:v>4480.8636999999999</c:v>
                </c:pt>
                <c:pt idx="13">
                  <c:v>4538.6421499999997</c:v>
                </c:pt>
                <c:pt idx="14">
                  <c:v>4440.8659299999999</c:v>
                </c:pt>
                <c:pt idx="15">
                  <c:v>4460.8153700000003</c:v>
                </c:pt>
              </c:numCache>
            </c:numRef>
          </c:val>
          <c:extLst>
            <c:ext xmlns:c16="http://schemas.microsoft.com/office/drawing/2014/chart" uri="{C3380CC4-5D6E-409C-BE32-E72D297353CC}">
              <c16:uniqueId val="{00000018-C853-AB42-AF4B-132BB300D1FC}"/>
            </c:ext>
          </c:extLst>
        </c:ser>
        <c:ser>
          <c:idx val="24"/>
          <c:order val="23"/>
          <c:tx>
            <c:strRef>
              <c:f>GHG!$B$47</c:f>
              <c:strCache>
                <c:ptCount val="1"/>
                <c:pt idx="0">
                  <c:v>E37-E39</c:v>
                </c:pt>
              </c:strCache>
            </c:strRef>
          </c:tx>
          <c:spPr>
            <a:solidFill>
              <a:schemeClr val="accent1">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GHG!$I$47:$X$47</c:f>
              <c:numCache>
                <c:formatCode>General</c:formatCode>
                <c:ptCount val="16"/>
                <c:pt idx="0">
                  <c:v>165786.60423999999</c:v>
                </c:pt>
                <c:pt idx="1">
                  <c:v>163677.42515</c:v>
                </c:pt>
                <c:pt idx="2">
                  <c:v>164060.90223000001</c:v>
                </c:pt>
                <c:pt idx="3">
                  <c:v>159442.88751999999</c:v>
                </c:pt>
                <c:pt idx="4">
                  <c:v>157689.12886</c:v>
                </c:pt>
                <c:pt idx="5">
                  <c:v>152830.39074999999</c:v>
                </c:pt>
                <c:pt idx="6">
                  <c:v>147550.0232</c:v>
                </c:pt>
                <c:pt idx="7">
                  <c:v>146124.36999000001</c:v>
                </c:pt>
                <c:pt idx="8">
                  <c:v>145606.90948</c:v>
                </c:pt>
                <c:pt idx="9">
                  <c:v>145731.74958999999</c:v>
                </c:pt>
                <c:pt idx="10">
                  <c:v>144996.49721999999</c:v>
                </c:pt>
                <c:pt idx="11">
                  <c:v>144638.13265000001</c:v>
                </c:pt>
                <c:pt idx="12">
                  <c:v>142010.91242000001</c:v>
                </c:pt>
                <c:pt idx="13">
                  <c:v>140091.19753999999</c:v>
                </c:pt>
                <c:pt idx="14">
                  <c:v>138431.25873</c:v>
                </c:pt>
                <c:pt idx="15">
                  <c:v>141781.84445999999</c:v>
                </c:pt>
              </c:numCache>
            </c:numRef>
          </c:val>
          <c:extLst>
            <c:ext xmlns:c16="http://schemas.microsoft.com/office/drawing/2014/chart" uri="{C3380CC4-5D6E-409C-BE32-E72D297353CC}">
              <c16:uniqueId val="{00000019-C853-AB42-AF4B-132BB300D1FC}"/>
            </c:ext>
          </c:extLst>
        </c:ser>
        <c:ser>
          <c:idx val="25"/>
          <c:order val="24"/>
          <c:tx>
            <c:strRef>
              <c:f>GHG!$B$48</c:f>
              <c:strCache>
                <c:ptCount val="1"/>
                <c:pt idx="0">
                  <c:v>G45</c:v>
                </c:pt>
              </c:strCache>
            </c:strRef>
          </c:tx>
          <c:spPr>
            <a:solidFill>
              <a:schemeClr val="accent2">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GHG!$I$48:$X$48</c:f>
              <c:numCache>
                <c:formatCode>General</c:formatCode>
                <c:ptCount val="16"/>
                <c:pt idx="0">
                  <c:v>16675.946759999999</c:v>
                </c:pt>
                <c:pt idx="1">
                  <c:v>16775.67741</c:v>
                </c:pt>
                <c:pt idx="2">
                  <c:v>17193.271369999999</c:v>
                </c:pt>
                <c:pt idx="3">
                  <c:v>16500.685170000001</c:v>
                </c:pt>
                <c:pt idx="4">
                  <c:v>15963.405549999999</c:v>
                </c:pt>
                <c:pt idx="5">
                  <c:v>15957.004199999999</c:v>
                </c:pt>
                <c:pt idx="6">
                  <c:v>14804.3069</c:v>
                </c:pt>
                <c:pt idx="7">
                  <c:v>15049.824790000001</c:v>
                </c:pt>
                <c:pt idx="8">
                  <c:v>15806.87898</c:v>
                </c:pt>
                <c:pt idx="9">
                  <c:v>18525.72351</c:v>
                </c:pt>
                <c:pt idx="10">
                  <c:v>18603.539349999999</c:v>
                </c:pt>
                <c:pt idx="11">
                  <c:v>16459.701880000001</c:v>
                </c:pt>
                <c:pt idx="12">
                  <c:v>13713.145920000001</c:v>
                </c:pt>
                <c:pt idx="13">
                  <c:v>15379.563200000001</c:v>
                </c:pt>
                <c:pt idx="14">
                  <c:v>15326.13276</c:v>
                </c:pt>
                <c:pt idx="15">
                  <c:v>14843.04875</c:v>
                </c:pt>
              </c:numCache>
            </c:numRef>
          </c:val>
          <c:extLst>
            <c:ext xmlns:c16="http://schemas.microsoft.com/office/drawing/2014/chart" uri="{C3380CC4-5D6E-409C-BE32-E72D297353CC}">
              <c16:uniqueId val="{0000001A-C853-AB42-AF4B-132BB300D1FC}"/>
            </c:ext>
          </c:extLst>
        </c:ser>
        <c:ser>
          <c:idx val="26"/>
          <c:order val="25"/>
          <c:tx>
            <c:strRef>
              <c:f>GHG!$B$49</c:f>
              <c:strCache>
                <c:ptCount val="1"/>
                <c:pt idx="0">
                  <c:v>G46</c:v>
                </c:pt>
              </c:strCache>
            </c:strRef>
          </c:tx>
          <c:spPr>
            <a:solidFill>
              <a:schemeClr val="accent3">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GHG!$I$49:$X$49</c:f>
              <c:numCache>
                <c:formatCode>General</c:formatCode>
                <c:ptCount val="16"/>
                <c:pt idx="0">
                  <c:v>43920.126880000003</c:v>
                </c:pt>
                <c:pt idx="1">
                  <c:v>43433.357129999997</c:v>
                </c:pt>
                <c:pt idx="2">
                  <c:v>45285.650540000002</c:v>
                </c:pt>
                <c:pt idx="3">
                  <c:v>44327.308830000002</c:v>
                </c:pt>
                <c:pt idx="4">
                  <c:v>43564.967340000003</c:v>
                </c:pt>
                <c:pt idx="5">
                  <c:v>44044.731469999999</c:v>
                </c:pt>
                <c:pt idx="6">
                  <c:v>42400.888910000001</c:v>
                </c:pt>
                <c:pt idx="7">
                  <c:v>41418.072229999998</c:v>
                </c:pt>
                <c:pt idx="8">
                  <c:v>41519.057359999999</c:v>
                </c:pt>
                <c:pt idx="9">
                  <c:v>53171.760970000003</c:v>
                </c:pt>
                <c:pt idx="10">
                  <c:v>51224.67841</c:v>
                </c:pt>
                <c:pt idx="11">
                  <c:v>39921.564019999998</c:v>
                </c:pt>
                <c:pt idx="12">
                  <c:v>36385.601490000001</c:v>
                </c:pt>
                <c:pt idx="13">
                  <c:v>38819.146419999997</c:v>
                </c:pt>
                <c:pt idx="14">
                  <c:v>38775.076090000002</c:v>
                </c:pt>
                <c:pt idx="15">
                  <c:v>37080.086210000001</c:v>
                </c:pt>
              </c:numCache>
            </c:numRef>
          </c:val>
          <c:extLst>
            <c:ext xmlns:c16="http://schemas.microsoft.com/office/drawing/2014/chart" uri="{C3380CC4-5D6E-409C-BE32-E72D297353CC}">
              <c16:uniqueId val="{0000001B-C853-AB42-AF4B-132BB300D1FC}"/>
            </c:ext>
          </c:extLst>
        </c:ser>
        <c:ser>
          <c:idx val="27"/>
          <c:order val="26"/>
          <c:tx>
            <c:strRef>
              <c:f>GHG!$B$50</c:f>
              <c:strCache>
                <c:ptCount val="1"/>
                <c:pt idx="0">
                  <c:v>G47</c:v>
                </c:pt>
              </c:strCache>
            </c:strRef>
          </c:tx>
          <c:spPr>
            <a:solidFill>
              <a:schemeClr val="accent4">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GHG!$I$50:$X$50</c:f>
              <c:numCache>
                <c:formatCode>General</c:formatCode>
                <c:ptCount val="16"/>
                <c:pt idx="0">
                  <c:v>42145.724240000003</c:v>
                </c:pt>
                <c:pt idx="1">
                  <c:v>43219.409030000003</c:v>
                </c:pt>
                <c:pt idx="2">
                  <c:v>41639.501190000003</c:v>
                </c:pt>
                <c:pt idx="3">
                  <c:v>40009.748099999997</c:v>
                </c:pt>
                <c:pt idx="4">
                  <c:v>38856.172209999997</c:v>
                </c:pt>
                <c:pt idx="5">
                  <c:v>39262.745340000001</c:v>
                </c:pt>
                <c:pt idx="6">
                  <c:v>36304.151380000003</c:v>
                </c:pt>
                <c:pt idx="7">
                  <c:v>35376.889230000001</c:v>
                </c:pt>
                <c:pt idx="8">
                  <c:v>34596.675029999999</c:v>
                </c:pt>
                <c:pt idx="9">
                  <c:v>35179.35871</c:v>
                </c:pt>
                <c:pt idx="10">
                  <c:v>33863.150280000002</c:v>
                </c:pt>
                <c:pt idx="11">
                  <c:v>30788.862570000001</c:v>
                </c:pt>
                <c:pt idx="12">
                  <c:v>27067.700769999999</c:v>
                </c:pt>
                <c:pt idx="13">
                  <c:v>27424.938880000002</c:v>
                </c:pt>
                <c:pt idx="14">
                  <c:v>25775.127779999999</c:v>
                </c:pt>
                <c:pt idx="15">
                  <c:v>24266.142520000001</c:v>
                </c:pt>
              </c:numCache>
            </c:numRef>
          </c:val>
          <c:extLst>
            <c:ext xmlns:c16="http://schemas.microsoft.com/office/drawing/2014/chart" uri="{C3380CC4-5D6E-409C-BE32-E72D297353CC}">
              <c16:uniqueId val="{0000001C-C853-AB42-AF4B-132BB300D1FC}"/>
            </c:ext>
          </c:extLst>
        </c:ser>
        <c:ser>
          <c:idx val="28"/>
          <c:order val="27"/>
          <c:tx>
            <c:strRef>
              <c:f>GHG!$B$51</c:f>
              <c:strCache>
                <c:ptCount val="1"/>
                <c:pt idx="0">
                  <c:v>H49</c:v>
                </c:pt>
              </c:strCache>
            </c:strRef>
          </c:tx>
          <c:spPr>
            <a:solidFill>
              <a:schemeClr val="accent5">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GHG!$I$51:$X$51</c:f>
              <c:numCache>
                <c:formatCode>General</c:formatCode>
                <c:ptCount val="16"/>
                <c:pt idx="0">
                  <c:v>165049.83485000001</c:v>
                </c:pt>
                <c:pt idx="1">
                  <c:v>154292.32334999999</c:v>
                </c:pt>
                <c:pt idx="2">
                  <c:v>154521.12424</c:v>
                </c:pt>
                <c:pt idx="3">
                  <c:v>150925.55718</c:v>
                </c:pt>
                <c:pt idx="4">
                  <c:v>143826.82995000001</c:v>
                </c:pt>
                <c:pt idx="5">
                  <c:v>141577.05385</c:v>
                </c:pt>
                <c:pt idx="6">
                  <c:v>137066.90270000001</c:v>
                </c:pt>
                <c:pt idx="7">
                  <c:v>137486.35764</c:v>
                </c:pt>
                <c:pt idx="8">
                  <c:v>145449.01232000001</c:v>
                </c:pt>
                <c:pt idx="9">
                  <c:v>142138.12315999999</c:v>
                </c:pt>
                <c:pt idx="10">
                  <c:v>141513.49815999999</c:v>
                </c:pt>
                <c:pt idx="11">
                  <c:v>169552.55296</c:v>
                </c:pt>
                <c:pt idx="12">
                  <c:v>158693.79994</c:v>
                </c:pt>
                <c:pt idx="13">
                  <c:v>174008.80012999999</c:v>
                </c:pt>
                <c:pt idx="14">
                  <c:v>174581.57237000001</c:v>
                </c:pt>
                <c:pt idx="15">
                  <c:v>175815.34466999999</c:v>
                </c:pt>
              </c:numCache>
            </c:numRef>
          </c:val>
          <c:extLst>
            <c:ext xmlns:c16="http://schemas.microsoft.com/office/drawing/2014/chart" uri="{C3380CC4-5D6E-409C-BE32-E72D297353CC}">
              <c16:uniqueId val="{0000001D-C853-AB42-AF4B-132BB300D1FC}"/>
            </c:ext>
          </c:extLst>
        </c:ser>
        <c:ser>
          <c:idx val="29"/>
          <c:order val="28"/>
          <c:tx>
            <c:strRef>
              <c:f>GHG!$B$52</c:f>
              <c:strCache>
                <c:ptCount val="1"/>
                <c:pt idx="0">
                  <c:v>H50</c:v>
                </c:pt>
              </c:strCache>
            </c:strRef>
          </c:tx>
          <c:spPr>
            <a:solidFill>
              <a:schemeClr val="accent6">
                <a:lumMod val="60000"/>
                <a:lumOff val="4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GHG!$I$52:$X$52</c:f>
              <c:numCache>
                <c:formatCode>General</c:formatCode>
                <c:ptCount val="16"/>
                <c:pt idx="0">
                  <c:v>161909.52647000001</c:v>
                </c:pt>
                <c:pt idx="1">
                  <c:v>149240.37057</c:v>
                </c:pt>
                <c:pt idx="2">
                  <c:v>147084.71455999999</c:v>
                </c:pt>
                <c:pt idx="3">
                  <c:v>139394.36571000001</c:v>
                </c:pt>
                <c:pt idx="4">
                  <c:v>139705.76</c:v>
                </c:pt>
                <c:pt idx="5">
                  <c:v>127151.25793000001</c:v>
                </c:pt>
                <c:pt idx="6">
                  <c:v>121751.37049</c:v>
                </c:pt>
                <c:pt idx="7">
                  <c:v>137452.54967000001</c:v>
                </c:pt>
                <c:pt idx="8">
                  <c:v>138377.72876</c:v>
                </c:pt>
                <c:pt idx="9">
                  <c:v>152765.57428999999</c:v>
                </c:pt>
                <c:pt idx="10">
                  <c:v>159502.23024999999</c:v>
                </c:pt>
                <c:pt idx="11">
                  <c:v>155595.64968999999</c:v>
                </c:pt>
                <c:pt idx="12">
                  <c:v>136960.95808000001</c:v>
                </c:pt>
                <c:pt idx="13">
                  <c:v>152134.87330000001</c:v>
                </c:pt>
                <c:pt idx="14">
                  <c:v>140664.35472</c:v>
                </c:pt>
                <c:pt idx="15">
                  <c:v>137501.02562999999</c:v>
                </c:pt>
              </c:numCache>
            </c:numRef>
          </c:val>
          <c:extLst>
            <c:ext xmlns:c16="http://schemas.microsoft.com/office/drawing/2014/chart" uri="{C3380CC4-5D6E-409C-BE32-E72D297353CC}">
              <c16:uniqueId val="{0000001E-C853-AB42-AF4B-132BB300D1FC}"/>
            </c:ext>
          </c:extLst>
        </c:ser>
        <c:ser>
          <c:idx val="30"/>
          <c:order val="29"/>
          <c:tx>
            <c:strRef>
              <c:f>GHG!$B$53</c:f>
              <c:strCache>
                <c:ptCount val="1"/>
                <c:pt idx="0">
                  <c:v>H51</c:v>
                </c:pt>
              </c:strCache>
            </c:strRef>
          </c:tx>
          <c:spPr>
            <a:solidFill>
              <a:schemeClr val="accent1">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GHG!$I$53:$X$53</c:f>
              <c:numCache>
                <c:formatCode>General</c:formatCode>
                <c:ptCount val="16"/>
                <c:pt idx="0">
                  <c:v>116198.93524000001</c:v>
                </c:pt>
                <c:pt idx="1">
                  <c:v>108974.76914</c:v>
                </c:pt>
                <c:pt idx="2">
                  <c:v>115821.11676999999</c:v>
                </c:pt>
                <c:pt idx="3">
                  <c:v>117611.98572</c:v>
                </c:pt>
                <c:pt idx="4">
                  <c:v>115775.22302</c:v>
                </c:pt>
                <c:pt idx="5">
                  <c:v>116028.1366</c:v>
                </c:pt>
                <c:pt idx="6">
                  <c:v>117837.05366000001</c:v>
                </c:pt>
                <c:pt idx="7">
                  <c:v>120901.16881</c:v>
                </c:pt>
                <c:pt idx="8">
                  <c:v>123611.96638</c:v>
                </c:pt>
                <c:pt idx="9">
                  <c:v>129757.76871999999</c:v>
                </c:pt>
                <c:pt idx="10">
                  <c:v>134937.64084000001</c:v>
                </c:pt>
                <c:pt idx="11">
                  <c:v>142013.27905000001</c:v>
                </c:pt>
                <c:pt idx="12">
                  <c:v>62971.700519999999</c:v>
                </c:pt>
                <c:pt idx="13">
                  <c:v>76218.751869999993</c:v>
                </c:pt>
                <c:pt idx="14">
                  <c:v>119348.18233</c:v>
                </c:pt>
                <c:pt idx="15">
                  <c:v>130063.65547</c:v>
                </c:pt>
              </c:numCache>
            </c:numRef>
          </c:val>
          <c:extLst>
            <c:ext xmlns:c16="http://schemas.microsoft.com/office/drawing/2014/chart" uri="{C3380CC4-5D6E-409C-BE32-E72D297353CC}">
              <c16:uniqueId val="{0000001F-C853-AB42-AF4B-132BB300D1FC}"/>
            </c:ext>
          </c:extLst>
        </c:ser>
        <c:ser>
          <c:idx val="31"/>
          <c:order val="30"/>
          <c:tx>
            <c:strRef>
              <c:f>GHG!$B$54</c:f>
              <c:strCache>
                <c:ptCount val="1"/>
                <c:pt idx="0">
                  <c:v>H52</c:v>
                </c:pt>
              </c:strCache>
            </c:strRef>
          </c:tx>
          <c:spPr>
            <a:solidFill>
              <a:schemeClr val="accent2">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GHG!$I$54:$X$54</c:f>
              <c:numCache>
                <c:formatCode>General</c:formatCode>
                <c:ptCount val="16"/>
                <c:pt idx="0">
                  <c:v>20687.6849</c:v>
                </c:pt>
                <c:pt idx="1">
                  <c:v>20978.214349999998</c:v>
                </c:pt>
                <c:pt idx="2">
                  <c:v>19667.427930000002</c:v>
                </c:pt>
                <c:pt idx="3">
                  <c:v>19680.079020000001</c:v>
                </c:pt>
                <c:pt idx="4">
                  <c:v>19369.199059999999</c:v>
                </c:pt>
                <c:pt idx="5">
                  <c:v>19653.510910000001</c:v>
                </c:pt>
                <c:pt idx="6">
                  <c:v>18828.819810000001</c:v>
                </c:pt>
                <c:pt idx="7">
                  <c:v>19536.200949999999</c:v>
                </c:pt>
                <c:pt idx="8">
                  <c:v>19581.649460000001</c:v>
                </c:pt>
                <c:pt idx="9">
                  <c:v>18394.390439999999</c:v>
                </c:pt>
                <c:pt idx="10">
                  <c:v>18696.07648</c:v>
                </c:pt>
                <c:pt idx="11">
                  <c:v>19476.600709999999</c:v>
                </c:pt>
                <c:pt idx="12">
                  <c:v>17726.99626</c:v>
                </c:pt>
                <c:pt idx="13">
                  <c:v>18926.552110000001</c:v>
                </c:pt>
                <c:pt idx="14">
                  <c:v>18956.32418</c:v>
                </c:pt>
                <c:pt idx="15">
                  <c:v>18186.11479</c:v>
                </c:pt>
              </c:numCache>
            </c:numRef>
          </c:val>
          <c:extLst>
            <c:ext xmlns:c16="http://schemas.microsoft.com/office/drawing/2014/chart" uri="{C3380CC4-5D6E-409C-BE32-E72D297353CC}">
              <c16:uniqueId val="{00000020-C853-AB42-AF4B-132BB300D1FC}"/>
            </c:ext>
          </c:extLst>
        </c:ser>
        <c:ser>
          <c:idx val="32"/>
          <c:order val="31"/>
          <c:tx>
            <c:strRef>
              <c:f>GHG!$B$55</c:f>
              <c:strCache>
                <c:ptCount val="1"/>
                <c:pt idx="0">
                  <c:v>H53</c:v>
                </c:pt>
              </c:strCache>
            </c:strRef>
          </c:tx>
          <c:spPr>
            <a:solidFill>
              <a:schemeClr val="accent3">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GHG!$I$55:$X$55</c:f>
              <c:numCache>
                <c:formatCode>General</c:formatCode>
                <c:ptCount val="16"/>
                <c:pt idx="0">
                  <c:v>5860.20028</c:v>
                </c:pt>
                <c:pt idx="1">
                  <c:v>5820.87763</c:v>
                </c:pt>
                <c:pt idx="2">
                  <c:v>6028.1100900000001</c:v>
                </c:pt>
                <c:pt idx="3">
                  <c:v>5467.2743099999998</c:v>
                </c:pt>
                <c:pt idx="4">
                  <c:v>5397.1477400000003</c:v>
                </c:pt>
                <c:pt idx="5">
                  <c:v>5602.7701800000004</c:v>
                </c:pt>
                <c:pt idx="6">
                  <c:v>5240.3542399999997</c:v>
                </c:pt>
                <c:pt idx="7">
                  <c:v>5685.3796599999996</c:v>
                </c:pt>
                <c:pt idx="8">
                  <c:v>5886.1696300000003</c:v>
                </c:pt>
                <c:pt idx="9">
                  <c:v>6155.0769499999997</c:v>
                </c:pt>
                <c:pt idx="10">
                  <c:v>6352.2016400000002</c:v>
                </c:pt>
                <c:pt idx="11">
                  <c:v>7095.0667999999996</c:v>
                </c:pt>
                <c:pt idx="12">
                  <c:v>6813.5889699999998</c:v>
                </c:pt>
                <c:pt idx="13">
                  <c:v>7406.9299300000002</c:v>
                </c:pt>
                <c:pt idx="14">
                  <c:v>7364.5729499999998</c:v>
                </c:pt>
                <c:pt idx="15">
                  <c:v>6926.7792300000001</c:v>
                </c:pt>
              </c:numCache>
            </c:numRef>
          </c:val>
          <c:extLst>
            <c:ext xmlns:c16="http://schemas.microsoft.com/office/drawing/2014/chart" uri="{C3380CC4-5D6E-409C-BE32-E72D297353CC}">
              <c16:uniqueId val="{00000021-C853-AB42-AF4B-132BB300D1FC}"/>
            </c:ext>
          </c:extLst>
        </c:ser>
        <c:ser>
          <c:idx val="33"/>
          <c:order val="32"/>
          <c:tx>
            <c:strRef>
              <c:f>GHG!$B$56</c:f>
              <c:strCache>
                <c:ptCount val="1"/>
                <c:pt idx="0">
                  <c:v>J58</c:v>
                </c:pt>
              </c:strCache>
            </c:strRef>
          </c:tx>
          <c:spPr>
            <a:solidFill>
              <a:schemeClr val="accent4">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GHG!$I$56:$X$56</c:f>
              <c:numCache>
                <c:formatCode>General</c:formatCode>
                <c:ptCount val="16"/>
                <c:pt idx="0">
                  <c:v>1559.1558399999999</c:v>
                </c:pt>
                <c:pt idx="1">
                  <c:v>1582.8849</c:v>
                </c:pt>
                <c:pt idx="2">
                  <c:v>1284.53619</c:v>
                </c:pt>
                <c:pt idx="3">
                  <c:v>1302.4199100000001</c:v>
                </c:pt>
                <c:pt idx="4">
                  <c:v>1286.7944199999999</c:v>
                </c:pt>
                <c:pt idx="5">
                  <c:v>1307.5735999999999</c:v>
                </c:pt>
                <c:pt idx="6">
                  <c:v>743.67657999999994</c:v>
                </c:pt>
                <c:pt idx="7">
                  <c:v>755.92933000000005</c:v>
                </c:pt>
                <c:pt idx="8">
                  <c:v>777.46095000000003</c:v>
                </c:pt>
                <c:pt idx="9">
                  <c:v>752.90398000000005</c:v>
                </c:pt>
                <c:pt idx="10">
                  <c:v>701.32131000000004</c:v>
                </c:pt>
                <c:pt idx="11">
                  <c:v>618.94506999999999</c:v>
                </c:pt>
                <c:pt idx="12">
                  <c:v>522.42349999999999</c:v>
                </c:pt>
                <c:pt idx="13">
                  <c:v>570.78533000000004</c:v>
                </c:pt>
                <c:pt idx="14">
                  <c:v>554.01433999999995</c:v>
                </c:pt>
                <c:pt idx="15">
                  <c:v>527.81437000000005</c:v>
                </c:pt>
              </c:numCache>
            </c:numRef>
          </c:val>
          <c:extLst>
            <c:ext xmlns:c16="http://schemas.microsoft.com/office/drawing/2014/chart" uri="{C3380CC4-5D6E-409C-BE32-E72D297353CC}">
              <c16:uniqueId val="{00000022-C853-AB42-AF4B-132BB300D1FC}"/>
            </c:ext>
          </c:extLst>
        </c:ser>
        <c:ser>
          <c:idx val="34"/>
          <c:order val="33"/>
          <c:tx>
            <c:strRef>
              <c:f>GHG!$B$57</c:f>
              <c:strCache>
                <c:ptCount val="1"/>
                <c:pt idx="0">
                  <c:v>J59-J60</c:v>
                </c:pt>
              </c:strCache>
            </c:strRef>
          </c:tx>
          <c:spPr>
            <a:solidFill>
              <a:schemeClr val="accent5">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GHG!$I$57:$X$57</c:f>
              <c:numCache>
                <c:formatCode>General</c:formatCode>
                <c:ptCount val="16"/>
                <c:pt idx="0">
                  <c:v>1799.5884900000001</c:v>
                </c:pt>
                <c:pt idx="1">
                  <c:v>1865.6515199999999</c:v>
                </c:pt>
                <c:pt idx="2">
                  <c:v>1708.0068200000001</c:v>
                </c:pt>
                <c:pt idx="3">
                  <c:v>1577.32545</c:v>
                </c:pt>
                <c:pt idx="4">
                  <c:v>1605.0340900000001</c:v>
                </c:pt>
                <c:pt idx="5">
                  <c:v>1525.3806500000001</c:v>
                </c:pt>
                <c:pt idx="6">
                  <c:v>1111.57945</c:v>
                </c:pt>
                <c:pt idx="7">
                  <c:v>1149.2974999999999</c:v>
                </c:pt>
                <c:pt idx="8">
                  <c:v>1252.8516999999999</c:v>
                </c:pt>
                <c:pt idx="9">
                  <c:v>1438.2159799999999</c:v>
                </c:pt>
                <c:pt idx="10">
                  <c:v>1287.7518600000001</c:v>
                </c:pt>
                <c:pt idx="11">
                  <c:v>1011.69848</c:v>
                </c:pt>
                <c:pt idx="12">
                  <c:v>911.86542999999995</c:v>
                </c:pt>
                <c:pt idx="13">
                  <c:v>983.94457999999997</c:v>
                </c:pt>
                <c:pt idx="14">
                  <c:v>917.47139000000004</c:v>
                </c:pt>
                <c:pt idx="15">
                  <c:v>877.49964999999997</c:v>
                </c:pt>
              </c:numCache>
            </c:numRef>
          </c:val>
          <c:extLst>
            <c:ext xmlns:c16="http://schemas.microsoft.com/office/drawing/2014/chart" uri="{C3380CC4-5D6E-409C-BE32-E72D297353CC}">
              <c16:uniqueId val="{00000023-C853-AB42-AF4B-132BB300D1FC}"/>
            </c:ext>
          </c:extLst>
        </c:ser>
        <c:ser>
          <c:idx val="35"/>
          <c:order val="34"/>
          <c:tx>
            <c:strRef>
              <c:f>GHG!$B$58</c:f>
              <c:strCache>
                <c:ptCount val="1"/>
                <c:pt idx="0">
                  <c:v>J61</c:v>
                </c:pt>
              </c:strCache>
            </c:strRef>
          </c:tx>
          <c:spPr>
            <a:solidFill>
              <a:schemeClr val="accent6">
                <a:lumMod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GHG!$I$58:$X$58</c:f>
              <c:numCache>
                <c:formatCode>General</c:formatCode>
                <c:ptCount val="16"/>
                <c:pt idx="0">
                  <c:v>2886.73479</c:v>
                </c:pt>
                <c:pt idx="1">
                  <c:v>2930.08718</c:v>
                </c:pt>
                <c:pt idx="2">
                  <c:v>2559.8428199999998</c:v>
                </c:pt>
                <c:pt idx="3">
                  <c:v>2498.5616599999998</c:v>
                </c:pt>
                <c:pt idx="4">
                  <c:v>2338.44886</c:v>
                </c:pt>
                <c:pt idx="5">
                  <c:v>2333.99503</c:v>
                </c:pt>
                <c:pt idx="6">
                  <c:v>1917.7620899999999</c:v>
                </c:pt>
                <c:pt idx="7">
                  <c:v>1974.2656999999999</c:v>
                </c:pt>
                <c:pt idx="8">
                  <c:v>2157.0876699999999</c:v>
                </c:pt>
                <c:pt idx="9">
                  <c:v>2710.9456399999999</c:v>
                </c:pt>
                <c:pt idx="10">
                  <c:v>2474.8572899999999</c:v>
                </c:pt>
                <c:pt idx="11">
                  <c:v>1819.21291</c:v>
                </c:pt>
                <c:pt idx="12">
                  <c:v>1685.62528</c:v>
                </c:pt>
                <c:pt idx="13">
                  <c:v>1767.8238100000001</c:v>
                </c:pt>
                <c:pt idx="14">
                  <c:v>1774.09319</c:v>
                </c:pt>
                <c:pt idx="15">
                  <c:v>1686.6777999999999</c:v>
                </c:pt>
              </c:numCache>
            </c:numRef>
          </c:val>
          <c:extLst>
            <c:ext xmlns:c16="http://schemas.microsoft.com/office/drawing/2014/chart" uri="{C3380CC4-5D6E-409C-BE32-E72D297353CC}">
              <c16:uniqueId val="{00000024-C853-AB42-AF4B-132BB300D1FC}"/>
            </c:ext>
          </c:extLst>
        </c:ser>
        <c:ser>
          <c:idx val="36"/>
          <c:order val="35"/>
          <c:tx>
            <c:strRef>
              <c:f>GHG!$B$59</c:f>
              <c:strCache>
                <c:ptCount val="1"/>
                <c:pt idx="0">
                  <c:v>J62-J63</c:v>
                </c:pt>
              </c:strCache>
            </c:strRef>
          </c:tx>
          <c:spPr>
            <a:solidFill>
              <a:schemeClr val="accent1">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GHG!$I$59:$X$59</c:f>
              <c:numCache>
                <c:formatCode>General</c:formatCode>
                <c:ptCount val="16"/>
                <c:pt idx="0">
                  <c:v>3389.7219799999998</c:v>
                </c:pt>
                <c:pt idx="1">
                  <c:v>3538.46063</c:v>
                </c:pt>
                <c:pt idx="2">
                  <c:v>3129.6952999999999</c:v>
                </c:pt>
                <c:pt idx="3">
                  <c:v>3204.4272099999998</c:v>
                </c:pt>
                <c:pt idx="4">
                  <c:v>3319.93995</c:v>
                </c:pt>
                <c:pt idx="5">
                  <c:v>3405.65029</c:v>
                </c:pt>
                <c:pt idx="6">
                  <c:v>2570.0728100000001</c:v>
                </c:pt>
                <c:pt idx="7">
                  <c:v>2998.2571699999999</c:v>
                </c:pt>
                <c:pt idx="8">
                  <c:v>2940.6695800000002</c:v>
                </c:pt>
                <c:pt idx="9">
                  <c:v>3463.8440599999999</c:v>
                </c:pt>
                <c:pt idx="10">
                  <c:v>3910.7315100000001</c:v>
                </c:pt>
                <c:pt idx="11">
                  <c:v>3003.9989599999999</c:v>
                </c:pt>
                <c:pt idx="12">
                  <c:v>2685.11627</c:v>
                </c:pt>
                <c:pt idx="13">
                  <c:v>2868.2156799999998</c:v>
                </c:pt>
                <c:pt idx="14">
                  <c:v>2855.0336499999999</c:v>
                </c:pt>
                <c:pt idx="15">
                  <c:v>2712.19031</c:v>
                </c:pt>
              </c:numCache>
            </c:numRef>
          </c:val>
          <c:extLst>
            <c:ext xmlns:c16="http://schemas.microsoft.com/office/drawing/2014/chart" uri="{C3380CC4-5D6E-409C-BE32-E72D297353CC}">
              <c16:uniqueId val="{00000025-C853-AB42-AF4B-132BB300D1FC}"/>
            </c:ext>
          </c:extLst>
        </c:ser>
        <c:ser>
          <c:idx val="37"/>
          <c:order val="36"/>
          <c:tx>
            <c:strRef>
              <c:f>GHG!$B$60</c:f>
              <c:strCache>
                <c:ptCount val="1"/>
                <c:pt idx="0">
                  <c:v>K64</c:v>
                </c:pt>
              </c:strCache>
            </c:strRef>
          </c:tx>
          <c:spPr>
            <a:solidFill>
              <a:schemeClr val="accent2">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GHG!$I$60:$X$60</c:f>
              <c:numCache>
                <c:formatCode>General</c:formatCode>
                <c:ptCount val="16"/>
                <c:pt idx="0">
                  <c:v>4516.5350200000003</c:v>
                </c:pt>
                <c:pt idx="1">
                  <c:v>4763.0315700000001</c:v>
                </c:pt>
                <c:pt idx="2">
                  <c:v>4471.0588799999996</c:v>
                </c:pt>
                <c:pt idx="3">
                  <c:v>4165.0384899999999</c:v>
                </c:pt>
                <c:pt idx="4">
                  <c:v>4044.82861</c:v>
                </c:pt>
                <c:pt idx="5">
                  <c:v>3990.2091700000001</c:v>
                </c:pt>
                <c:pt idx="6">
                  <c:v>3411.6925700000002</c:v>
                </c:pt>
                <c:pt idx="7">
                  <c:v>3602.5999900000002</c:v>
                </c:pt>
                <c:pt idx="8">
                  <c:v>3754.29628</c:v>
                </c:pt>
                <c:pt idx="9">
                  <c:v>4757.7234399999998</c:v>
                </c:pt>
                <c:pt idx="10">
                  <c:v>4756.94182</c:v>
                </c:pt>
                <c:pt idx="11">
                  <c:v>3902.98711</c:v>
                </c:pt>
                <c:pt idx="12">
                  <c:v>3315.4217899999999</c:v>
                </c:pt>
                <c:pt idx="13">
                  <c:v>3786.5776900000001</c:v>
                </c:pt>
                <c:pt idx="14">
                  <c:v>3505.35203</c:v>
                </c:pt>
                <c:pt idx="15">
                  <c:v>3337.81711</c:v>
                </c:pt>
              </c:numCache>
            </c:numRef>
          </c:val>
          <c:extLst>
            <c:ext xmlns:c16="http://schemas.microsoft.com/office/drawing/2014/chart" uri="{C3380CC4-5D6E-409C-BE32-E72D297353CC}">
              <c16:uniqueId val="{00000026-C853-AB42-AF4B-132BB300D1FC}"/>
            </c:ext>
          </c:extLst>
        </c:ser>
        <c:ser>
          <c:idx val="38"/>
          <c:order val="37"/>
          <c:tx>
            <c:strRef>
              <c:f>GHG!$B$61</c:f>
              <c:strCache>
                <c:ptCount val="1"/>
                <c:pt idx="0">
                  <c:v>K65</c:v>
                </c:pt>
              </c:strCache>
            </c:strRef>
          </c:tx>
          <c:spPr>
            <a:solidFill>
              <a:schemeClr val="accent3">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GHG!$I$61:$X$61</c:f>
              <c:numCache>
                <c:formatCode>General</c:formatCode>
                <c:ptCount val="16"/>
                <c:pt idx="0">
                  <c:v>1297.5485799999999</c:v>
                </c:pt>
                <c:pt idx="1">
                  <c:v>1387.9756</c:v>
                </c:pt>
                <c:pt idx="2">
                  <c:v>1220.77532</c:v>
                </c:pt>
                <c:pt idx="3">
                  <c:v>1142.43112</c:v>
                </c:pt>
                <c:pt idx="4">
                  <c:v>1162.86465</c:v>
                </c:pt>
                <c:pt idx="5">
                  <c:v>1146.0205699999999</c:v>
                </c:pt>
                <c:pt idx="6">
                  <c:v>960.35937999999999</c:v>
                </c:pt>
                <c:pt idx="7">
                  <c:v>976.54551000000004</c:v>
                </c:pt>
                <c:pt idx="8">
                  <c:v>929.07888000000003</c:v>
                </c:pt>
                <c:pt idx="9">
                  <c:v>923.12600999999995</c:v>
                </c:pt>
                <c:pt idx="10">
                  <c:v>882.89434000000006</c:v>
                </c:pt>
                <c:pt idx="11">
                  <c:v>877.61058000000003</c:v>
                </c:pt>
                <c:pt idx="12">
                  <c:v>829.95095000000003</c:v>
                </c:pt>
                <c:pt idx="13">
                  <c:v>828.25151000000005</c:v>
                </c:pt>
                <c:pt idx="14">
                  <c:v>773.90463</c:v>
                </c:pt>
                <c:pt idx="15">
                  <c:v>741.59838000000002</c:v>
                </c:pt>
              </c:numCache>
            </c:numRef>
          </c:val>
          <c:extLst>
            <c:ext xmlns:c16="http://schemas.microsoft.com/office/drawing/2014/chart" uri="{C3380CC4-5D6E-409C-BE32-E72D297353CC}">
              <c16:uniqueId val="{00000027-C853-AB42-AF4B-132BB300D1FC}"/>
            </c:ext>
          </c:extLst>
        </c:ser>
        <c:ser>
          <c:idx val="39"/>
          <c:order val="38"/>
          <c:tx>
            <c:strRef>
              <c:f>GHG!$B$62</c:f>
              <c:strCache>
                <c:ptCount val="1"/>
                <c:pt idx="0">
                  <c:v>K66</c:v>
                </c:pt>
              </c:strCache>
            </c:strRef>
          </c:tx>
          <c:spPr>
            <a:solidFill>
              <a:schemeClr val="accent4">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GHG!$I$62:$X$62</c:f>
              <c:numCache>
                <c:formatCode>General</c:formatCode>
                <c:ptCount val="16"/>
                <c:pt idx="0">
                  <c:v>1484.71837</c:v>
                </c:pt>
                <c:pt idx="1">
                  <c:v>1486.27557</c:v>
                </c:pt>
                <c:pt idx="2">
                  <c:v>1295.83942</c:v>
                </c:pt>
                <c:pt idx="3">
                  <c:v>1199.74038</c:v>
                </c:pt>
                <c:pt idx="4">
                  <c:v>1190.26893</c:v>
                </c:pt>
                <c:pt idx="5">
                  <c:v>1212.5548799999999</c:v>
                </c:pt>
                <c:pt idx="6">
                  <c:v>1085.2338199999999</c:v>
                </c:pt>
                <c:pt idx="7">
                  <c:v>1114.6686500000001</c:v>
                </c:pt>
                <c:pt idx="8">
                  <c:v>1166.3267499999999</c:v>
                </c:pt>
                <c:pt idx="9">
                  <c:v>1424.9680000000001</c:v>
                </c:pt>
                <c:pt idx="10">
                  <c:v>1609.94335</c:v>
                </c:pt>
                <c:pt idx="11">
                  <c:v>1253.45715</c:v>
                </c:pt>
                <c:pt idx="12">
                  <c:v>1105.9474399999999</c:v>
                </c:pt>
                <c:pt idx="13">
                  <c:v>1209.1920600000001</c:v>
                </c:pt>
                <c:pt idx="14">
                  <c:v>1316.45497</c:v>
                </c:pt>
                <c:pt idx="15">
                  <c:v>1258.88321</c:v>
                </c:pt>
              </c:numCache>
            </c:numRef>
          </c:val>
          <c:extLst>
            <c:ext xmlns:c16="http://schemas.microsoft.com/office/drawing/2014/chart" uri="{C3380CC4-5D6E-409C-BE32-E72D297353CC}">
              <c16:uniqueId val="{00000028-C853-AB42-AF4B-132BB300D1FC}"/>
            </c:ext>
          </c:extLst>
        </c:ser>
        <c:ser>
          <c:idx val="40"/>
          <c:order val="39"/>
          <c:tx>
            <c:strRef>
              <c:f>GHG!$B$63</c:f>
              <c:strCache>
                <c:ptCount val="1"/>
                <c:pt idx="0">
                  <c:v>M69-M70</c:v>
                </c:pt>
              </c:strCache>
            </c:strRef>
          </c:tx>
          <c:spPr>
            <a:solidFill>
              <a:schemeClr val="accent5">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GHG!$I$63:$X$63</c:f>
              <c:numCache>
                <c:formatCode>General</c:formatCode>
                <c:ptCount val="16"/>
                <c:pt idx="0">
                  <c:v>11209.582249999999</c:v>
                </c:pt>
                <c:pt idx="1">
                  <c:v>11318.44275</c:v>
                </c:pt>
                <c:pt idx="2">
                  <c:v>10769.723309999999</c:v>
                </c:pt>
                <c:pt idx="3">
                  <c:v>10109.101780000001</c:v>
                </c:pt>
                <c:pt idx="4">
                  <c:v>10142.782380000001</c:v>
                </c:pt>
                <c:pt idx="5">
                  <c:v>10170.602999999999</c:v>
                </c:pt>
                <c:pt idx="6">
                  <c:v>7363.9686199999996</c:v>
                </c:pt>
                <c:pt idx="7">
                  <c:v>7803.68102</c:v>
                </c:pt>
                <c:pt idx="8">
                  <c:v>8282.0639200000005</c:v>
                </c:pt>
                <c:pt idx="9">
                  <c:v>7542.1771900000003</c:v>
                </c:pt>
                <c:pt idx="10">
                  <c:v>7555.81441</c:v>
                </c:pt>
                <c:pt idx="11">
                  <c:v>7451.1841700000004</c:v>
                </c:pt>
                <c:pt idx="12">
                  <c:v>6902.4809699999996</c:v>
                </c:pt>
                <c:pt idx="13">
                  <c:v>7349.9461600000004</c:v>
                </c:pt>
                <c:pt idx="14">
                  <c:v>7167.9140399999997</c:v>
                </c:pt>
                <c:pt idx="15">
                  <c:v>6860.9821199999997</c:v>
                </c:pt>
              </c:numCache>
            </c:numRef>
          </c:val>
          <c:extLst>
            <c:ext xmlns:c16="http://schemas.microsoft.com/office/drawing/2014/chart" uri="{C3380CC4-5D6E-409C-BE32-E72D297353CC}">
              <c16:uniqueId val="{00000029-C853-AB42-AF4B-132BB300D1FC}"/>
            </c:ext>
          </c:extLst>
        </c:ser>
        <c:ser>
          <c:idx val="41"/>
          <c:order val="40"/>
          <c:tx>
            <c:strRef>
              <c:f>GHG!$B$64</c:f>
              <c:strCache>
                <c:ptCount val="1"/>
                <c:pt idx="0">
                  <c:v>M71</c:v>
                </c:pt>
              </c:strCache>
            </c:strRef>
          </c:tx>
          <c:spPr>
            <a:solidFill>
              <a:schemeClr val="accent6">
                <a:lumMod val="70000"/>
                <a:lumOff val="3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GHG!$I$64:$X$64</c:f>
              <c:numCache>
                <c:formatCode>General</c:formatCode>
                <c:ptCount val="16"/>
                <c:pt idx="0">
                  <c:v>5035.0532499999999</c:v>
                </c:pt>
                <c:pt idx="1">
                  <c:v>5288.6460800000004</c:v>
                </c:pt>
                <c:pt idx="2">
                  <c:v>5419.4873600000001</c:v>
                </c:pt>
                <c:pt idx="3">
                  <c:v>5220.6604799999996</c:v>
                </c:pt>
                <c:pt idx="4">
                  <c:v>5191.4087300000001</c:v>
                </c:pt>
                <c:pt idx="5">
                  <c:v>5260.7589600000001</c:v>
                </c:pt>
                <c:pt idx="6">
                  <c:v>3788.1453799999999</c:v>
                </c:pt>
                <c:pt idx="7">
                  <c:v>4031.52556</c:v>
                </c:pt>
                <c:pt idx="8">
                  <c:v>3930.6581799999999</c:v>
                </c:pt>
                <c:pt idx="9">
                  <c:v>4015.1176599999999</c:v>
                </c:pt>
                <c:pt idx="10">
                  <c:v>4155.8355700000002</c:v>
                </c:pt>
                <c:pt idx="11">
                  <c:v>3645.6057700000001</c:v>
                </c:pt>
                <c:pt idx="12">
                  <c:v>3344.0558500000002</c:v>
                </c:pt>
                <c:pt idx="13">
                  <c:v>3486.8125300000002</c:v>
                </c:pt>
                <c:pt idx="14">
                  <c:v>3497.8013900000001</c:v>
                </c:pt>
                <c:pt idx="15">
                  <c:v>3342.3238799999999</c:v>
                </c:pt>
              </c:numCache>
            </c:numRef>
          </c:val>
          <c:extLst>
            <c:ext xmlns:c16="http://schemas.microsoft.com/office/drawing/2014/chart" uri="{C3380CC4-5D6E-409C-BE32-E72D297353CC}">
              <c16:uniqueId val="{0000002A-C853-AB42-AF4B-132BB300D1FC}"/>
            </c:ext>
          </c:extLst>
        </c:ser>
        <c:ser>
          <c:idx val="42"/>
          <c:order val="41"/>
          <c:tx>
            <c:strRef>
              <c:f>GHG!$B$65</c:f>
              <c:strCache>
                <c:ptCount val="1"/>
                <c:pt idx="0">
                  <c:v>M72</c:v>
                </c:pt>
              </c:strCache>
            </c:strRef>
          </c:tx>
          <c:spPr>
            <a:solidFill>
              <a:schemeClr val="accent1">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GHG!$I$65:$X$65</c:f>
              <c:numCache>
                <c:formatCode>General</c:formatCode>
                <c:ptCount val="16"/>
                <c:pt idx="0">
                  <c:v>2143.9346700000001</c:v>
                </c:pt>
                <c:pt idx="1">
                  <c:v>2292.8380200000001</c:v>
                </c:pt>
                <c:pt idx="2">
                  <c:v>2437.1744899999999</c:v>
                </c:pt>
                <c:pt idx="3">
                  <c:v>2226.17893</c:v>
                </c:pt>
                <c:pt idx="4">
                  <c:v>2286.09906</c:v>
                </c:pt>
                <c:pt idx="5">
                  <c:v>2063.4375799999998</c:v>
                </c:pt>
                <c:pt idx="6">
                  <c:v>1858.5814399999999</c:v>
                </c:pt>
                <c:pt idx="7">
                  <c:v>2026.9870800000001</c:v>
                </c:pt>
                <c:pt idx="8">
                  <c:v>2069.6293300000002</c:v>
                </c:pt>
                <c:pt idx="9">
                  <c:v>2150.5277700000001</c:v>
                </c:pt>
                <c:pt idx="10">
                  <c:v>2220.6326800000002</c:v>
                </c:pt>
                <c:pt idx="11">
                  <c:v>2068.73108</c:v>
                </c:pt>
                <c:pt idx="12">
                  <c:v>1913.26522</c:v>
                </c:pt>
                <c:pt idx="13">
                  <c:v>1746.0121300000001</c:v>
                </c:pt>
                <c:pt idx="14">
                  <c:v>1623.11796</c:v>
                </c:pt>
                <c:pt idx="15">
                  <c:v>1566.7030400000001</c:v>
                </c:pt>
              </c:numCache>
            </c:numRef>
          </c:val>
          <c:extLst>
            <c:ext xmlns:c16="http://schemas.microsoft.com/office/drawing/2014/chart" uri="{C3380CC4-5D6E-409C-BE32-E72D297353CC}">
              <c16:uniqueId val="{0000002B-C853-AB42-AF4B-132BB300D1FC}"/>
            </c:ext>
          </c:extLst>
        </c:ser>
        <c:ser>
          <c:idx val="43"/>
          <c:order val="42"/>
          <c:tx>
            <c:strRef>
              <c:f>GHG!$B$66</c:f>
              <c:strCache>
                <c:ptCount val="1"/>
                <c:pt idx="0">
                  <c:v>M73</c:v>
                </c:pt>
              </c:strCache>
            </c:strRef>
          </c:tx>
          <c:spPr>
            <a:solidFill>
              <a:schemeClr val="accent2">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GHG!$I$66:$X$66</c:f>
              <c:numCache>
                <c:formatCode>General</c:formatCode>
                <c:ptCount val="16"/>
                <c:pt idx="0">
                  <c:v>2422.4573399999999</c:v>
                </c:pt>
                <c:pt idx="1">
                  <c:v>2470.7381399999999</c:v>
                </c:pt>
                <c:pt idx="2">
                  <c:v>2305.35286</c:v>
                </c:pt>
                <c:pt idx="3">
                  <c:v>2137.5522500000002</c:v>
                </c:pt>
                <c:pt idx="4">
                  <c:v>2099.0360900000001</c:v>
                </c:pt>
                <c:pt idx="5">
                  <c:v>2035.28367</c:v>
                </c:pt>
                <c:pt idx="6">
                  <c:v>1403.58647</c:v>
                </c:pt>
                <c:pt idx="7">
                  <c:v>1502.90238</c:v>
                </c:pt>
                <c:pt idx="8">
                  <c:v>1585.6857299999999</c:v>
                </c:pt>
                <c:pt idx="9">
                  <c:v>1992.7191700000001</c:v>
                </c:pt>
                <c:pt idx="10">
                  <c:v>2230.1017900000002</c:v>
                </c:pt>
                <c:pt idx="11">
                  <c:v>1311.69426</c:v>
                </c:pt>
                <c:pt idx="12">
                  <c:v>1085.13202</c:v>
                </c:pt>
                <c:pt idx="13">
                  <c:v>1167.1353999999999</c:v>
                </c:pt>
                <c:pt idx="14">
                  <c:v>1197.6225999999999</c:v>
                </c:pt>
                <c:pt idx="15">
                  <c:v>1156.6103599999999</c:v>
                </c:pt>
              </c:numCache>
            </c:numRef>
          </c:val>
          <c:extLst>
            <c:ext xmlns:c16="http://schemas.microsoft.com/office/drawing/2014/chart" uri="{C3380CC4-5D6E-409C-BE32-E72D297353CC}">
              <c16:uniqueId val="{0000002C-C853-AB42-AF4B-132BB300D1FC}"/>
            </c:ext>
          </c:extLst>
        </c:ser>
        <c:ser>
          <c:idx val="44"/>
          <c:order val="43"/>
          <c:tx>
            <c:strRef>
              <c:f>GHG!$B$67</c:f>
              <c:strCache>
                <c:ptCount val="1"/>
                <c:pt idx="0">
                  <c:v>M74-M75</c:v>
                </c:pt>
              </c:strCache>
            </c:strRef>
          </c:tx>
          <c:spPr>
            <a:solidFill>
              <a:schemeClr val="accent3">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GHG!$I$67:$X$67</c:f>
              <c:numCache>
                <c:formatCode>General</c:formatCode>
                <c:ptCount val="16"/>
                <c:pt idx="0">
                  <c:v>2219.41633</c:v>
                </c:pt>
                <c:pt idx="1">
                  <c:v>2267.0237900000002</c:v>
                </c:pt>
                <c:pt idx="2">
                  <c:v>2192.6291099999999</c:v>
                </c:pt>
                <c:pt idx="3">
                  <c:v>2161.2977799999999</c:v>
                </c:pt>
                <c:pt idx="4">
                  <c:v>2165.0670399999999</c:v>
                </c:pt>
                <c:pt idx="5">
                  <c:v>2190.90922</c:v>
                </c:pt>
                <c:pt idx="6">
                  <c:v>1627.64914</c:v>
                </c:pt>
                <c:pt idx="7">
                  <c:v>1703.2687000000001</c:v>
                </c:pt>
                <c:pt idx="8">
                  <c:v>1792.5648000000001</c:v>
                </c:pt>
                <c:pt idx="9">
                  <c:v>1493.93705</c:v>
                </c:pt>
                <c:pt idx="10">
                  <c:v>1558.7701</c:v>
                </c:pt>
                <c:pt idx="11">
                  <c:v>1542.4883400000001</c:v>
                </c:pt>
                <c:pt idx="12">
                  <c:v>1496.27406</c:v>
                </c:pt>
                <c:pt idx="13">
                  <c:v>1600.54243</c:v>
                </c:pt>
                <c:pt idx="14">
                  <c:v>1655.3772200000001</c:v>
                </c:pt>
                <c:pt idx="15">
                  <c:v>1578.58179</c:v>
                </c:pt>
              </c:numCache>
            </c:numRef>
          </c:val>
          <c:extLst>
            <c:ext xmlns:c16="http://schemas.microsoft.com/office/drawing/2014/chart" uri="{C3380CC4-5D6E-409C-BE32-E72D297353CC}">
              <c16:uniqueId val="{0000002D-C853-AB42-AF4B-132BB300D1FC}"/>
            </c:ext>
          </c:extLst>
        </c:ser>
        <c:ser>
          <c:idx val="45"/>
          <c:order val="44"/>
          <c:tx>
            <c:strRef>
              <c:f>GHG!$B$68</c:f>
              <c:strCache>
                <c:ptCount val="1"/>
                <c:pt idx="0">
                  <c:v>N77</c:v>
                </c:pt>
              </c:strCache>
            </c:strRef>
          </c:tx>
          <c:spPr>
            <a:solidFill>
              <a:schemeClr val="accent4">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GHG!$I$68:$X$68</c:f>
              <c:numCache>
                <c:formatCode>General</c:formatCode>
                <c:ptCount val="16"/>
                <c:pt idx="0">
                  <c:v>11772.13982</c:v>
                </c:pt>
                <c:pt idx="1">
                  <c:v>11153.26757</c:v>
                </c:pt>
                <c:pt idx="2">
                  <c:v>10944.28674</c:v>
                </c:pt>
                <c:pt idx="3">
                  <c:v>10672.93874</c:v>
                </c:pt>
                <c:pt idx="4">
                  <c:v>10253.647080000001</c:v>
                </c:pt>
                <c:pt idx="5">
                  <c:v>10622.92597</c:v>
                </c:pt>
                <c:pt idx="6">
                  <c:v>10522.354359999999</c:v>
                </c:pt>
                <c:pt idx="7">
                  <c:v>10897.77802</c:v>
                </c:pt>
                <c:pt idx="8">
                  <c:v>11075.772800000001</c:v>
                </c:pt>
                <c:pt idx="9">
                  <c:v>11419.37221</c:v>
                </c:pt>
                <c:pt idx="10">
                  <c:v>12643.29027</c:v>
                </c:pt>
                <c:pt idx="11">
                  <c:v>11591.106970000001</c:v>
                </c:pt>
                <c:pt idx="12">
                  <c:v>10574.61695</c:v>
                </c:pt>
                <c:pt idx="13">
                  <c:v>11107.9928</c:v>
                </c:pt>
                <c:pt idx="14">
                  <c:v>11706.15905</c:v>
                </c:pt>
                <c:pt idx="15">
                  <c:v>11322.832039999999</c:v>
                </c:pt>
              </c:numCache>
            </c:numRef>
          </c:val>
          <c:extLst>
            <c:ext xmlns:c16="http://schemas.microsoft.com/office/drawing/2014/chart" uri="{C3380CC4-5D6E-409C-BE32-E72D297353CC}">
              <c16:uniqueId val="{0000002E-C853-AB42-AF4B-132BB300D1FC}"/>
            </c:ext>
          </c:extLst>
        </c:ser>
        <c:ser>
          <c:idx val="46"/>
          <c:order val="45"/>
          <c:tx>
            <c:strRef>
              <c:f>GHG!$B$69</c:f>
              <c:strCache>
                <c:ptCount val="1"/>
                <c:pt idx="0">
                  <c:v>N78</c:v>
                </c:pt>
              </c:strCache>
            </c:strRef>
          </c:tx>
          <c:spPr>
            <a:solidFill>
              <a:schemeClr val="accent5">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GHG!$I$69:$X$69</c:f>
              <c:numCache>
                <c:formatCode>General</c:formatCode>
                <c:ptCount val="16"/>
                <c:pt idx="0">
                  <c:v>2393.7183</c:v>
                </c:pt>
                <c:pt idx="1">
                  <c:v>2288.2718300000001</c:v>
                </c:pt>
                <c:pt idx="2">
                  <c:v>2681.3662899999999</c:v>
                </c:pt>
                <c:pt idx="3">
                  <c:v>2492.5163400000001</c:v>
                </c:pt>
                <c:pt idx="4">
                  <c:v>2553.9460800000002</c:v>
                </c:pt>
                <c:pt idx="5">
                  <c:v>2504.6332200000002</c:v>
                </c:pt>
                <c:pt idx="6">
                  <c:v>2210.6660999999999</c:v>
                </c:pt>
                <c:pt idx="7">
                  <c:v>2340.96976</c:v>
                </c:pt>
                <c:pt idx="8">
                  <c:v>2453.5177100000001</c:v>
                </c:pt>
                <c:pt idx="9">
                  <c:v>2919.9551900000001</c:v>
                </c:pt>
                <c:pt idx="10">
                  <c:v>2731.8796600000001</c:v>
                </c:pt>
                <c:pt idx="11">
                  <c:v>2553.36715</c:v>
                </c:pt>
                <c:pt idx="12">
                  <c:v>2189.4085100000002</c:v>
                </c:pt>
                <c:pt idx="13">
                  <c:v>2507.82494</c:v>
                </c:pt>
                <c:pt idx="14">
                  <c:v>2381.5130399999998</c:v>
                </c:pt>
                <c:pt idx="15">
                  <c:v>2274.99757</c:v>
                </c:pt>
              </c:numCache>
            </c:numRef>
          </c:val>
          <c:extLst>
            <c:ext xmlns:c16="http://schemas.microsoft.com/office/drawing/2014/chart" uri="{C3380CC4-5D6E-409C-BE32-E72D297353CC}">
              <c16:uniqueId val="{0000002F-C853-AB42-AF4B-132BB300D1FC}"/>
            </c:ext>
          </c:extLst>
        </c:ser>
        <c:ser>
          <c:idx val="47"/>
          <c:order val="46"/>
          <c:tx>
            <c:strRef>
              <c:f>GHG!$B$70</c:f>
              <c:strCache>
                <c:ptCount val="1"/>
                <c:pt idx="0">
                  <c:v>N79</c:v>
                </c:pt>
              </c:strCache>
            </c:strRef>
          </c:tx>
          <c:spPr>
            <a:solidFill>
              <a:schemeClr val="accent6">
                <a:lumMod val="7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GHG!$I$70:$X$70</c:f>
              <c:numCache>
                <c:formatCode>General</c:formatCode>
                <c:ptCount val="16"/>
                <c:pt idx="0">
                  <c:v>1274.39707</c:v>
                </c:pt>
                <c:pt idx="1">
                  <c:v>1224.2580700000001</c:v>
                </c:pt>
                <c:pt idx="2">
                  <c:v>1789.1879899999999</c:v>
                </c:pt>
                <c:pt idx="3">
                  <c:v>1791.3210300000001</c:v>
                </c:pt>
                <c:pt idx="4">
                  <c:v>1719.87661</c:v>
                </c:pt>
                <c:pt idx="5">
                  <c:v>1775.54411</c:v>
                </c:pt>
                <c:pt idx="6">
                  <c:v>1716.6414400000001</c:v>
                </c:pt>
                <c:pt idx="7">
                  <c:v>1739.83473</c:v>
                </c:pt>
                <c:pt idx="8">
                  <c:v>1789.80917</c:v>
                </c:pt>
                <c:pt idx="9">
                  <c:v>1776.3229799999999</c:v>
                </c:pt>
                <c:pt idx="10">
                  <c:v>1630.3644400000001</c:v>
                </c:pt>
                <c:pt idx="11">
                  <c:v>1635.9157700000001</c:v>
                </c:pt>
                <c:pt idx="12">
                  <c:v>1064.4139399999999</c:v>
                </c:pt>
                <c:pt idx="13">
                  <c:v>995.09472000000005</c:v>
                </c:pt>
                <c:pt idx="14">
                  <c:v>1160.31223</c:v>
                </c:pt>
                <c:pt idx="15">
                  <c:v>1187.4101599999999</c:v>
                </c:pt>
              </c:numCache>
            </c:numRef>
          </c:val>
          <c:extLst>
            <c:ext xmlns:c16="http://schemas.microsoft.com/office/drawing/2014/chart" uri="{C3380CC4-5D6E-409C-BE32-E72D297353CC}">
              <c16:uniqueId val="{00000030-C853-AB42-AF4B-132BB300D1FC}"/>
            </c:ext>
          </c:extLst>
        </c:ser>
        <c:ser>
          <c:idx val="48"/>
          <c:order val="47"/>
          <c:tx>
            <c:strRef>
              <c:f>GHG!$B$71</c:f>
              <c:strCache>
                <c:ptCount val="1"/>
                <c:pt idx="0">
                  <c:v>N80-N82</c:v>
                </c:pt>
              </c:strCache>
            </c:strRef>
          </c:tx>
          <c:spPr>
            <a:solidFill>
              <a:schemeClr val="accent1">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GHG!$I$71:$X$71</c:f>
              <c:numCache>
                <c:formatCode>General</c:formatCode>
                <c:ptCount val="16"/>
                <c:pt idx="0">
                  <c:v>7695.9702699999998</c:v>
                </c:pt>
                <c:pt idx="1">
                  <c:v>7532.6578099999997</c:v>
                </c:pt>
                <c:pt idx="2">
                  <c:v>8120.0595800000001</c:v>
                </c:pt>
                <c:pt idx="3">
                  <c:v>7600.0020500000001</c:v>
                </c:pt>
                <c:pt idx="4">
                  <c:v>7452.3162700000003</c:v>
                </c:pt>
                <c:pt idx="5">
                  <c:v>7559.7846799999998</c:v>
                </c:pt>
                <c:pt idx="6">
                  <c:v>7148.2267099999999</c:v>
                </c:pt>
                <c:pt idx="7">
                  <c:v>7232.1360500000001</c:v>
                </c:pt>
                <c:pt idx="8">
                  <c:v>7570.7260699999997</c:v>
                </c:pt>
                <c:pt idx="9">
                  <c:v>9678.7040300000008</c:v>
                </c:pt>
                <c:pt idx="10">
                  <c:v>11342.822169999999</c:v>
                </c:pt>
                <c:pt idx="11">
                  <c:v>8512.8773899999997</c:v>
                </c:pt>
                <c:pt idx="12">
                  <c:v>7966.2575100000004</c:v>
                </c:pt>
                <c:pt idx="13">
                  <c:v>8472.2894899999992</c:v>
                </c:pt>
                <c:pt idx="14">
                  <c:v>8312.3050600000006</c:v>
                </c:pt>
                <c:pt idx="15">
                  <c:v>7986.7189399999997</c:v>
                </c:pt>
              </c:numCache>
            </c:numRef>
          </c:val>
          <c:extLst>
            <c:ext xmlns:c16="http://schemas.microsoft.com/office/drawing/2014/chart" uri="{C3380CC4-5D6E-409C-BE32-E72D297353CC}">
              <c16:uniqueId val="{00000031-C853-AB42-AF4B-132BB300D1FC}"/>
            </c:ext>
          </c:extLst>
        </c:ser>
        <c:ser>
          <c:idx val="49"/>
          <c:order val="48"/>
          <c:tx>
            <c:strRef>
              <c:f>GHG!$B$72</c:f>
              <c:strCache>
                <c:ptCount val="1"/>
                <c:pt idx="0">
                  <c:v>Q86</c:v>
                </c:pt>
              </c:strCache>
            </c:strRef>
          </c:tx>
          <c:spPr>
            <a:solidFill>
              <a:schemeClr val="accent2">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GHG!$I$72:$X$72</c:f>
              <c:numCache>
                <c:formatCode>General</c:formatCode>
                <c:ptCount val="16"/>
                <c:pt idx="0">
                  <c:v>13922.5682</c:v>
                </c:pt>
                <c:pt idx="1">
                  <c:v>15115.254720000001</c:v>
                </c:pt>
                <c:pt idx="2">
                  <c:v>14602.20002</c:v>
                </c:pt>
                <c:pt idx="3">
                  <c:v>13733.80233</c:v>
                </c:pt>
                <c:pt idx="4">
                  <c:v>13744.16042</c:v>
                </c:pt>
                <c:pt idx="5">
                  <c:v>14709.52468</c:v>
                </c:pt>
                <c:pt idx="6">
                  <c:v>14265.66862</c:v>
                </c:pt>
                <c:pt idx="7">
                  <c:v>14819.904640000001</c:v>
                </c:pt>
                <c:pt idx="8">
                  <c:v>15256.440930000001</c:v>
                </c:pt>
                <c:pt idx="9">
                  <c:v>17285.088360000002</c:v>
                </c:pt>
                <c:pt idx="10">
                  <c:v>16738.690739999998</c:v>
                </c:pt>
                <c:pt idx="11">
                  <c:v>15513.43237</c:v>
                </c:pt>
                <c:pt idx="12">
                  <c:v>15746.239659999999</c:v>
                </c:pt>
                <c:pt idx="13">
                  <c:v>15401.635200000001</c:v>
                </c:pt>
                <c:pt idx="14">
                  <c:v>14867.11241</c:v>
                </c:pt>
                <c:pt idx="15">
                  <c:v>14008.661840000001</c:v>
                </c:pt>
              </c:numCache>
            </c:numRef>
          </c:val>
          <c:extLst>
            <c:ext xmlns:c16="http://schemas.microsoft.com/office/drawing/2014/chart" uri="{C3380CC4-5D6E-409C-BE32-E72D297353CC}">
              <c16:uniqueId val="{00000032-C853-AB42-AF4B-132BB300D1FC}"/>
            </c:ext>
          </c:extLst>
        </c:ser>
        <c:ser>
          <c:idx val="50"/>
          <c:order val="49"/>
          <c:tx>
            <c:strRef>
              <c:f>GHG!$B$73</c:f>
              <c:strCache>
                <c:ptCount val="1"/>
                <c:pt idx="0">
                  <c:v>Q87-Q88</c:v>
                </c:pt>
              </c:strCache>
            </c:strRef>
          </c:tx>
          <c:spPr>
            <a:solidFill>
              <a:schemeClr val="accent3">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GHG!$I$73:$X$73</c:f>
              <c:numCache>
                <c:formatCode>General</c:formatCode>
                <c:ptCount val="16"/>
                <c:pt idx="0">
                  <c:v>8094.1279299999997</c:v>
                </c:pt>
                <c:pt idx="1">
                  <c:v>8883.0535600000003</c:v>
                </c:pt>
                <c:pt idx="2">
                  <c:v>10758.978289999999</c:v>
                </c:pt>
                <c:pt idx="3">
                  <c:v>10263.51698</c:v>
                </c:pt>
                <c:pt idx="4">
                  <c:v>10098.567639999999</c:v>
                </c:pt>
                <c:pt idx="5">
                  <c:v>12078.844220000001</c:v>
                </c:pt>
                <c:pt idx="6">
                  <c:v>9352.4851400000007</c:v>
                </c:pt>
                <c:pt idx="7">
                  <c:v>9681.8109100000001</c:v>
                </c:pt>
                <c:pt idx="8">
                  <c:v>9226.9344199999996</c:v>
                </c:pt>
                <c:pt idx="9">
                  <c:v>9418.8158500000009</c:v>
                </c:pt>
                <c:pt idx="10">
                  <c:v>9248.93995</c:v>
                </c:pt>
                <c:pt idx="11">
                  <c:v>9091.62673</c:v>
                </c:pt>
                <c:pt idx="12">
                  <c:v>8768.7718800000002</c:v>
                </c:pt>
                <c:pt idx="13">
                  <c:v>8769.8111900000004</c:v>
                </c:pt>
                <c:pt idx="14">
                  <c:v>7821.8047100000003</c:v>
                </c:pt>
                <c:pt idx="15">
                  <c:v>7520.3675999999996</c:v>
                </c:pt>
              </c:numCache>
            </c:numRef>
          </c:val>
          <c:extLst>
            <c:ext xmlns:c16="http://schemas.microsoft.com/office/drawing/2014/chart" uri="{C3380CC4-5D6E-409C-BE32-E72D297353CC}">
              <c16:uniqueId val="{00000033-C853-AB42-AF4B-132BB300D1FC}"/>
            </c:ext>
          </c:extLst>
        </c:ser>
        <c:ser>
          <c:idx val="51"/>
          <c:order val="50"/>
          <c:tx>
            <c:strRef>
              <c:f>GHG!$B$74</c:f>
              <c:strCache>
                <c:ptCount val="1"/>
                <c:pt idx="0">
                  <c:v>R90-R92</c:v>
                </c:pt>
              </c:strCache>
            </c:strRef>
          </c:tx>
          <c:spPr>
            <a:solidFill>
              <a:schemeClr val="accent4">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GHG!$I$74:$X$74</c:f>
              <c:numCache>
                <c:formatCode>General</c:formatCode>
                <c:ptCount val="16"/>
                <c:pt idx="0">
                  <c:v>4034.87012</c:v>
                </c:pt>
                <c:pt idx="1">
                  <c:v>4274.5503099999996</c:v>
                </c:pt>
                <c:pt idx="2">
                  <c:v>4061.2905500000002</c:v>
                </c:pt>
                <c:pt idx="3">
                  <c:v>3763.61204</c:v>
                </c:pt>
                <c:pt idx="4">
                  <c:v>3667.81925</c:v>
                </c:pt>
                <c:pt idx="5">
                  <c:v>3659.56095</c:v>
                </c:pt>
                <c:pt idx="6">
                  <c:v>2458.3024300000002</c:v>
                </c:pt>
                <c:pt idx="7">
                  <c:v>2536.1670899999999</c:v>
                </c:pt>
                <c:pt idx="8">
                  <c:v>2722.9270799999999</c:v>
                </c:pt>
                <c:pt idx="9">
                  <c:v>2480.2199700000001</c:v>
                </c:pt>
                <c:pt idx="10">
                  <c:v>2424.14039</c:v>
                </c:pt>
                <c:pt idx="11">
                  <c:v>2189.9372400000002</c:v>
                </c:pt>
                <c:pt idx="12">
                  <c:v>1988.39011</c:v>
                </c:pt>
                <c:pt idx="13">
                  <c:v>2084.20498</c:v>
                </c:pt>
                <c:pt idx="14">
                  <c:v>2002.3859600000001</c:v>
                </c:pt>
                <c:pt idx="15">
                  <c:v>1937.6447800000001</c:v>
                </c:pt>
              </c:numCache>
            </c:numRef>
          </c:val>
          <c:extLst>
            <c:ext xmlns:c16="http://schemas.microsoft.com/office/drawing/2014/chart" uri="{C3380CC4-5D6E-409C-BE32-E72D297353CC}">
              <c16:uniqueId val="{00000034-C853-AB42-AF4B-132BB300D1FC}"/>
            </c:ext>
          </c:extLst>
        </c:ser>
        <c:ser>
          <c:idx val="52"/>
          <c:order val="51"/>
          <c:tx>
            <c:strRef>
              <c:f>GHG!$B$75</c:f>
              <c:strCache>
                <c:ptCount val="1"/>
                <c:pt idx="0">
                  <c:v>R93</c:v>
                </c:pt>
              </c:strCache>
            </c:strRef>
          </c:tx>
          <c:spPr>
            <a:solidFill>
              <a:schemeClr val="accent5">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GHG!$I$75:$X$75</c:f>
              <c:numCache>
                <c:formatCode>General</c:formatCode>
                <c:ptCount val="16"/>
                <c:pt idx="0">
                  <c:v>5472.3841400000001</c:v>
                </c:pt>
                <c:pt idx="1">
                  <c:v>5865.2231700000002</c:v>
                </c:pt>
                <c:pt idx="2">
                  <c:v>5921.3832300000004</c:v>
                </c:pt>
                <c:pt idx="3">
                  <c:v>5349.62698</c:v>
                </c:pt>
                <c:pt idx="4">
                  <c:v>5503.55969</c:v>
                </c:pt>
                <c:pt idx="5">
                  <c:v>5067.9702900000002</c:v>
                </c:pt>
                <c:pt idx="6">
                  <c:v>3859.74622</c:v>
                </c:pt>
                <c:pt idx="7">
                  <c:v>4048.0465100000001</c:v>
                </c:pt>
                <c:pt idx="8">
                  <c:v>4102.4508100000003</c:v>
                </c:pt>
                <c:pt idx="9">
                  <c:v>3895.7229499999999</c:v>
                </c:pt>
                <c:pt idx="10">
                  <c:v>4003.1985</c:v>
                </c:pt>
                <c:pt idx="11">
                  <c:v>3867.4340299999999</c:v>
                </c:pt>
                <c:pt idx="12">
                  <c:v>3410.2642300000002</c:v>
                </c:pt>
                <c:pt idx="13">
                  <c:v>3704.5487699999999</c:v>
                </c:pt>
                <c:pt idx="14">
                  <c:v>3301.8655600000002</c:v>
                </c:pt>
                <c:pt idx="15">
                  <c:v>3173.9641200000001</c:v>
                </c:pt>
              </c:numCache>
            </c:numRef>
          </c:val>
          <c:extLst>
            <c:ext xmlns:c16="http://schemas.microsoft.com/office/drawing/2014/chart" uri="{C3380CC4-5D6E-409C-BE32-E72D297353CC}">
              <c16:uniqueId val="{00000035-C853-AB42-AF4B-132BB300D1FC}"/>
            </c:ext>
          </c:extLst>
        </c:ser>
        <c:ser>
          <c:idx val="53"/>
          <c:order val="52"/>
          <c:tx>
            <c:strRef>
              <c:f>GHG!$B$76</c:f>
              <c:strCache>
                <c:ptCount val="1"/>
                <c:pt idx="0">
                  <c:v>S94</c:v>
                </c:pt>
              </c:strCache>
            </c:strRef>
          </c:tx>
          <c:spPr>
            <a:solidFill>
              <a:schemeClr val="accent6">
                <a:lumMod val="50000"/>
                <a:lumOff val="50000"/>
              </a:schemeClr>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GHG!$I$76:$X$76</c:f>
              <c:numCache>
                <c:formatCode>General</c:formatCode>
                <c:ptCount val="16"/>
                <c:pt idx="0">
                  <c:v>3398.2222099999999</c:v>
                </c:pt>
                <c:pt idx="1">
                  <c:v>3670.2602099999999</c:v>
                </c:pt>
                <c:pt idx="2">
                  <c:v>3717.34141</c:v>
                </c:pt>
                <c:pt idx="3">
                  <c:v>3491.64104</c:v>
                </c:pt>
                <c:pt idx="4">
                  <c:v>3495.17526</c:v>
                </c:pt>
                <c:pt idx="5">
                  <c:v>3403.9814999999999</c:v>
                </c:pt>
                <c:pt idx="6">
                  <c:v>3619.6192299999998</c:v>
                </c:pt>
                <c:pt idx="7">
                  <c:v>3738.7213099999999</c:v>
                </c:pt>
                <c:pt idx="8">
                  <c:v>3898.5674600000002</c:v>
                </c:pt>
                <c:pt idx="9">
                  <c:v>3459.40985</c:v>
                </c:pt>
                <c:pt idx="10">
                  <c:v>3419.3955900000001</c:v>
                </c:pt>
                <c:pt idx="11">
                  <c:v>3456.12201</c:v>
                </c:pt>
                <c:pt idx="12">
                  <c:v>3019.9900699999998</c:v>
                </c:pt>
                <c:pt idx="13">
                  <c:v>2815.3273899999999</c:v>
                </c:pt>
                <c:pt idx="14">
                  <c:v>2730.9142000000002</c:v>
                </c:pt>
                <c:pt idx="15">
                  <c:v>2606.6165999999998</c:v>
                </c:pt>
              </c:numCache>
            </c:numRef>
          </c:val>
          <c:extLst>
            <c:ext xmlns:c16="http://schemas.microsoft.com/office/drawing/2014/chart" uri="{C3380CC4-5D6E-409C-BE32-E72D297353CC}">
              <c16:uniqueId val="{00000036-C853-AB42-AF4B-132BB300D1FC}"/>
            </c:ext>
          </c:extLst>
        </c:ser>
        <c:ser>
          <c:idx val="54"/>
          <c:order val="53"/>
          <c:tx>
            <c:strRef>
              <c:f>GHG!$B$77</c:f>
              <c:strCache>
                <c:ptCount val="1"/>
                <c:pt idx="0">
                  <c:v>S95</c:v>
                </c:pt>
              </c:strCache>
            </c:strRef>
          </c:tx>
          <c:spPr>
            <a:solidFill>
              <a:schemeClr val="accent1"/>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GHG!$I$77:$X$77</c:f>
              <c:numCache>
                <c:formatCode>General</c:formatCode>
                <c:ptCount val="16"/>
                <c:pt idx="0">
                  <c:v>1505.25566</c:v>
                </c:pt>
                <c:pt idx="1">
                  <c:v>1468.78998</c:v>
                </c:pt>
                <c:pt idx="2">
                  <c:v>1431.53692</c:v>
                </c:pt>
                <c:pt idx="3">
                  <c:v>1380.20371</c:v>
                </c:pt>
                <c:pt idx="4">
                  <c:v>1352.47804</c:v>
                </c:pt>
                <c:pt idx="5">
                  <c:v>1326.2171800000001</c:v>
                </c:pt>
                <c:pt idx="6">
                  <c:v>1330.0478800000001</c:v>
                </c:pt>
                <c:pt idx="7">
                  <c:v>1332.0773200000001</c:v>
                </c:pt>
                <c:pt idx="8">
                  <c:v>1354.3512800000001</c:v>
                </c:pt>
                <c:pt idx="9">
                  <c:v>1403.4243899999999</c:v>
                </c:pt>
                <c:pt idx="10">
                  <c:v>1305.2466099999999</c:v>
                </c:pt>
                <c:pt idx="11">
                  <c:v>1031.69211</c:v>
                </c:pt>
                <c:pt idx="12">
                  <c:v>912.81348000000003</c:v>
                </c:pt>
                <c:pt idx="13">
                  <c:v>996.95680000000004</c:v>
                </c:pt>
                <c:pt idx="14">
                  <c:v>1007.1734300000001</c:v>
                </c:pt>
                <c:pt idx="15">
                  <c:v>974.28139999999996</c:v>
                </c:pt>
              </c:numCache>
            </c:numRef>
          </c:val>
          <c:extLst>
            <c:ext xmlns:c16="http://schemas.microsoft.com/office/drawing/2014/chart" uri="{C3380CC4-5D6E-409C-BE32-E72D297353CC}">
              <c16:uniqueId val="{00000037-C853-AB42-AF4B-132BB300D1FC}"/>
            </c:ext>
          </c:extLst>
        </c:ser>
        <c:ser>
          <c:idx val="55"/>
          <c:order val="54"/>
          <c:tx>
            <c:strRef>
              <c:f>GHG!$B$78</c:f>
              <c:strCache>
                <c:ptCount val="1"/>
                <c:pt idx="0">
                  <c:v>S96</c:v>
                </c:pt>
              </c:strCache>
            </c:strRef>
          </c:tx>
          <c:spPr>
            <a:solidFill>
              <a:schemeClr val="accent2"/>
            </a:solidFill>
            <a:ln>
              <a:noFill/>
            </a:ln>
            <a:effectLst/>
          </c:spPr>
          <c:cat>
            <c:numRef>
              <c:f>GHG!$I$1:$X$1</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cat>
          <c:val>
            <c:numRef>
              <c:f>GHG!$I$78:$X$78</c:f>
              <c:numCache>
                <c:formatCode>General</c:formatCode>
                <c:ptCount val="16"/>
                <c:pt idx="0">
                  <c:v>6121.2863399999997</c:v>
                </c:pt>
                <c:pt idx="1">
                  <c:v>6427.8802500000002</c:v>
                </c:pt>
                <c:pt idx="2">
                  <c:v>6392.7299599999997</c:v>
                </c:pt>
                <c:pt idx="3">
                  <c:v>6092.8804200000004</c:v>
                </c:pt>
                <c:pt idx="4">
                  <c:v>5946.5545700000002</c:v>
                </c:pt>
                <c:pt idx="5">
                  <c:v>5840.6532999999999</c:v>
                </c:pt>
                <c:pt idx="6">
                  <c:v>6572.0223999999998</c:v>
                </c:pt>
                <c:pt idx="7">
                  <c:v>6746.6283000000003</c:v>
                </c:pt>
                <c:pt idx="8">
                  <c:v>6592.94452</c:v>
                </c:pt>
                <c:pt idx="9">
                  <c:v>6567.77088</c:v>
                </c:pt>
                <c:pt idx="10">
                  <c:v>6445.2800399999996</c:v>
                </c:pt>
                <c:pt idx="11">
                  <c:v>5994.1246000000001</c:v>
                </c:pt>
                <c:pt idx="12">
                  <c:v>5176.4168600000003</c:v>
                </c:pt>
                <c:pt idx="13">
                  <c:v>5593.5240299999996</c:v>
                </c:pt>
                <c:pt idx="14">
                  <c:v>5457.7166500000003</c:v>
                </c:pt>
                <c:pt idx="15">
                  <c:v>5242.2025000000003</c:v>
                </c:pt>
              </c:numCache>
            </c:numRef>
          </c:val>
          <c:extLst>
            <c:ext xmlns:c16="http://schemas.microsoft.com/office/drawing/2014/chart" uri="{C3380CC4-5D6E-409C-BE32-E72D297353CC}">
              <c16:uniqueId val="{00000038-C853-AB42-AF4B-132BB300D1FC}"/>
            </c:ext>
          </c:extLst>
        </c:ser>
        <c:dLbls>
          <c:showLegendKey val="0"/>
          <c:showVal val="0"/>
          <c:showCatName val="0"/>
          <c:showSerName val="0"/>
          <c:showPercent val="0"/>
          <c:showBubbleSize val="0"/>
        </c:dLbls>
        <c:axId val="750118864"/>
        <c:axId val="155456176"/>
      </c:areaChart>
      <c:catAx>
        <c:axId val="750118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55456176"/>
        <c:crosses val="autoZero"/>
        <c:auto val="1"/>
        <c:lblAlgn val="ctr"/>
        <c:lblOffset val="100"/>
        <c:noMultiLvlLbl val="0"/>
      </c:catAx>
      <c:valAx>
        <c:axId val="15545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THS_T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750118864"/>
        <c:crosses val="autoZero"/>
        <c:crossBetween val="midCat"/>
      </c:valAx>
      <c:spPr>
        <a:noFill/>
        <a:ln>
          <a:noFill/>
        </a:ln>
        <a:effectLst/>
      </c:spPr>
    </c:plotArea>
    <c:legend>
      <c:legendPos val="r"/>
      <c:layout>
        <c:manualLayout>
          <c:xMode val="edge"/>
          <c:yMode val="edge"/>
          <c:x val="0.68360360857415681"/>
          <c:y val="8.3624654814908883E-2"/>
          <c:w val="0.25408886261198421"/>
          <c:h val="0.8609370464547532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baseline="0">
                <a:solidFill>
                  <a:schemeClr val="tx1"/>
                </a:solidFill>
                <a:latin typeface="+mn-lt"/>
                <a:ea typeface="+mn-ea"/>
                <a:cs typeface="+mn-cs"/>
              </a:defRPr>
            </a:pPr>
            <a:r>
              <a:rPr lang="en-GB" b="1">
                <a:solidFill>
                  <a:schemeClr val="tx1"/>
                </a:solidFill>
              </a:rPr>
              <a:t>Top20 most assigned NACE_3 categories</a:t>
            </a:r>
          </a:p>
        </c:rich>
      </c:tx>
      <c:overlay val="0"/>
      <c:spPr>
        <a:noFill/>
        <a:ln>
          <a:noFill/>
        </a:ln>
        <a:effectLst/>
      </c:spPr>
      <c:txPr>
        <a:bodyPr rot="0" spcFirstLastPara="1" vertOverflow="ellipsis" vert="horz" wrap="square" anchor="ctr" anchorCtr="1"/>
        <a:lstStyle/>
        <a:p>
          <a:pPr>
            <a:defRPr sz="1920" b="1" i="0" u="none" strike="noStrike" baseline="0">
              <a:solidFill>
                <a:schemeClr val="tx1"/>
              </a:solidFill>
              <a:latin typeface="+mn-lt"/>
              <a:ea typeface="+mn-ea"/>
              <a:cs typeface="+mn-cs"/>
            </a:defRPr>
          </a:pPr>
          <a:endParaRPr lang="en-FR"/>
        </a:p>
      </c:txPr>
    </c:title>
    <c:autoTitleDeleted val="0"/>
    <c:plotArea>
      <c:layout>
        <c:manualLayout>
          <c:layoutTarget val="inner"/>
          <c:xMode val="edge"/>
          <c:yMode val="edge"/>
          <c:x val="0.52410466841339087"/>
          <c:y val="4.7767750762524035E-2"/>
          <c:w val="0.45003985877544511"/>
          <c:h val="0.87551671041276913"/>
        </c:manualLayout>
      </c:layout>
      <c:barChart>
        <c:barDir val="bar"/>
        <c:grouping val="clustered"/>
        <c:varyColors val="0"/>
        <c:ser>
          <c:idx val="0"/>
          <c:order val="0"/>
          <c:spPr>
            <a:solidFill>
              <a:schemeClr val="tx1"/>
            </a:solidFill>
            <a:ln w="19050">
              <a:solidFill>
                <a:schemeClr val="lt1"/>
              </a:solidFill>
            </a:ln>
            <a:effectLst/>
          </c:spPr>
          <c:invertIfNegative val="0"/>
          <c:dLbls>
            <c:delete val="1"/>
          </c:dLbls>
          <c:cat>
            <c:multiLvlStrRef>
              <c:f>GHG!$B$80:$C$100</c:f>
              <c:multiLvlStrCache>
                <c:ptCount val="21"/>
                <c:lvl>
                  <c:pt idx="0">
                    <c:v>Electric power generation, transmission and distribution</c:v>
                  </c:pt>
                  <c:pt idx="1">
                    <c:v>Materials recovery</c:v>
                  </c:pt>
                  <c:pt idx="2">
                    <c:v>Research and experimental development on natural sciences and engineering</c:v>
                  </c:pt>
                  <c:pt idx="3">
                    <c:v>Support activities for transportation</c:v>
                  </c:pt>
                  <c:pt idx="4">
                    <c:v>Remediation activities and other waste management services</c:v>
                  </c:pt>
                  <c:pt idx="5">
                    <c:v>Construction of residential and non-residential buildings</c:v>
                  </c:pt>
                  <c:pt idx="6">
                    <c:v>Architectural and engineering activities and related technical consultancy</c:v>
                  </c:pt>
                  <c:pt idx="7">
                    <c:v>Administration of the State and the economic and social policy of the community</c:v>
                  </c:pt>
                  <c:pt idx="8">
                    <c:v>Manufacture of other food products</c:v>
                  </c:pt>
                  <c:pt idx="9">
                    <c:v>Growing of non-perennial crops</c:v>
                  </c:pt>
                  <c:pt idx="10">
                    <c:v>Manufacture of gas, distribution of gaseous fuels through mains</c:v>
                  </c:pt>
                  <c:pt idx="11">
                    <c:v>Silviculture and other forestry activities</c:v>
                  </c:pt>
                  <c:pt idx="12">
                    <c:v>Manufacture of plastics products</c:v>
                  </c:pt>
                  <c:pt idx="13">
                    <c:v>Fishing</c:v>
                  </c:pt>
                  <c:pt idx="14">
                    <c:v>Sea and coastal freight water transport</c:v>
                  </c:pt>
                  <c:pt idx="15">
                    <c:v>Manufacture of pesticides and other agrochemical products</c:v>
                  </c:pt>
                  <c:pt idx="16">
                    <c:v>Manufacture of batteries and accumulators</c:v>
                  </c:pt>
                  <c:pt idx="17">
                    <c:v>Manufacture of motor vehicles</c:v>
                  </c:pt>
                  <c:pt idx="18">
                    <c:v>Retail sale of food, beverages and tobacco in specialised stores</c:v>
                  </c:pt>
                  <c:pt idx="19">
                    <c:v>Manufacture of basic iron and steel and of ferro-alloys</c:v>
                  </c:pt>
                  <c:pt idx="20">
                    <c:v>Water collection, treatment and supply</c:v>
                  </c:pt>
                </c:lvl>
                <c:lvl>
                  <c:pt idx="0">
                    <c:v>D35.1</c:v>
                  </c:pt>
                  <c:pt idx="1">
                    <c:v>E38.3</c:v>
                  </c:pt>
                  <c:pt idx="2">
                    <c:v>M72.1</c:v>
                  </c:pt>
                  <c:pt idx="3">
                    <c:v>H52.2</c:v>
                  </c:pt>
                  <c:pt idx="4">
                    <c:v>E39.0</c:v>
                  </c:pt>
                  <c:pt idx="5">
                    <c:v>F41.2</c:v>
                  </c:pt>
                  <c:pt idx="6">
                    <c:v>M71.1</c:v>
                  </c:pt>
                  <c:pt idx="7">
                    <c:v>O84.1</c:v>
                  </c:pt>
                  <c:pt idx="8">
                    <c:v>C10.8</c:v>
                  </c:pt>
                  <c:pt idx="9">
                    <c:v>A1.1</c:v>
                  </c:pt>
                  <c:pt idx="10">
                    <c:v>D35.2</c:v>
                  </c:pt>
                  <c:pt idx="11">
                    <c:v>A2.1</c:v>
                  </c:pt>
                  <c:pt idx="12">
                    <c:v>C22.2</c:v>
                  </c:pt>
                  <c:pt idx="13">
                    <c:v>A3.1</c:v>
                  </c:pt>
                  <c:pt idx="14">
                    <c:v>H50.2</c:v>
                  </c:pt>
                  <c:pt idx="15">
                    <c:v>C20.2</c:v>
                  </c:pt>
                  <c:pt idx="16">
                    <c:v>C27.2</c:v>
                  </c:pt>
                  <c:pt idx="17">
                    <c:v>C29.1</c:v>
                  </c:pt>
                  <c:pt idx="18">
                    <c:v>G47.2</c:v>
                  </c:pt>
                  <c:pt idx="19">
                    <c:v>C24.1</c:v>
                  </c:pt>
                  <c:pt idx="20">
                    <c:v>E36.0</c:v>
                  </c:pt>
                </c:lvl>
              </c:multiLvlStrCache>
            </c:multiLvlStrRef>
          </c:cat>
          <c:val>
            <c:numRef>
              <c:f>GHG!$D$80:$D$100</c:f>
              <c:numCache>
                <c:formatCode>General</c:formatCode>
                <c:ptCount val="21"/>
                <c:pt idx="0">
                  <c:v>56</c:v>
                </c:pt>
                <c:pt idx="1">
                  <c:v>31</c:v>
                </c:pt>
                <c:pt idx="2">
                  <c:v>21</c:v>
                </c:pt>
                <c:pt idx="3">
                  <c:v>19</c:v>
                </c:pt>
                <c:pt idx="4">
                  <c:v>16</c:v>
                </c:pt>
                <c:pt idx="5">
                  <c:v>16</c:v>
                </c:pt>
                <c:pt idx="6">
                  <c:v>16</c:v>
                </c:pt>
                <c:pt idx="7">
                  <c:v>16</c:v>
                </c:pt>
                <c:pt idx="8">
                  <c:v>15</c:v>
                </c:pt>
                <c:pt idx="9">
                  <c:v>14</c:v>
                </c:pt>
                <c:pt idx="10">
                  <c:v>14</c:v>
                </c:pt>
                <c:pt idx="11">
                  <c:v>12</c:v>
                </c:pt>
                <c:pt idx="12">
                  <c:v>10</c:v>
                </c:pt>
                <c:pt idx="13">
                  <c:v>9</c:v>
                </c:pt>
                <c:pt idx="14">
                  <c:v>9</c:v>
                </c:pt>
                <c:pt idx="15">
                  <c:v>8</c:v>
                </c:pt>
                <c:pt idx="16">
                  <c:v>8</c:v>
                </c:pt>
                <c:pt idx="17">
                  <c:v>8</c:v>
                </c:pt>
                <c:pt idx="18">
                  <c:v>8</c:v>
                </c:pt>
                <c:pt idx="19">
                  <c:v>6</c:v>
                </c:pt>
                <c:pt idx="20">
                  <c:v>6</c:v>
                </c:pt>
              </c:numCache>
            </c:numRef>
          </c:val>
          <c:extLst>
            <c:ext xmlns:c16="http://schemas.microsoft.com/office/drawing/2014/chart" uri="{C3380CC4-5D6E-409C-BE32-E72D297353CC}">
              <c16:uniqueId val="{00000000-2C9A-FF41-A97E-56DC001AB879}"/>
            </c:ext>
          </c:extLst>
        </c:ser>
        <c:ser>
          <c:idx val="1"/>
          <c:order val="1"/>
          <c:spPr>
            <a:solidFill>
              <a:schemeClr val="accent2"/>
            </a:solidFill>
            <a:ln w="19050">
              <a:solidFill>
                <a:schemeClr val="lt1"/>
              </a:solidFill>
            </a:ln>
            <a:effectLst/>
          </c:spPr>
          <c:invertIfNegative val="0"/>
          <c:dLbls>
            <c:delete val="1"/>
          </c:dLbls>
          <c:cat>
            <c:multiLvlStrRef>
              <c:f>GHG!$B$80:$C$100</c:f>
              <c:multiLvlStrCache>
                <c:ptCount val="21"/>
                <c:lvl>
                  <c:pt idx="0">
                    <c:v>Electric power generation, transmission and distribution</c:v>
                  </c:pt>
                  <c:pt idx="1">
                    <c:v>Materials recovery</c:v>
                  </c:pt>
                  <c:pt idx="2">
                    <c:v>Research and experimental development on natural sciences and engineering</c:v>
                  </c:pt>
                  <c:pt idx="3">
                    <c:v>Support activities for transportation</c:v>
                  </c:pt>
                  <c:pt idx="4">
                    <c:v>Remediation activities and other waste management services</c:v>
                  </c:pt>
                  <c:pt idx="5">
                    <c:v>Construction of residential and non-residential buildings</c:v>
                  </c:pt>
                  <c:pt idx="6">
                    <c:v>Architectural and engineering activities and related technical consultancy</c:v>
                  </c:pt>
                  <c:pt idx="7">
                    <c:v>Administration of the State and the economic and social policy of the community</c:v>
                  </c:pt>
                  <c:pt idx="8">
                    <c:v>Manufacture of other food products</c:v>
                  </c:pt>
                  <c:pt idx="9">
                    <c:v>Growing of non-perennial crops</c:v>
                  </c:pt>
                  <c:pt idx="10">
                    <c:v>Manufacture of gas, distribution of gaseous fuels through mains</c:v>
                  </c:pt>
                  <c:pt idx="11">
                    <c:v>Silviculture and other forestry activities</c:v>
                  </c:pt>
                  <c:pt idx="12">
                    <c:v>Manufacture of plastics products</c:v>
                  </c:pt>
                  <c:pt idx="13">
                    <c:v>Fishing</c:v>
                  </c:pt>
                  <c:pt idx="14">
                    <c:v>Sea and coastal freight water transport</c:v>
                  </c:pt>
                  <c:pt idx="15">
                    <c:v>Manufacture of pesticides and other agrochemical products</c:v>
                  </c:pt>
                  <c:pt idx="16">
                    <c:v>Manufacture of batteries and accumulators</c:v>
                  </c:pt>
                  <c:pt idx="17">
                    <c:v>Manufacture of motor vehicles</c:v>
                  </c:pt>
                  <c:pt idx="18">
                    <c:v>Retail sale of food, beverages and tobacco in specialised stores</c:v>
                  </c:pt>
                  <c:pt idx="19">
                    <c:v>Manufacture of basic iron and steel and of ferro-alloys</c:v>
                  </c:pt>
                  <c:pt idx="20">
                    <c:v>Water collection, treatment and supply</c:v>
                  </c:pt>
                </c:lvl>
                <c:lvl>
                  <c:pt idx="0">
                    <c:v>D35.1</c:v>
                  </c:pt>
                  <c:pt idx="1">
                    <c:v>E38.3</c:v>
                  </c:pt>
                  <c:pt idx="2">
                    <c:v>M72.1</c:v>
                  </c:pt>
                  <c:pt idx="3">
                    <c:v>H52.2</c:v>
                  </c:pt>
                  <c:pt idx="4">
                    <c:v>E39.0</c:v>
                  </c:pt>
                  <c:pt idx="5">
                    <c:v>F41.2</c:v>
                  </c:pt>
                  <c:pt idx="6">
                    <c:v>M71.1</c:v>
                  </c:pt>
                  <c:pt idx="7">
                    <c:v>O84.1</c:v>
                  </c:pt>
                  <c:pt idx="8">
                    <c:v>C10.8</c:v>
                  </c:pt>
                  <c:pt idx="9">
                    <c:v>A1.1</c:v>
                  </c:pt>
                  <c:pt idx="10">
                    <c:v>D35.2</c:v>
                  </c:pt>
                  <c:pt idx="11">
                    <c:v>A2.1</c:v>
                  </c:pt>
                  <c:pt idx="12">
                    <c:v>C22.2</c:v>
                  </c:pt>
                  <c:pt idx="13">
                    <c:v>A3.1</c:v>
                  </c:pt>
                  <c:pt idx="14">
                    <c:v>H50.2</c:v>
                  </c:pt>
                  <c:pt idx="15">
                    <c:v>C20.2</c:v>
                  </c:pt>
                  <c:pt idx="16">
                    <c:v>C27.2</c:v>
                  </c:pt>
                  <c:pt idx="17">
                    <c:v>C29.1</c:v>
                  </c:pt>
                  <c:pt idx="18">
                    <c:v>G47.2</c:v>
                  </c:pt>
                  <c:pt idx="19">
                    <c:v>C24.1</c:v>
                  </c:pt>
                  <c:pt idx="20">
                    <c:v>E36.0</c:v>
                  </c:pt>
                </c:lvl>
              </c:multiLvlStrCache>
            </c:multiLvlStrRef>
          </c:cat>
          <c:val>
            <c:numRef>
              <c:f>GHG!$E$80:$E$100</c:f>
              <c:numCache>
                <c:formatCode>0.00%</c:formatCode>
                <c:ptCount val="21"/>
                <c:pt idx="0">
                  <c:v>0.12933025404157045</c:v>
                </c:pt>
                <c:pt idx="1">
                  <c:v>7.1593533487297925E-2</c:v>
                </c:pt>
                <c:pt idx="2">
                  <c:v>4.8498845265588918E-2</c:v>
                </c:pt>
                <c:pt idx="3">
                  <c:v>4.3879907621247112E-2</c:v>
                </c:pt>
                <c:pt idx="4">
                  <c:v>3.695150115473441E-2</c:v>
                </c:pt>
                <c:pt idx="5">
                  <c:v>3.695150115473441E-2</c:v>
                </c:pt>
                <c:pt idx="6">
                  <c:v>3.695150115473441E-2</c:v>
                </c:pt>
                <c:pt idx="7">
                  <c:v>3.695150115473441E-2</c:v>
                </c:pt>
                <c:pt idx="8">
                  <c:v>3.4642032332563508E-2</c:v>
                </c:pt>
                <c:pt idx="9">
                  <c:v>3.2332563510392612E-2</c:v>
                </c:pt>
                <c:pt idx="10">
                  <c:v>3.2332563510392612E-2</c:v>
                </c:pt>
                <c:pt idx="11">
                  <c:v>2.771362586605081E-2</c:v>
                </c:pt>
                <c:pt idx="12">
                  <c:v>2.3094688221709007E-2</c:v>
                </c:pt>
                <c:pt idx="13">
                  <c:v>2.0785219399538105E-2</c:v>
                </c:pt>
                <c:pt idx="14">
                  <c:v>2.0785219399538105E-2</c:v>
                </c:pt>
                <c:pt idx="15">
                  <c:v>1.8475750577367205E-2</c:v>
                </c:pt>
                <c:pt idx="16">
                  <c:v>1.8475750577367205E-2</c:v>
                </c:pt>
                <c:pt idx="17">
                  <c:v>1.8475750577367205E-2</c:v>
                </c:pt>
                <c:pt idx="18">
                  <c:v>1.8475750577367205E-2</c:v>
                </c:pt>
                <c:pt idx="19">
                  <c:v>1.3856812933025405E-2</c:v>
                </c:pt>
                <c:pt idx="20">
                  <c:v>1.3856812933025405E-2</c:v>
                </c:pt>
              </c:numCache>
            </c:numRef>
          </c:val>
          <c:extLst>
            <c:ext xmlns:c16="http://schemas.microsoft.com/office/drawing/2014/chart" uri="{C3380CC4-5D6E-409C-BE32-E72D297353CC}">
              <c16:uniqueId val="{00000001-2C9A-FF41-A97E-56DC001AB879}"/>
            </c:ext>
          </c:extLst>
        </c:ser>
        <c:dLbls>
          <c:showLegendKey val="0"/>
          <c:showVal val="0"/>
          <c:showCatName val="1"/>
          <c:showSerName val="0"/>
          <c:showPercent val="0"/>
          <c:showBubbleSize val="0"/>
        </c:dLbls>
        <c:gapWidth val="100"/>
        <c:axId val="2087979711"/>
        <c:axId val="2088150751"/>
      </c:barChart>
      <c:catAx>
        <c:axId val="208797971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0" i="0" u="none" strike="noStrike" baseline="0">
                <a:solidFill>
                  <a:schemeClr val="tx1">
                    <a:lumMod val="65000"/>
                    <a:lumOff val="35000"/>
                  </a:schemeClr>
                </a:solidFill>
                <a:latin typeface="+mn-lt"/>
                <a:ea typeface="+mn-ea"/>
                <a:cs typeface="+mn-cs"/>
              </a:defRPr>
            </a:pPr>
            <a:endParaRPr lang="en-FR"/>
          </a:p>
        </c:txPr>
        <c:crossAx val="2088150751"/>
        <c:crosses val="autoZero"/>
        <c:auto val="1"/>
        <c:lblAlgn val="ctr"/>
        <c:lblOffset val="200"/>
        <c:noMultiLvlLbl val="0"/>
      </c:catAx>
      <c:valAx>
        <c:axId val="208815075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baseline="0">
                <a:solidFill>
                  <a:schemeClr val="tx1">
                    <a:lumMod val="65000"/>
                    <a:lumOff val="35000"/>
                  </a:schemeClr>
                </a:solidFill>
                <a:latin typeface="+mn-lt"/>
                <a:ea typeface="+mn-ea"/>
                <a:cs typeface="+mn-cs"/>
              </a:defRPr>
            </a:pPr>
            <a:endParaRPr lang="en-FR"/>
          </a:p>
        </c:txPr>
        <c:crossAx val="2087979711"/>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r>
              <a:rPr lang="en-GB" b="1">
                <a:solidFill>
                  <a:schemeClr val="tx1"/>
                </a:solidFill>
              </a:rPr>
              <a:t>%</a:t>
            </a:r>
            <a:r>
              <a:rPr lang="en-GB" b="1" baseline="0">
                <a:solidFill>
                  <a:schemeClr val="tx1"/>
                </a:solidFill>
              </a:rPr>
              <a:t> GVA per NACE</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solidFill>
              <a:latin typeface="+mn-lt"/>
              <a:ea typeface="+mn-ea"/>
              <a:cs typeface="+mn-cs"/>
            </a:defRPr>
          </a:pPr>
          <a:endParaRPr lang="en-FR"/>
        </a:p>
      </c:txPr>
    </c:title>
    <c:autoTitleDeleted val="0"/>
    <c:plotArea>
      <c:layout>
        <c:manualLayout>
          <c:layoutTarget val="inner"/>
          <c:xMode val="edge"/>
          <c:yMode val="edge"/>
          <c:x val="5.8117368595557814E-2"/>
          <c:y val="7.8635936115349886E-2"/>
          <c:w val="0.73318233283750123"/>
          <c:h val="0.83453017205854196"/>
        </c:manualLayout>
      </c:layout>
      <c:areaChart>
        <c:grouping val="stacked"/>
        <c:varyColors val="0"/>
        <c:ser>
          <c:idx val="0"/>
          <c:order val="0"/>
          <c:tx>
            <c:strRef>
              <c:f>GVA!$B$2</c:f>
              <c:strCache>
                <c:ptCount val="1"/>
                <c:pt idx="0">
                  <c:v>A</c:v>
                </c:pt>
              </c:strCache>
            </c:strRef>
          </c:tx>
          <c:spPr>
            <a:solidFill>
              <a:schemeClr val="accent1"/>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GVA!$I$2:$AK$2</c:f>
              <c:numCache>
                <c:formatCode>General</c:formatCode>
                <c:ptCount val="29"/>
                <c:pt idx="0">
                  <c:v>2.8</c:v>
                </c:pt>
                <c:pt idx="1">
                  <c:v>2.8</c:v>
                </c:pt>
                <c:pt idx="2">
                  <c:v>2.8</c:v>
                </c:pt>
                <c:pt idx="3">
                  <c:v>2.7</c:v>
                </c:pt>
                <c:pt idx="4">
                  <c:v>2.5</c:v>
                </c:pt>
                <c:pt idx="5">
                  <c:v>2.4</c:v>
                </c:pt>
                <c:pt idx="6">
                  <c:v>2.5</c:v>
                </c:pt>
                <c:pt idx="7">
                  <c:v>2.2999999999999998</c:v>
                </c:pt>
                <c:pt idx="8">
                  <c:v>2.2000000000000002</c:v>
                </c:pt>
                <c:pt idx="9">
                  <c:v>2.2000000000000002</c:v>
                </c:pt>
                <c:pt idx="10">
                  <c:v>2</c:v>
                </c:pt>
                <c:pt idx="11">
                  <c:v>1.8</c:v>
                </c:pt>
                <c:pt idx="12">
                  <c:v>1.9</c:v>
                </c:pt>
                <c:pt idx="13">
                  <c:v>1.8</c:v>
                </c:pt>
                <c:pt idx="14">
                  <c:v>1.7</c:v>
                </c:pt>
                <c:pt idx="15">
                  <c:v>1.8</c:v>
                </c:pt>
                <c:pt idx="16">
                  <c:v>1.9</c:v>
                </c:pt>
                <c:pt idx="17">
                  <c:v>1.9</c:v>
                </c:pt>
                <c:pt idx="18">
                  <c:v>1.9</c:v>
                </c:pt>
                <c:pt idx="19">
                  <c:v>1.9</c:v>
                </c:pt>
                <c:pt idx="20">
                  <c:v>1.8</c:v>
                </c:pt>
                <c:pt idx="21">
                  <c:v>1.8</c:v>
                </c:pt>
                <c:pt idx="22">
                  <c:v>1.9</c:v>
                </c:pt>
                <c:pt idx="23">
                  <c:v>1.8</c:v>
                </c:pt>
                <c:pt idx="24">
                  <c:v>1.8</c:v>
                </c:pt>
                <c:pt idx="25">
                  <c:v>1.8</c:v>
                </c:pt>
                <c:pt idx="26">
                  <c:v>1.8</c:v>
                </c:pt>
                <c:pt idx="27">
                  <c:v>1.9</c:v>
                </c:pt>
                <c:pt idx="28" formatCode="0.0">
                  <c:v>1.8</c:v>
                </c:pt>
              </c:numCache>
            </c:numRef>
          </c:val>
          <c:extLst>
            <c:ext xmlns:c16="http://schemas.microsoft.com/office/drawing/2014/chart" uri="{C3380CC4-5D6E-409C-BE32-E72D297353CC}">
              <c16:uniqueId val="{00000000-EE23-DB4F-BC86-6564A72C31ED}"/>
            </c:ext>
          </c:extLst>
        </c:ser>
        <c:ser>
          <c:idx val="1"/>
          <c:order val="1"/>
          <c:tx>
            <c:strRef>
              <c:f>GVA!$B$3</c:f>
              <c:strCache>
                <c:ptCount val="1"/>
                <c:pt idx="0">
                  <c:v>B</c:v>
                </c:pt>
              </c:strCache>
            </c:strRef>
          </c:tx>
          <c:spPr>
            <a:solidFill>
              <a:schemeClr val="accent2"/>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GVA!$I$3:$AK$3</c:f>
              <c:numCache>
                <c:formatCode>General</c:formatCode>
                <c:ptCount val="29"/>
                <c:pt idx="0">
                  <c:v>0.6</c:v>
                </c:pt>
                <c:pt idx="1">
                  <c:v>0.6</c:v>
                </c:pt>
                <c:pt idx="2">
                  <c:v>0.6</c:v>
                </c:pt>
                <c:pt idx="3">
                  <c:v>0.5</c:v>
                </c:pt>
                <c:pt idx="4">
                  <c:v>0.5</c:v>
                </c:pt>
                <c:pt idx="5">
                  <c:v>0.5</c:v>
                </c:pt>
                <c:pt idx="6">
                  <c:v>0.5</c:v>
                </c:pt>
                <c:pt idx="7">
                  <c:v>0.5</c:v>
                </c:pt>
                <c:pt idx="8">
                  <c:v>0.5</c:v>
                </c:pt>
                <c:pt idx="9">
                  <c:v>0.5</c:v>
                </c:pt>
                <c:pt idx="10">
                  <c:v>0.6</c:v>
                </c:pt>
                <c:pt idx="11">
                  <c:v>0.6</c:v>
                </c:pt>
                <c:pt idx="12">
                  <c:v>0.6</c:v>
                </c:pt>
                <c:pt idx="13">
                  <c:v>0.7</c:v>
                </c:pt>
                <c:pt idx="14">
                  <c:v>0.6</c:v>
                </c:pt>
                <c:pt idx="15">
                  <c:v>0.6</c:v>
                </c:pt>
                <c:pt idx="16">
                  <c:v>0.6</c:v>
                </c:pt>
                <c:pt idx="17">
                  <c:v>0.7</c:v>
                </c:pt>
                <c:pt idx="18">
                  <c:v>0.6</c:v>
                </c:pt>
                <c:pt idx="19">
                  <c:v>0.5</c:v>
                </c:pt>
                <c:pt idx="20">
                  <c:v>0.4</c:v>
                </c:pt>
                <c:pt idx="21">
                  <c:v>0.3</c:v>
                </c:pt>
                <c:pt idx="22">
                  <c:v>0.4</c:v>
                </c:pt>
                <c:pt idx="23">
                  <c:v>0.4</c:v>
                </c:pt>
                <c:pt idx="24">
                  <c:v>0.3</c:v>
                </c:pt>
                <c:pt idx="25">
                  <c:v>0.3</c:v>
                </c:pt>
                <c:pt idx="26">
                  <c:v>0.4</c:v>
                </c:pt>
                <c:pt idx="27">
                  <c:v>0.5</c:v>
                </c:pt>
                <c:pt idx="28" formatCode="0.0">
                  <c:v>0.4</c:v>
                </c:pt>
              </c:numCache>
            </c:numRef>
          </c:val>
          <c:extLst>
            <c:ext xmlns:c16="http://schemas.microsoft.com/office/drawing/2014/chart" uri="{C3380CC4-5D6E-409C-BE32-E72D297353CC}">
              <c16:uniqueId val="{00000001-EE23-DB4F-BC86-6564A72C31ED}"/>
            </c:ext>
          </c:extLst>
        </c:ser>
        <c:ser>
          <c:idx val="2"/>
          <c:order val="2"/>
          <c:tx>
            <c:strRef>
              <c:f>GVA!$B$4</c:f>
              <c:strCache>
                <c:ptCount val="1"/>
                <c:pt idx="0">
                  <c:v>C</c:v>
                </c:pt>
              </c:strCache>
            </c:strRef>
          </c:tx>
          <c:spPr>
            <a:solidFill>
              <a:schemeClr val="accent3"/>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GVA!$I$4:$AK$4</c:f>
              <c:numCache>
                <c:formatCode>General</c:formatCode>
                <c:ptCount val="29"/>
                <c:pt idx="0">
                  <c:v>19.899999999999999</c:v>
                </c:pt>
                <c:pt idx="1">
                  <c:v>19.5</c:v>
                </c:pt>
                <c:pt idx="2">
                  <c:v>19.600000000000001</c:v>
                </c:pt>
                <c:pt idx="3">
                  <c:v>19.7</c:v>
                </c:pt>
                <c:pt idx="4">
                  <c:v>19.3</c:v>
                </c:pt>
                <c:pt idx="5">
                  <c:v>19.399999999999999</c:v>
                </c:pt>
                <c:pt idx="6">
                  <c:v>19</c:v>
                </c:pt>
                <c:pt idx="7">
                  <c:v>18.5</c:v>
                </c:pt>
                <c:pt idx="8">
                  <c:v>18</c:v>
                </c:pt>
                <c:pt idx="9">
                  <c:v>17.899999999999999</c:v>
                </c:pt>
                <c:pt idx="10">
                  <c:v>17.600000000000001</c:v>
                </c:pt>
                <c:pt idx="11">
                  <c:v>17.600000000000001</c:v>
                </c:pt>
                <c:pt idx="12">
                  <c:v>17.600000000000001</c:v>
                </c:pt>
                <c:pt idx="13">
                  <c:v>16.899999999999999</c:v>
                </c:pt>
                <c:pt idx="14">
                  <c:v>15.3</c:v>
                </c:pt>
                <c:pt idx="15">
                  <c:v>16.100000000000001</c:v>
                </c:pt>
                <c:pt idx="16">
                  <c:v>16.5</c:v>
                </c:pt>
                <c:pt idx="17">
                  <c:v>16.2</c:v>
                </c:pt>
                <c:pt idx="18">
                  <c:v>16.100000000000001</c:v>
                </c:pt>
                <c:pt idx="19">
                  <c:v>16.399999999999999</c:v>
                </c:pt>
                <c:pt idx="20">
                  <c:v>17</c:v>
                </c:pt>
                <c:pt idx="21">
                  <c:v>17.100000000000001</c:v>
                </c:pt>
                <c:pt idx="22">
                  <c:v>17.100000000000001</c:v>
                </c:pt>
                <c:pt idx="23">
                  <c:v>17</c:v>
                </c:pt>
                <c:pt idx="24">
                  <c:v>16.7</c:v>
                </c:pt>
                <c:pt idx="25">
                  <c:v>16.3</c:v>
                </c:pt>
                <c:pt idx="26">
                  <c:v>16.600000000000001</c:v>
                </c:pt>
                <c:pt idx="27">
                  <c:v>16.600000000000001</c:v>
                </c:pt>
                <c:pt idx="28" formatCode="0.0">
                  <c:v>16.3</c:v>
                </c:pt>
              </c:numCache>
            </c:numRef>
          </c:val>
          <c:extLst>
            <c:ext xmlns:c16="http://schemas.microsoft.com/office/drawing/2014/chart" uri="{C3380CC4-5D6E-409C-BE32-E72D297353CC}">
              <c16:uniqueId val="{00000002-EE23-DB4F-BC86-6564A72C31ED}"/>
            </c:ext>
          </c:extLst>
        </c:ser>
        <c:ser>
          <c:idx val="3"/>
          <c:order val="3"/>
          <c:tx>
            <c:strRef>
              <c:f>GVA!$B$5</c:f>
              <c:strCache>
                <c:ptCount val="1"/>
                <c:pt idx="0">
                  <c:v>D</c:v>
                </c:pt>
              </c:strCache>
            </c:strRef>
          </c:tx>
          <c:spPr>
            <a:solidFill>
              <a:schemeClr val="accent4"/>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GVA!$I$5:$AK$5</c:f>
              <c:numCache>
                <c:formatCode>General</c:formatCode>
                <c:ptCount val="29"/>
                <c:pt idx="0">
                  <c:v>2</c:v>
                </c:pt>
                <c:pt idx="1">
                  <c:v>2.1</c:v>
                </c:pt>
                <c:pt idx="2">
                  <c:v>2</c:v>
                </c:pt>
                <c:pt idx="3">
                  <c:v>1.9</c:v>
                </c:pt>
                <c:pt idx="4">
                  <c:v>1.9</c:v>
                </c:pt>
                <c:pt idx="5">
                  <c:v>1.7</c:v>
                </c:pt>
                <c:pt idx="6">
                  <c:v>1.6</c:v>
                </c:pt>
                <c:pt idx="7">
                  <c:v>1.7</c:v>
                </c:pt>
                <c:pt idx="8">
                  <c:v>1.7</c:v>
                </c:pt>
                <c:pt idx="9">
                  <c:v>1.7</c:v>
                </c:pt>
                <c:pt idx="10">
                  <c:v>1.8</c:v>
                </c:pt>
                <c:pt idx="11">
                  <c:v>1.8</c:v>
                </c:pt>
                <c:pt idx="12">
                  <c:v>1.7</c:v>
                </c:pt>
                <c:pt idx="13">
                  <c:v>1.8</c:v>
                </c:pt>
                <c:pt idx="14">
                  <c:v>1.9</c:v>
                </c:pt>
                <c:pt idx="15">
                  <c:v>2</c:v>
                </c:pt>
                <c:pt idx="16">
                  <c:v>1.8</c:v>
                </c:pt>
                <c:pt idx="17">
                  <c:v>1.9</c:v>
                </c:pt>
                <c:pt idx="18">
                  <c:v>1.9</c:v>
                </c:pt>
                <c:pt idx="19">
                  <c:v>1.7</c:v>
                </c:pt>
                <c:pt idx="20">
                  <c:v>1.6</c:v>
                </c:pt>
                <c:pt idx="21">
                  <c:v>1.6</c:v>
                </c:pt>
                <c:pt idx="22">
                  <c:v>1.5</c:v>
                </c:pt>
                <c:pt idx="23">
                  <c:v>1.5</c:v>
                </c:pt>
                <c:pt idx="24">
                  <c:v>1.6</c:v>
                </c:pt>
                <c:pt idx="25">
                  <c:v>1.7</c:v>
                </c:pt>
                <c:pt idx="26">
                  <c:v>1.7</c:v>
                </c:pt>
                <c:pt idx="27">
                  <c:v>2.2000000000000002</c:v>
                </c:pt>
                <c:pt idx="28" formatCode="0.0">
                  <c:v>2.6</c:v>
                </c:pt>
              </c:numCache>
            </c:numRef>
          </c:val>
          <c:extLst>
            <c:ext xmlns:c16="http://schemas.microsoft.com/office/drawing/2014/chart" uri="{C3380CC4-5D6E-409C-BE32-E72D297353CC}">
              <c16:uniqueId val="{00000003-EE23-DB4F-BC86-6564A72C31ED}"/>
            </c:ext>
          </c:extLst>
        </c:ser>
        <c:ser>
          <c:idx val="4"/>
          <c:order val="4"/>
          <c:tx>
            <c:strRef>
              <c:f>GVA!$B$6</c:f>
              <c:strCache>
                <c:ptCount val="1"/>
                <c:pt idx="0">
                  <c:v>E</c:v>
                </c:pt>
              </c:strCache>
            </c:strRef>
          </c:tx>
          <c:spPr>
            <a:solidFill>
              <a:schemeClr val="accent5"/>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GVA!$I$6:$AK$6</c:f>
              <c:numCache>
                <c:formatCode>General</c:formatCode>
                <c:ptCount val="29"/>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0.9</c:v>
                </c:pt>
                <c:pt idx="15">
                  <c:v>0.9</c:v>
                </c:pt>
                <c:pt idx="16">
                  <c:v>0.9</c:v>
                </c:pt>
                <c:pt idx="17">
                  <c:v>0.9</c:v>
                </c:pt>
                <c:pt idx="18">
                  <c:v>0.9</c:v>
                </c:pt>
                <c:pt idx="19">
                  <c:v>0.9</c:v>
                </c:pt>
                <c:pt idx="20">
                  <c:v>0.9</c:v>
                </c:pt>
                <c:pt idx="21">
                  <c:v>0.9</c:v>
                </c:pt>
                <c:pt idx="22">
                  <c:v>0.9</c:v>
                </c:pt>
                <c:pt idx="23">
                  <c:v>0.9</c:v>
                </c:pt>
                <c:pt idx="24">
                  <c:v>0.9</c:v>
                </c:pt>
                <c:pt idx="25">
                  <c:v>1</c:v>
                </c:pt>
                <c:pt idx="26">
                  <c:v>0.9</c:v>
                </c:pt>
                <c:pt idx="27">
                  <c:v>0.9</c:v>
                </c:pt>
                <c:pt idx="28" formatCode="0.0">
                  <c:v>0.9</c:v>
                </c:pt>
              </c:numCache>
            </c:numRef>
          </c:val>
          <c:extLst>
            <c:ext xmlns:c16="http://schemas.microsoft.com/office/drawing/2014/chart" uri="{C3380CC4-5D6E-409C-BE32-E72D297353CC}">
              <c16:uniqueId val="{00000004-EE23-DB4F-BC86-6564A72C31ED}"/>
            </c:ext>
          </c:extLst>
        </c:ser>
        <c:ser>
          <c:idx val="5"/>
          <c:order val="5"/>
          <c:tx>
            <c:strRef>
              <c:f>GVA!$B$7</c:f>
              <c:strCache>
                <c:ptCount val="1"/>
                <c:pt idx="0">
                  <c:v>F</c:v>
                </c:pt>
              </c:strCache>
            </c:strRef>
          </c:tx>
          <c:spPr>
            <a:solidFill>
              <a:schemeClr val="accent6"/>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GVA!$I$7:$AK$7</c:f>
              <c:numCache>
                <c:formatCode>General</c:formatCode>
                <c:ptCount val="29"/>
                <c:pt idx="0">
                  <c:v>6.2</c:v>
                </c:pt>
                <c:pt idx="1">
                  <c:v>6</c:v>
                </c:pt>
                <c:pt idx="2">
                  <c:v>5.8</c:v>
                </c:pt>
                <c:pt idx="3">
                  <c:v>5.7</c:v>
                </c:pt>
                <c:pt idx="4">
                  <c:v>5.7</c:v>
                </c:pt>
                <c:pt idx="5">
                  <c:v>5.7</c:v>
                </c:pt>
                <c:pt idx="6">
                  <c:v>5.7</c:v>
                </c:pt>
                <c:pt idx="7">
                  <c:v>5.7</c:v>
                </c:pt>
                <c:pt idx="8">
                  <c:v>5.8</c:v>
                </c:pt>
                <c:pt idx="9">
                  <c:v>5.9</c:v>
                </c:pt>
                <c:pt idx="10">
                  <c:v>6</c:v>
                </c:pt>
                <c:pt idx="11">
                  <c:v>6.2</c:v>
                </c:pt>
                <c:pt idx="12">
                  <c:v>6.3</c:v>
                </c:pt>
                <c:pt idx="13">
                  <c:v>6.4</c:v>
                </c:pt>
                <c:pt idx="14">
                  <c:v>6.2</c:v>
                </c:pt>
                <c:pt idx="15">
                  <c:v>5.7</c:v>
                </c:pt>
                <c:pt idx="16">
                  <c:v>5.5</c:v>
                </c:pt>
                <c:pt idx="17">
                  <c:v>5.3</c:v>
                </c:pt>
                <c:pt idx="18">
                  <c:v>5.2</c:v>
                </c:pt>
                <c:pt idx="19">
                  <c:v>5.0999999999999996</c:v>
                </c:pt>
                <c:pt idx="20">
                  <c:v>5</c:v>
                </c:pt>
                <c:pt idx="21">
                  <c:v>5</c:v>
                </c:pt>
                <c:pt idx="22">
                  <c:v>5</c:v>
                </c:pt>
                <c:pt idx="23">
                  <c:v>5.2</c:v>
                </c:pt>
                <c:pt idx="24">
                  <c:v>5.3</c:v>
                </c:pt>
                <c:pt idx="25">
                  <c:v>5.4</c:v>
                </c:pt>
                <c:pt idx="26">
                  <c:v>5.4</c:v>
                </c:pt>
                <c:pt idx="27">
                  <c:v>5.4</c:v>
                </c:pt>
                <c:pt idx="28" formatCode="0.0">
                  <c:v>5.6</c:v>
                </c:pt>
              </c:numCache>
            </c:numRef>
          </c:val>
          <c:extLst>
            <c:ext xmlns:c16="http://schemas.microsoft.com/office/drawing/2014/chart" uri="{C3380CC4-5D6E-409C-BE32-E72D297353CC}">
              <c16:uniqueId val="{00000005-EE23-DB4F-BC86-6564A72C31ED}"/>
            </c:ext>
          </c:extLst>
        </c:ser>
        <c:ser>
          <c:idx val="6"/>
          <c:order val="6"/>
          <c:tx>
            <c:strRef>
              <c:f>GVA!$B$8</c:f>
              <c:strCache>
                <c:ptCount val="1"/>
                <c:pt idx="0">
                  <c:v>G</c:v>
                </c:pt>
              </c:strCache>
            </c:strRef>
          </c:tx>
          <c:spPr>
            <a:solidFill>
              <a:schemeClr val="accent1">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GVA!$I$8:$AK$8</c:f>
              <c:numCache>
                <c:formatCode>General</c:formatCode>
                <c:ptCount val="29"/>
                <c:pt idx="0">
                  <c:v>11.8</c:v>
                </c:pt>
                <c:pt idx="1">
                  <c:v>11.8</c:v>
                </c:pt>
                <c:pt idx="2">
                  <c:v>11.8</c:v>
                </c:pt>
                <c:pt idx="3">
                  <c:v>11.9</c:v>
                </c:pt>
                <c:pt idx="4">
                  <c:v>11.7</c:v>
                </c:pt>
                <c:pt idx="5">
                  <c:v>11.7</c:v>
                </c:pt>
                <c:pt idx="6">
                  <c:v>11.8</c:v>
                </c:pt>
                <c:pt idx="7">
                  <c:v>11.8</c:v>
                </c:pt>
                <c:pt idx="8">
                  <c:v>11.8</c:v>
                </c:pt>
                <c:pt idx="9">
                  <c:v>11.7</c:v>
                </c:pt>
                <c:pt idx="10">
                  <c:v>11.6</c:v>
                </c:pt>
                <c:pt idx="11">
                  <c:v>11.5</c:v>
                </c:pt>
                <c:pt idx="12">
                  <c:v>11.4</c:v>
                </c:pt>
                <c:pt idx="13">
                  <c:v>11.6</c:v>
                </c:pt>
                <c:pt idx="14">
                  <c:v>11.6</c:v>
                </c:pt>
                <c:pt idx="15">
                  <c:v>11.3</c:v>
                </c:pt>
                <c:pt idx="16">
                  <c:v>11.3</c:v>
                </c:pt>
                <c:pt idx="17">
                  <c:v>11.3</c:v>
                </c:pt>
                <c:pt idx="18">
                  <c:v>11.2</c:v>
                </c:pt>
                <c:pt idx="19">
                  <c:v>11.2</c:v>
                </c:pt>
                <c:pt idx="20">
                  <c:v>11.3</c:v>
                </c:pt>
                <c:pt idx="21">
                  <c:v>11.3</c:v>
                </c:pt>
                <c:pt idx="22">
                  <c:v>11.4</c:v>
                </c:pt>
                <c:pt idx="23">
                  <c:v>11.4</c:v>
                </c:pt>
                <c:pt idx="24">
                  <c:v>11.4</c:v>
                </c:pt>
                <c:pt idx="25">
                  <c:v>11.6</c:v>
                </c:pt>
                <c:pt idx="26">
                  <c:v>11.7</c:v>
                </c:pt>
                <c:pt idx="27">
                  <c:v>11.7</c:v>
                </c:pt>
                <c:pt idx="28" formatCode="0.0">
                  <c:v>11.3</c:v>
                </c:pt>
              </c:numCache>
            </c:numRef>
          </c:val>
          <c:extLst>
            <c:ext xmlns:c16="http://schemas.microsoft.com/office/drawing/2014/chart" uri="{C3380CC4-5D6E-409C-BE32-E72D297353CC}">
              <c16:uniqueId val="{00000006-EE23-DB4F-BC86-6564A72C31ED}"/>
            </c:ext>
          </c:extLst>
        </c:ser>
        <c:ser>
          <c:idx val="7"/>
          <c:order val="7"/>
          <c:tx>
            <c:strRef>
              <c:f>GVA!$B$9</c:f>
              <c:strCache>
                <c:ptCount val="1"/>
                <c:pt idx="0">
                  <c:v>H</c:v>
                </c:pt>
              </c:strCache>
            </c:strRef>
          </c:tx>
          <c:spPr>
            <a:solidFill>
              <a:schemeClr val="accent2">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GVA!$I$9:$AK$9</c:f>
              <c:numCache>
                <c:formatCode>General</c:formatCode>
                <c:ptCount val="29"/>
                <c:pt idx="0">
                  <c:v>4.5999999999999996</c:v>
                </c:pt>
                <c:pt idx="1">
                  <c:v>4.5999999999999996</c:v>
                </c:pt>
                <c:pt idx="2">
                  <c:v>4.7</c:v>
                </c:pt>
                <c:pt idx="3">
                  <c:v>4.8</c:v>
                </c:pt>
                <c:pt idx="4">
                  <c:v>4.8</c:v>
                </c:pt>
                <c:pt idx="5">
                  <c:v>4.8</c:v>
                </c:pt>
                <c:pt idx="6">
                  <c:v>4.9000000000000004</c:v>
                </c:pt>
                <c:pt idx="7">
                  <c:v>4.9000000000000004</c:v>
                </c:pt>
                <c:pt idx="8">
                  <c:v>4.9000000000000004</c:v>
                </c:pt>
                <c:pt idx="9">
                  <c:v>4.9000000000000004</c:v>
                </c:pt>
                <c:pt idx="10">
                  <c:v>5</c:v>
                </c:pt>
                <c:pt idx="11">
                  <c:v>4.9000000000000004</c:v>
                </c:pt>
                <c:pt idx="12">
                  <c:v>5</c:v>
                </c:pt>
                <c:pt idx="13">
                  <c:v>5</c:v>
                </c:pt>
                <c:pt idx="14">
                  <c:v>4.9000000000000004</c:v>
                </c:pt>
                <c:pt idx="15">
                  <c:v>5</c:v>
                </c:pt>
                <c:pt idx="16">
                  <c:v>4.9000000000000004</c:v>
                </c:pt>
                <c:pt idx="17">
                  <c:v>4.9000000000000004</c:v>
                </c:pt>
                <c:pt idx="18">
                  <c:v>5</c:v>
                </c:pt>
                <c:pt idx="19">
                  <c:v>5</c:v>
                </c:pt>
                <c:pt idx="20">
                  <c:v>5</c:v>
                </c:pt>
                <c:pt idx="21">
                  <c:v>4.9000000000000004</c:v>
                </c:pt>
                <c:pt idx="22">
                  <c:v>4.9000000000000004</c:v>
                </c:pt>
                <c:pt idx="23">
                  <c:v>4.9000000000000004</c:v>
                </c:pt>
                <c:pt idx="24">
                  <c:v>4.9000000000000004</c:v>
                </c:pt>
                <c:pt idx="25">
                  <c:v>4.5</c:v>
                </c:pt>
                <c:pt idx="26">
                  <c:v>4.8</c:v>
                </c:pt>
                <c:pt idx="27">
                  <c:v>5.2</c:v>
                </c:pt>
                <c:pt idx="28" formatCode="0.0">
                  <c:v>4.8</c:v>
                </c:pt>
              </c:numCache>
            </c:numRef>
          </c:val>
          <c:extLst>
            <c:ext xmlns:c16="http://schemas.microsoft.com/office/drawing/2014/chart" uri="{C3380CC4-5D6E-409C-BE32-E72D297353CC}">
              <c16:uniqueId val="{00000007-EE23-DB4F-BC86-6564A72C31ED}"/>
            </c:ext>
          </c:extLst>
        </c:ser>
        <c:ser>
          <c:idx val="8"/>
          <c:order val="8"/>
          <c:tx>
            <c:strRef>
              <c:f>GVA!$B$10</c:f>
              <c:strCache>
                <c:ptCount val="1"/>
                <c:pt idx="0">
                  <c:v>I</c:v>
                </c:pt>
              </c:strCache>
            </c:strRef>
          </c:tx>
          <c:spPr>
            <a:solidFill>
              <a:schemeClr val="accent3">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GVA!$I$10:$AK$10</c:f>
              <c:numCache>
                <c:formatCode>General</c:formatCode>
                <c:ptCount val="29"/>
                <c:pt idx="0">
                  <c:v>2.4</c:v>
                </c:pt>
                <c:pt idx="1">
                  <c:v>2.5</c:v>
                </c:pt>
                <c:pt idx="2">
                  <c:v>2.5</c:v>
                </c:pt>
                <c:pt idx="3">
                  <c:v>2.6</c:v>
                </c:pt>
                <c:pt idx="4">
                  <c:v>2.6</c:v>
                </c:pt>
                <c:pt idx="5">
                  <c:v>2.7</c:v>
                </c:pt>
                <c:pt idx="6">
                  <c:v>2.7</c:v>
                </c:pt>
                <c:pt idx="7">
                  <c:v>2.7</c:v>
                </c:pt>
                <c:pt idx="8">
                  <c:v>2.7</c:v>
                </c:pt>
                <c:pt idx="9">
                  <c:v>2.7</c:v>
                </c:pt>
                <c:pt idx="10">
                  <c:v>2.7</c:v>
                </c:pt>
                <c:pt idx="11">
                  <c:v>2.7</c:v>
                </c:pt>
                <c:pt idx="12">
                  <c:v>2.6</c:v>
                </c:pt>
                <c:pt idx="13">
                  <c:v>2.6</c:v>
                </c:pt>
                <c:pt idx="14">
                  <c:v>2.7</c:v>
                </c:pt>
                <c:pt idx="15">
                  <c:v>2.6</c:v>
                </c:pt>
                <c:pt idx="16">
                  <c:v>2.6</c:v>
                </c:pt>
                <c:pt idx="17">
                  <c:v>2.6</c:v>
                </c:pt>
                <c:pt idx="18">
                  <c:v>2.6</c:v>
                </c:pt>
                <c:pt idx="19">
                  <c:v>2.6</c:v>
                </c:pt>
                <c:pt idx="20">
                  <c:v>2.7</c:v>
                </c:pt>
                <c:pt idx="21">
                  <c:v>2.7</c:v>
                </c:pt>
                <c:pt idx="22">
                  <c:v>2.8</c:v>
                </c:pt>
                <c:pt idx="23">
                  <c:v>2.8</c:v>
                </c:pt>
                <c:pt idx="24">
                  <c:v>2.9</c:v>
                </c:pt>
                <c:pt idx="25">
                  <c:v>1.7</c:v>
                </c:pt>
                <c:pt idx="26">
                  <c:v>1.9</c:v>
                </c:pt>
                <c:pt idx="27">
                  <c:v>2.4</c:v>
                </c:pt>
                <c:pt idx="28" formatCode="0.0">
                  <c:v>2.7</c:v>
                </c:pt>
              </c:numCache>
            </c:numRef>
          </c:val>
          <c:extLst>
            <c:ext xmlns:c16="http://schemas.microsoft.com/office/drawing/2014/chart" uri="{C3380CC4-5D6E-409C-BE32-E72D297353CC}">
              <c16:uniqueId val="{00000008-EE23-DB4F-BC86-6564A72C31ED}"/>
            </c:ext>
          </c:extLst>
        </c:ser>
        <c:ser>
          <c:idx val="9"/>
          <c:order val="9"/>
          <c:tx>
            <c:strRef>
              <c:f>GVA!$B$11</c:f>
              <c:strCache>
                <c:ptCount val="1"/>
                <c:pt idx="0">
                  <c:v>J</c:v>
                </c:pt>
              </c:strCache>
            </c:strRef>
          </c:tx>
          <c:spPr>
            <a:solidFill>
              <a:schemeClr val="accent4">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GVA!$I$11:$AK$11</c:f>
              <c:numCache>
                <c:formatCode>General</c:formatCode>
                <c:ptCount val="29"/>
                <c:pt idx="0">
                  <c:v>3.8</c:v>
                </c:pt>
                <c:pt idx="1">
                  <c:v>4</c:v>
                </c:pt>
                <c:pt idx="2">
                  <c:v>4.2</c:v>
                </c:pt>
                <c:pt idx="3">
                  <c:v>4.4000000000000004</c:v>
                </c:pt>
                <c:pt idx="4">
                  <c:v>4.5</c:v>
                </c:pt>
                <c:pt idx="5">
                  <c:v>4.5999999999999996</c:v>
                </c:pt>
                <c:pt idx="6">
                  <c:v>4.8</c:v>
                </c:pt>
                <c:pt idx="7">
                  <c:v>4.9000000000000004</c:v>
                </c:pt>
                <c:pt idx="8">
                  <c:v>4.8</c:v>
                </c:pt>
                <c:pt idx="9">
                  <c:v>4.8</c:v>
                </c:pt>
                <c:pt idx="10">
                  <c:v>4.8</c:v>
                </c:pt>
                <c:pt idx="11">
                  <c:v>4.7</c:v>
                </c:pt>
                <c:pt idx="12">
                  <c:v>4.7</c:v>
                </c:pt>
                <c:pt idx="13">
                  <c:v>4.7</c:v>
                </c:pt>
                <c:pt idx="14">
                  <c:v>4.7</c:v>
                </c:pt>
                <c:pt idx="15">
                  <c:v>4.5999999999999996</c:v>
                </c:pt>
                <c:pt idx="16">
                  <c:v>4.5999999999999996</c:v>
                </c:pt>
                <c:pt idx="17">
                  <c:v>4.5999999999999996</c:v>
                </c:pt>
                <c:pt idx="18">
                  <c:v>4.5999999999999996</c:v>
                </c:pt>
                <c:pt idx="19">
                  <c:v>4.5999999999999996</c:v>
                </c:pt>
                <c:pt idx="20">
                  <c:v>4.5999999999999996</c:v>
                </c:pt>
                <c:pt idx="21">
                  <c:v>4.7</c:v>
                </c:pt>
                <c:pt idx="22">
                  <c:v>4.7</c:v>
                </c:pt>
                <c:pt idx="23">
                  <c:v>4.9000000000000004</c:v>
                </c:pt>
                <c:pt idx="24">
                  <c:v>5</c:v>
                </c:pt>
                <c:pt idx="25">
                  <c:v>5.3</c:v>
                </c:pt>
                <c:pt idx="26">
                  <c:v>5.5</c:v>
                </c:pt>
                <c:pt idx="27">
                  <c:v>5.3</c:v>
                </c:pt>
                <c:pt idx="28" formatCode="0.0">
                  <c:v>5.3</c:v>
                </c:pt>
              </c:numCache>
            </c:numRef>
          </c:val>
          <c:extLst>
            <c:ext xmlns:c16="http://schemas.microsoft.com/office/drawing/2014/chart" uri="{C3380CC4-5D6E-409C-BE32-E72D297353CC}">
              <c16:uniqueId val="{00000009-EE23-DB4F-BC86-6564A72C31ED}"/>
            </c:ext>
          </c:extLst>
        </c:ser>
        <c:ser>
          <c:idx val="10"/>
          <c:order val="10"/>
          <c:tx>
            <c:strRef>
              <c:f>GVA!$B$12</c:f>
              <c:strCache>
                <c:ptCount val="1"/>
                <c:pt idx="0">
                  <c:v>K</c:v>
                </c:pt>
              </c:strCache>
            </c:strRef>
          </c:tx>
          <c:spPr>
            <a:solidFill>
              <a:schemeClr val="accent5">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GVA!$I$12:$AK$12</c:f>
              <c:numCache>
                <c:formatCode>General</c:formatCode>
                <c:ptCount val="29"/>
                <c:pt idx="0">
                  <c:v>4.8</c:v>
                </c:pt>
                <c:pt idx="1">
                  <c:v>4.8</c:v>
                </c:pt>
                <c:pt idx="2">
                  <c:v>4.7</c:v>
                </c:pt>
                <c:pt idx="3">
                  <c:v>4.5999999999999996</c:v>
                </c:pt>
                <c:pt idx="4">
                  <c:v>4.9000000000000004</c:v>
                </c:pt>
                <c:pt idx="5">
                  <c:v>4.7</c:v>
                </c:pt>
                <c:pt idx="6">
                  <c:v>4.5999999999999996</c:v>
                </c:pt>
                <c:pt idx="7">
                  <c:v>4.7</c:v>
                </c:pt>
                <c:pt idx="8">
                  <c:v>4.8</c:v>
                </c:pt>
                <c:pt idx="9">
                  <c:v>5</c:v>
                </c:pt>
                <c:pt idx="10">
                  <c:v>5</c:v>
                </c:pt>
                <c:pt idx="11">
                  <c:v>5</c:v>
                </c:pt>
                <c:pt idx="12">
                  <c:v>5</c:v>
                </c:pt>
                <c:pt idx="13">
                  <c:v>4.8</c:v>
                </c:pt>
                <c:pt idx="14">
                  <c:v>5.0999999999999996</c:v>
                </c:pt>
                <c:pt idx="15">
                  <c:v>5.2</c:v>
                </c:pt>
                <c:pt idx="16">
                  <c:v>5.0999999999999996</c:v>
                </c:pt>
                <c:pt idx="17">
                  <c:v>5.0999999999999996</c:v>
                </c:pt>
                <c:pt idx="18">
                  <c:v>5</c:v>
                </c:pt>
                <c:pt idx="19">
                  <c:v>5.0999999999999996</c:v>
                </c:pt>
                <c:pt idx="20">
                  <c:v>5</c:v>
                </c:pt>
                <c:pt idx="21">
                  <c:v>4.8</c:v>
                </c:pt>
                <c:pt idx="22">
                  <c:v>4.5999999999999996</c:v>
                </c:pt>
                <c:pt idx="23">
                  <c:v>4.5999999999999996</c:v>
                </c:pt>
                <c:pt idx="24">
                  <c:v>4.5</c:v>
                </c:pt>
                <c:pt idx="25">
                  <c:v>4.7</c:v>
                </c:pt>
                <c:pt idx="26">
                  <c:v>4.5999999999999996</c:v>
                </c:pt>
                <c:pt idx="27">
                  <c:v>4.4000000000000004</c:v>
                </c:pt>
                <c:pt idx="28" formatCode="0.0">
                  <c:v>4.5999999999999996</c:v>
                </c:pt>
              </c:numCache>
            </c:numRef>
          </c:val>
          <c:extLst>
            <c:ext xmlns:c16="http://schemas.microsoft.com/office/drawing/2014/chart" uri="{C3380CC4-5D6E-409C-BE32-E72D297353CC}">
              <c16:uniqueId val="{0000000A-EE23-DB4F-BC86-6564A72C31ED}"/>
            </c:ext>
          </c:extLst>
        </c:ser>
        <c:ser>
          <c:idx val="11"/>
          <c:order val="11"/>
          <c:tx>
            <c:strRef>
              <c:f>GVA!$B$13</c:f>
              <c:strCache>
                <c:ptCount val="1"/>
                <c:pt idx="0">
                  <c:v>L</c:v>
                </c:pt>
              </c:strCache>
            </c:strRef>
          </c:tx>
          <c:spPr>
            <a:solidFill>
              <a:schemeClr val="accent6">
                <a:lumMod val="6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GVA!$I$13:$AK$13</c:f>
              <c:numCache>
                <c:formatCode>General</c:formatCode>
                <c:ptCount val="29"/>
                <c:pt idx="0">
                  <c:v>9.6999999999999993</c:v>
                </c:pt>
                <c:pt idx="1">
                  <c:v>9.9</c:v>
                </c:pt>
                <c:pt idx="2">
                  <c:v>9.8000000000000007</c:v>
                </c:pt>
                <c:pt idx="3">
                  <c:v>9.8000000000000007</c:v>
                </c:pt>
                <c:pt idx="4">
                  <c:v>9.8000000000000007</c:v>
                </c:pt>
                <c:pt idx="5">
                  <c:v>9.9</c:v>
                </c:pt>
                <c:pt idx="6">
                  <c:v>9.9</c:v>
                </c:pt>
                <c:pt idx="7">
                  <c:v>10.1</c:v>
                </c:pt>
                <c:pt idx="8">
                  <c:v>10.199999999999999</c:v>
                </c:pt>
                <c:pt idx="9">
                  <c:v>10.3</c:v>
                </c:pt>
                <c:pt idx="10">
                  <c:v>10.5</c:v>
                </c:pt>
                <c:pt idx="11">
                  <c:v>10.7</c:v>
                </c:pt>
                <c:pt idx="12">
                  <c:v>10.9</c:v>
                </c:pt>
                <c:pt idx="13">
                  <c:v>11</c:v>
                </c:pt>
                <c:pt idx="14">
                  <c:v>11.2</c:v>
                </c:pt>
                <c:pt idx="15">
                  <c:v>11.1</c:v>
                </c:pt>
                <c:pt idx="16">
                  <c:v>11.3</c:v>
                </c:pt>
                <c:pt idx="17">
                  <c:v>11.3</c:v>
                </c:pt>
                <c:pt idx="18">
                  <c:v>11.5</c:v>
                </c:pt>
                <c:pt idx="19">
                  <c:v>11.4</c:v>
                </c:pt>
                <c:pt idx="20">
                  <c:v>11.2</c:v>
                </c:pt>
                <c:pt idx="21">
                  <c:v>11.2</c:v>
                </c:pt>
                <c:pt idx="22">
                  <c:v>11.1</c:v>
                </c:pt>
                <c:pt idx="23">
                  <c:v>11.1</c:v>
                </c:pt>
                <c:pt idx="24">
                  <c:v>11</c:v>
                </c:pt>
                <c:pt idx="25">
                  <c:v>11.5</c:v>
                </c:pt>
                <c:pt idx="26">
                  <c:v>11</c:v>
                </c:pt>
                <c:pt idx="27">
                  <c:v>10.5</c:v>
                </c:pt>
                <c:pt idx="28" formatCode="0.0">
                  <c:v>10.8</c:v>
                </c:pt>
              </c:numCache>
            </c:numRef>
          </c:val>
          <c:extLst>
            <c:ext xmlns:c16="http://schemas.microsoft.com/office/drawing/2014/chart" uri="{C3380CC4-5D6E-409C-BE32-E72D297353CC}">
              <c16:uniqueId val="{0000000B-EE23-DB4F-BC86-6564A72C31ED}"/>
            </c:ext>
          </c:extLst>
        </c:ser>
        <c:ser>
          <c:idx val="12"/>
          <c:order val="12"/>
          <c:tx>
            <c:strRef>
              <c:f>GVA!$B$14</c:f>
              <c:strCache>
                <c:ptCount val="1"/>
                <c:pt idx="0">
                  <c:v>M</c:v>
                </c:pt>
              </c:strCache>
            </c:strRef>
          </c:tx>
          <c:spPr>
            <a:solidFill>
              <a:schemeClr val="accent1">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GVA!$I$14:$AK$14</c:f>
              <c:numCache>
                <c:formatCode>General</c:formatCode>
                <c:ptCount val="29"/>
                <c:pt idx="0">
                  <c:v>5.7</c:v>
                </c:pt>
                <c:pt idx="1">
                  <c:v>5.8</c:v>
                </c:pt>
                <c:pt idx="2">
                  <c:v>5.8</c:v>
                </c:pt>
                <c:pt idx="3">
                  <c:v>5.8</c:v>
                </c:pt>
                <c:pt idx="4">
                  <c:v>6</c:v>
                </c:pt>
                <c:pt idx="5">
                  <c:v>6.2</c:v>
                </c:pt>
                <c:pt idx="6">
                  <c:v>6.2</c:v>
                </c:pt>
                <c:pt idx="7">
                  <c:v>6.2</c:v>
                </c:pt>
                <c:pt idx="8">
                  <c:v>6.2</c:v>
                </c:pt>
                <c:pt idx="9">
                  <c:v>6.1</c:v>
                </c:pt>
                <c:pt idx="10">
                  <c:v>6.2</c:v>
                </c:pt>
                <c:pt idx="11">
                  <c:v>6.3</c:v>
                </c:pt>
                <c:pt idx="12">
                  <c:v>6.3</c:v>
                </c:pt>
                <c:pt idx="13">
                  <c:v>6.4</c:v>
                </c:pt>
                <c:pt idx="14">
                  <c:v>6.4</c:v>
                </c:pt>
                <c:pt idx="15">
                  <c:v>6.3</c:v>
                </c:pt>
                <c:pt idx="16">
                  <c:v>6.4</c:v>
                </c:pt>
                <c:pt idx="17">
                  <c:v>6.4</c:v>
                </c:pt>
                <c:pt idx="18">
                  <c:v>6.5</c:v>
                </c:pt>
                <c:pt idx="19">
                  <c:v>6.5</c:v>
                </c:pt>
                <c:pt idx="20">
                  <c:v>6.6</c:v>
                </c:pt>
                <c:pt idx="21">
                  <c:v>6.7</c:v>
                </c:pt>
                <c:pt idx="22">
                  <c:v>6.8</c:v>
                </c:pt>
                <c:pt idx="23">
                  <c:v>6.9</c:v>
                </c:pt>
                <c:pt idx="24">
                  <c:v>6.9</c:v>
                </c:pt>
                <c:pt idx="25">
                  <c:v>7.1</c:v>
                </c:pt>
                <c:pt idx="26">
                  <c:v>7.2</c:v>
                </c:pt>
                <c:pt idx="27">
                  <c:v>7</c:v>
                </c:pt>
                <c:pt idx="28" formatCode="0.0">
                  <c:v>7</c:v>
                </c:pt>
              </c:numCache>
            </c:numRef>
          </c:val>
          <c:extLst>
            <c:ext xmlns:c16="http://schemas.microsoft.com/office/drawing/2014/chart" uri="{C3380CC4-5D6E-409C-BE32-E72D297353CC}">
              <c16:uniqueId val="{0000000C-EE23-DB4F-BC86-6564A72C31ED}"/>
            </c:ext>
          </c:extLst>
        </c:ser>
        <c:ser>
          <c:idx val="13"/>
          <c:order val="13"/>
          <c:tx>
            <c:strRef>
              <c:f>GVA!$B$15</c:f>
              <c:strCache>
                <c:ptCount val="1"/>
                <c:pt idx="0">
                  <c:v>N</c:v>
                </c:pt>
              </c:strCache>
            </c:strRef>
          </c:tx>
          <c:spPr>
            <a:solidFill>
              <a:schemeClr val="accent2">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GVA!$I$15:$AK$15</c:f>
              <c:numCache>
                <c:formatCode>General</c:formatCode>
                <c:ptCount val="29"/>
                <c:pt idx="0">
                  <c:v>3.1</c:v>
                </c:pt>
                <c:pt idx="1">
                  <c:v>3.2</c:v>
                </c:pt>
                <c:pt idx="2">
                  <c:v>3.3</c:v>
                </c:pt>
                <c:pt idx="3">
                  <c:v>3.4</c:v>
                </c:pt>
                <c:pt idx="4">
                  <c:v>3.5</c:v>
                </c:pt>
                <c:pt idx="5">
                  <c:v>3.7</c:v>
                </c:pt>
                <c:pt idx="6">
                  <c:v>3.7</c:v>
                </c:pt>
                <c:pt idx="7">
                  <c:v>3.7</c:v>
                </c:pt>
                <c:pt idx="8">
                  <c:v>3.7</c:v>
                </c:pt>
                <c:pt idx="9">
                  <c:v>3.7</c:v>
                </c:pt>
                <c:pt idx="10">
                  <c:v>3.8</c:v>
                </c:pt>
                <c:pt idx="11">
                  <c:v>3.8</c:v>
                </c:pt>
                <c:pt idx="12">
                  <c:v>3.9</c:v>
                </c:pt>
                <c:pt idx="13">
                  <c:v>4</c:v>
                </c:pt>
                <c:pt idx="14">
                  <c:v>3.9</c:v>
                </c:pt>
                <c:pt idx="15">
                  <c:v>4</c:v>
                </c:pt>
                <c:pt idx="16">
                  <c:v>4</c:v>
                </c:pt>
                <c:pt idx="17">
                  <c:v>4</c:v>
                </c:pt>
                <c:pt idx="18">
                  <c:v>4.2</c:v>
                </c:pt>
                <c:pt idx="19">
                  <c:v>4.3</c:v>
                </c:pt>
                <c:pt idx="20">
                  <c:v>4.4000000000000004</c:v>
                </c:pt>
                <c:pt idx="21">
                  <c:v>4.5</c:v>
                </c:pt>
                <c:pt idx="22">
                  <c:v>4.5999999999999996</c:v>
                </c:pt>
                <c:pt idx="23">
                  <c:v>4.7</c:v>
                </c:pt>
                <c:pt idx="24">
                  <c:v>4.7</c:v>
                </c:pt>
                <c:pt idx="25">
                  <c:v>4.4000000000000004</c:v>
                </c:pt>
                <c:pt idx="26">
                  <c:v>4.5</c:v>
                </c:pt>
                <c:pt idx="27">
                  <c:v>4.5999999999999996</c:v>
                </c:pt>
                <c:pt idx="28" formatCode="0.0">
                  <c:v>4.7</c:v>
                </c:pt>
              </c:numCache>
            </c:numRef>
          </c:val>
          <c:extLst>
            <c:ext xmlns:c16="http://schemas.microsoft.com/office/drawing/2014/chart" uri="{C3380CC4-5D6E-409C-BE32-E72D297353CC}">
              <c16:uniqueId val="{0000000D-EE23-DB4F-BC86-6564A72C31ED}"/>
            </c:ext>
          </c:extLst>
        </c:ser>
        <c:ser>
          <c:idx val="14"/>
          <c:order val="14"/>
          <c:tx>
            <c:strRef>
              <c:f>GVA!$B$16</c:f>
              <c:strCache>
                <c:ptCount val="1"/>
                <c:pt idx="0">
                  <c:v>O</c:v>
                </c:pt>
              </c:strCache>
            </c:strRef>
          </c:tx>
          <c:spPr>
            <a:solidFill>
              <a:schemeClr val="accent3">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GVA!$I$16:$AK$16</c:f>
              <c:numCache>
                <c:formatCode>General</c:formatCode>
                <c:ptCount val="29"/>
                <c:pt idx="0">
                  <c:v>7.1</c:v>
                </c:pt>
                <c:pt idx="1">
                  <c:v>7.2</c:v>
                </c:pt>
                <c:pt idx="2">
                  <c:v>7.1</c:v>
                </c:pt>
                <c:pt idx="3">
                  <c:v>6.9</c:v>
                </c:pt>
                <c:pt idx="4">
                  <c:v>7</c:v>
                </c:pt>
                <c:pt idx="5">
                  <c:v>6.8</c:v>
                </c:pt>
                <c:pt idx="6">
                  <c:v>6.7</c:v>
                </c:pt>
                <c:pt idx="7">
                  <c:v>6.8</c:v>
                </c:pt>
                <c:pt idx="8">
                  <c:v>6.8</c:v>
                </c:pt>
                <c:pt idx="9">
                  <c:v>6.8</c:v>
                </c:pt>
                <c:pt idx="10">
                  <c:v>6.7</c:v>
                </c:pt>
                <c:pt idx="11">
                  <c:v>6.6</c:v>
                </c:pt>
                <c:pt idx="12">
                  <c:v>6.5</c:v>
                </c:pt>
                <c:pt idx="13">
                  <c:v>6.6</c:v>
                </c:pt>
                <c:pt idx="14">
                  <c:v>7</c:v>
                </c:pt>
                <c:pt idx="15">
                  <c:v>7</c:v>
                </c:pt>
                <c:pt idx="16">
                  <c:v>6.8</c:v>
                </c:pt>
                <c:pt idx="17">
                  <c:v>6.8</c:v>
                </c:pt>
                <c:pt idx="18">
                  <c:v>6.9</c:v>
                </c:pt>
                <c:pt idx="19">
                  <c:v>6.7</c:v>
                </c:pt>
                <c:pt idx="20">
                  <c:v>6.5</c:v>
                </c:pt>
                <c:pt idx="21">
                  <c:v>6.5</c:v>
                </c:pt>
                <c:pt idx="22">
                  <c:v>6.4</c:v>
                </c:pt>
                <c:pt idx="23">
                  <c:v>6.4</c:v>
                </c:pt>
                <c:pt idx="24">
                  <c:v>6.4</c:v>
                </c:pt>
                <c:pt idx="25">
                  <c:v>6.8</c:v>
                </c:pt>
                <c:pt idx="26">
                  <c:v>6.5</c:v>
                </c:pt>
                <c:pt idx="27">
                  <c:v>6.2</c:v>
                </c:pt>
                <c:pt idx="28" formatCode="0.0">
                  <c:v>6.2</c:v>
                </c:pt>
              </c:numCache>
            </c:numRef>
          </c:val>
          <c:extLst>
            <c:ext xmlns:c16="http://schemas.microsoft.com/office/drawing/2014/chart" uri="{C3380CC4-5D6E-409C-BE32-E72D297353CC}">
              <c16:uniqueId val="{0000000E-EE23-DB4F-BC86-6564A72C31ED}"/>
            </c:ext>
          </c:extLst>
        </c:ser>
        <c:ser>
          <c:idx val="15"/>
          <c:order val="15"/>
          <c:tx>
            <c:strRef>
              <c:f>GVA!$B$17</c:f>
              <c:strCache>
                <c:ptCount val="1"/>
                <c:pt idx="0">
                  <c:v>P</c:v>
                </c:pt>
              </c:strCache>
            </c:strRef>
          </c:tx>
          <c:spPr>
            <a:solidFill>
              <a:schemeClr val="accent4">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GVA!$I$17:$AK$17</c:f>
              <c:numCache>
                <c:formatCode>General</c:formatCode>
                <c:ptCount val="29"/>
                <c:pt idx="0">
                  <c:v>5</c:v>
                </c:pt>
                <c:pt idx="1">
                  <c:v>5</c:v>
                </c:pt>
                <c:pt idx="2">
                  <c:v>5</c:v>
                </c:pt>
                <c:pt idx="3">
                  <c:v>5</c:v>
                </c:pt>
                <c:pt idx="4">
                  <c:v>5</c:v>
                </c:pt>
                <c:pt idx="5">
                  <c:v>4.9000000000000004</c:v>
                </c:pt>
                <c:pt idx="6">
                  <c:v>5</c:v>
                </c:pt>
                <c:pt idx="7">
                  <c:v>5.0999999999999996</c:v>
                </c:pt>
                <c:pt idx="8">
                  <c:v>5.0999999999999996</c:v>
                </c:pt>
                <c:pt idx="9">
                  <c:v>5</c:v>
                </c:pt>
                <c:pt idx="10">
                  <c:v>5</c:v>
                </c:pt>
                <c:pt idx="11">
                  <c:v>4.9000000000000004</c:v>
                </c:pt>
                <c:pt idx="12">
                  <c:v>4.8</c:v>
                </c:pt>
                <c:pt idx="13">
                  <c:v>4.9000000000000004</c:v>
                </c:pt>
                <c:pt idx="14">
                  <c:v>5.2</c:v>
                </c:pt>
                <c:pt idx="15">
                  <c:v>5.2</c:v>
                </c:pt>
                <c:pt idx="16">
                  <c:v>5.0999999999999996</c:v>
                </c:pt>
                <c:pt idx="17">
                  <c:v>5.0999999999999996</c:v>
                </c:pt>
                <c:pt idx="18">
                  <c:v>5.0999999999999996</c:v>
                </c:pt>
                <c:pt idx="19">
                  <c:v>5.0999999999999996</c:v>
                </c:pt>
                <c:pt idx="20">
                  <c:v>5</c:v>
                </c:pt>
                <c:pt idx="21">
                  <c:v>5</c:v>
                </c:pt>
                <c:pt idx="22">
                  <c:v>5</c:v>
                </c:pt>
                <c:pt idx="23">
                  <c:v>4.9000000000000004</c:v>
                </c:pt>
                <c:pt idx="24">
                  <c:v>5</c:v>
                </c:pt>
                <c:pt idx="25">
                  <c:v>5.2</c:v>
                </c:pt>
                <c:pt idx="26">
                  <c:v>5</c:v>
                </c:pt>
                <c:pt idx="27">
                  <c:v>4.8</c:v>
                </c:pt>
                <c:pt idx="28" formatCode="0.0">
                  <c:v>4.8</c:v>
                </c:pt>
              </c:numCache>
            </c:numRef>
          </c:val>
          <c:extLst>
            <c:ext xmlns:c16="http://schemas.microsoft.com/office/drawing/2014/chart" uri="{C3380CC4-5D6E-409C-BE32-E72D297353CC}">
              <c16:uniqueId val="{0000000F-EE23-DB4F-BC86-6564A72C31ED}"/>
            </c:ext>
          </c:extLst>
        </c:ser>
        <c:ser>
          <c:idx val="16"/>
          <c:order val="16"/>
          <c:tx>
            <c:strRef>
              <c:f>GVA!$B$18</c:f>
              <c:strCache>
                <c:ptCount val="1"/>
                <c:pt idx="0">
                  <c:v>Q</c:v>
                </c:pt>
              </c:strCache>
            </c:strRef>
          </c:tx>
          <c:spPr>
            <a:solidFill>
              <a:schemeClr val="accent5">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GVA!$I$18:$AK$18</c:f>
              <c:numCache>
                <c:formatCode>General</c:formatCode>
                <c:ptCount val="29"/>
                <c:pt idx="0">
                  <c:v>6.2</c:v>
                </c:pt>
                <c:pt idx="1">
                  <c:v>6.3</c:v>
                </c:pt>
                <c:pt idx="2">
                  <c:v>6.3</c:v>
                </c:pt>
                <c:pt idx="3">
                  <c:v>6.2</c:v>
                </c:pt>
                <c:pt idx="4">
                  <c:v>6.2</c:v>
                </c:pt>
                <c:pt idx="5">
                  <c:v>6.2</c:v>
                </c:pt>
                <c:pt idx="6">
                  <c:v>6.2</c:v>
                </c:pt>
                <c:pt idx="7">
                  <c:v>6.5</c:v>
                </c:pt>
                <c:pt idx="8">
                  <c:v>6.6</c:v>
                </c:pt>
                <c:pt idx="9">
                  <c:v>6.6</c:v>
                </c:pt>
                <c:pt idx="10">
                  <c:v>6.7</c:v>
                </c:pt>
                <c:pt idx="11">
                  <c:v>6.6</c:v>
                </c:pt>
                <c:pt idx="12">
                  <c:v>6.5</c:v>
                </c:pt>
                <c:pt idx="13">
                  <c:v>6.7</c:v>
                </c:pt>
                <c:pt idx="14">
                  <c:v>7.2</c:v>
                </c:pt>
                <c:pt idx="15">
                  <c:v>7.3</c:v>
                </c:pt>
                <c:pt idx="16">
                  <c:v>7.3</c:v>
                </c:pt>
                <c:pt idx="17">
                  <c:v>7.4</c:v>
                </c:pt>
                <c:pt idx="18">
                  <c:v>7.5</c:v>
                </c:pt>
                <c:pt idx="19">
                  <c:v>7.6</c:v>
                </c:pt>
                <c:pt idx="20">
                  <c:v>7.5</c:v>
                </c:pt>
                <c:pt idx="21">
                  <c:v>7.5</c:v>
                </c:pt>
                <c:pt idx="22">
                  <c:v>7.5</c:v>
                </c:pt>
                <c:pt idx="23">
                  <c:v>7.5</c:v>
                </c:pt>
                <c:pt idx="24">
                  <c:v>7.5</c:v>
                </c:pt>
                <c:pt idx="25">
                  <c:v>7.9</c:v>
                </c:pt>
                <c:pt idx="26">
                  <c:v>7.9</c:v>
                </c:pt>
                <c:pt idx="27">
                  <c:v>7.5</c:v>
                </c:pt>
                <c:pt idx="28" formatCode="0.0">
                  <c:v>7.4</c:v>
                </c:pt>
              </c:numCache>
            </c:numRef>
          </c:val>
          <c:extLst>
            <c:ext xmlns:c16="http://schemas.microsoft.com/office/drawing/2014/chart" uri="{C3380CC4-5D6E-409C-BE32-E72D297353CC}">
              <c16:uniqueId val="{00000010-EE23-DB4F-BC86-6564A72C31ED}"/>
            </c:ext>
          </c:extLst>
        </c:ser>
        <c:ser>
          <c:idx val="17"/>
          <c:order val="17"/>
          <c:tx>
            <c:strRef>
              <c:f>GVA!$B$19</c:f>
              <c:strCache>
                <c:ptCount val="1"/>
                <c:pt idx="0">
                  <c:v>R</c:v>
                </c:pt>
              </c:strCache>
            </c:strRef>
          </c:tx>
          <c:spPr>
            <a:solidFill>
              <a:schemeClr val="accent6">
                <a:lumMod val="80000"/>
                <a:lumOff val="2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GVA!$I$19:$AK$19</c:f>
              <c:numCache>
                <c:formatCode>General</c:formatCode>
                <c:ptCount val="29"/>
                <c:pt idx="0">
                  <c:v>1.1000000000000001</c:v>
                </c:pt>
                <c:pt idx="1">
                  <c:v>1.1000000000000001</c:v>
                </c:pt>
                <c:pt idx="2">
                  <c:v>1.1000000000000001</c:v>
                </c:pt>
                <c:pt idx="3">
                  <c:v>1.1000000000000001</c:v>
                </c:pt>
                <c:pt idx="4">
                  <c:v>1.1000000000000001</c:v>
                </c:pt>
                <c:pt idx="5">
                  <c:v>1.1000000000000001</c:v>
                </c:pt>
                <c:pt idx="6">
                  <c:v>1.1000000000000001</c:v>
                </c:pt>
                <c:pt idx="7">
                  <c:v>1.2</c:v>
                </c:pt>
                <c:pt idx="8">
                  <c:v>1.2</c:v>
                </c:pt>
                <c:pt idx="9">
                  <c:v>1.2</c:v>
                </c:pt>
                <c:pt idx="10">
                  <c:v>1.2</c:v>
                </c:pt>
                <c:pt idx="11">
                  <c:v>1.2</c:v>
                </c:pt>
                <c:pt idx="12">
                  <c:v>1.2</c:v>
                </c:pt>
                <c:pt idx="13">
                  <c:v>1.2</c:v>
                </c:pt>
                <c:pt idx="14">
                  <c:v>1.3</c:v>
                </c:pt>
                <c:pt idx="15">
                  <c:v>1.3</c:v>
                </c:pt>
                <c:pt idx="16">
                  <c:v>1.3</c:v>
                </c:pt>
                <c:pt idx="17">
                  <c:v>1.3</c:v>
                </c:pt>
                <c:pt idx="18">
                  <c:v>1.3</c:v>
                </c:pt>
                <c:pt idx="19">
                  <c:v>1.3</c:v>
                </c:pt>
                <c:pt idx="20">
                  <c:v>1.3</c:v>
                </c:pt>
                <c:pt idx="21">
                  <c:v>1.3</c:v>
                </c:pt>
                <c:pt idx="22">
                  <c:v>1.3</c:v>
                </c:pt>
                <c:pt idx="23">
                  <c:v>1.3</c:v>
                </c:pt>
                <c:pt idx="24">
                  <c:v>1.3</c:v>
                </c:pt>
                <c:pt idx="25">
                  <c:v>1.1000000000000001</c:v>
                </c:pt>
                <c:pt idx="26">
                  <c:v>1</c:v>
                </c:pt>
                <c:pt idx="27">
                  <c:v>1.2</c:v>
                </c:pt>
                <c:pt idx="28" formatCode="0.0">
                  <c:v>1.2</c:v>
                </c:pt>
              </c:numCache>
            </c:numRef>
          </c:val>
          <c:extLst>
            <c:ext xmlns:c16="http://schemas.microsoft.com/office/drawing/2014/chart" uri="{C3380CC4-5D6E-409C-BE32-E72D297353CC}">
              <c16:uniqueId val="{00000011-EE23-DB4F-BC86-6564A72C31ED}"/>
            </c:ext>
          </c:extLst>
        </c:ser>
        <c:ser>
          <c:idx val="18"/>
          <c:order val="18"/>
          <c:tx>
            <c:strRef>
              <c:f>GVA!$B$20</c:f>
              <c:strCache>
                <c:ptCount val="1"/>
                <c:pt idx="0">
                  <c:v>S</c:v>
                </c:pt>
              </c:strCache>
            </c:strRef>
          </c:tx>
          <c:spPr>
            <a:solidFill>
              <a:schemeClr val="accent1">
                <a:lumMod val="8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GVA!$I$20:$AK$20</c:f>
              <c:numCache>
                <c:formatCode>General</c:formatCode>
                <c:ptCount val="29"/>
                <c:pt idx="0">
                  <c:v>1.9</c:v>
                </c:pt>
                <c:pt idx="1">
                  <c:v>1.9</c:v>
                </c:pt>
                <c:pt idx="2">
                  <c:v>1.9</c:v>
                </c:pt>
                <c:pt idx="3">
                  <c:v>1.9</c:v>
                </c:pt>
                <c:pt idx="4">
                  <c:v>1.9</c:v>
                </c:pt>
                <c:pt idx="5">
                  <c:v>1.8</c:v>
                </c:pt>
                <c:pt idx="6">
                  <c:v>1.8</c:v>
                </c:pt>
                <c:pt idx="7">
                  <c:v>1.8</c:v>
                </c:pt>
                <c:pt idx="8">
                  <c:v>1.7</c:v>
                </c:pt>
                <c:pt idx="9">
                  <c:v>1.7</c:v>
                </c:pt>
                <c:pt idx="10">
                  <c:v>1.7</c:v>
                </c:pt>
                <c:pt idx="11">
                  <c:v>1.7</c:v>
                </c:pt>
                <c:pt idx="12">
                  <c:v>1.7</c:v>
                </c:pt>
                <c:pt idx="13">
                  <c:v>1.7</c:v>
                </c:pt>
                <c:pt idx="14">
                  <c:v>1.8</c:v>
                </c:pt>
                <c:pt idx="15">
                  <c:v>1.7</c:v>
                </c:pt>
                <c:pt idx="16">
                  <c:v>1.7</c:v>
                </c:pt>
                <c:pt idx="17">
                  <c:v>1.7</c:v>
                </c:pt>
                <c:pt idx="18">
                  <c:v>1.7</c:v>
                </c:pt>
                <c:pt idx="19">
                  <c:v>1.7</c:v>
                </c:pt>
                <c:pt idx="20">
                  <c:v>1.7</c:v>
                </c:pt>
                <c:pt idx="21">
                  <c:v>1.7</c:v>
                </c:pt>
                <c:pt idx="22">
                  <c:v>1.7</c:v>
                </c:pt>
                <c:pt idx="23">
                  <c:v>1.6</c:v>
                </c:pt>
                <c:pt idx="24">
                  <c:v>1.6</c:v>
                </c:pt>
                <c:pt idx="25">
                  <c:v>1.5</c:v>
                </c:pt>
                <c:pt idx="26">
                  <c:v>1.5</c:v>
                </c:pt>
                <c:pt idx="27">
                  <c:v>1.5</c:v>
                </c:pt>
                <c:pt idx="28" formatCode="0.0">
                  <c:v>1.5</c:v>
                </c:pt>
              </c:numCache>
            </c:numRef>
          </c:val>
          <c:extLst>
            <c:ext xmlns:c16="http://schemas.microsoft.com/office/drawing/2014/chart" uri="{C3380CC4-5D6E-409C-BE32-E72D297353CC}">
              <c16:uniqueId val="{00000012-EE23-DB4F-BC86-6564A72C31ED}"/>
            </c:ext>
          </c:extLst>
        </c:ser>
        <c:ser>
          <c:idx val="19"/>
          <c:order val="19"/>
          <c:tx>
            <c:strRef>
              <c:f>GVA!$B$21</c:f>
              <c:strCache>
                <c:ptCount val="1"/>
                <c:pt idx="0">
                  <c:v>T</c:v>
                </c:pt>
              </c:strCache>
            </c:strRef>
          </c:tx>
          <c:spPr>
            <a:solidFill>
              <a:schemeClr val="accent2">
                <a:lumMod val="8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GVA!$I$21:$AK$21</c:f>
              <c:numCache>
                <c:formatCode>General</c:formatCode>
                <c:ptCount val="29"/>
                <c:pt idx="0">
                  <c:v>0.4</c:v>
                </c:pt>
                <c:pt idx="1">
                  <c:v>0.4</c:v>
                </c:pt>
                <c:pt idx="2">
                  <c:v>0.4</c:v>
                </c:pt>
                <c:pt idx="3">
                  <c:v>0.4</c:v>
                </c:pt>
                <c:pt idx="4">
                  <c:v>0.4</c:v>
                </c:pt>
                <c:pt idx="5">
                  <c:v>0.4</c:v>
                </c:pt>
                <c:pt idx="6">
                  <c:v>0.4</c:v>
                </c:pt>
                <c:pt idx="7">
                  <c:v>0.4</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0.3</c:v>
                </c:pt>
                <c:pt idx="24">
                  <c:v>0.3</c:v>
                </c:pt>
                <c:pt idx="25">
                  <c:v>0.3</c:v>
                </c:pt>
                <c:pt idx="26">
                  <c:v>0.3</c:v>
                </c:pt>
                <c:pt idx="27">
                  <c:v>0.3</c:v>
                </c:pt>
                <c:pt idx="28" formatCode="0.0">
                  <c:v>0.3</c:v>
                </c:pt>
              </c:numCache>
            </c:numRef>
          </c:val>
          <c:extLst>
            <c:ext xmlns:c16="http://schemas.microsoft.com/office/drawing/2014/chart" uri="{C3380CC4-5D6E-409C-BE32-E72D297353CC}">
              <c16:uniqueId val="{00000013-EE23-DB4F-BC86-6564A72C31ED}"/>
            </c:ext>
          </c:extLst>
        </c:ser>
        <c:ser>
          <c:idx val="20"/>
          <c:order val="20"/>
          <c:tx>
            <c:strRef>
              <c:f>GVA!$B$22</c:f>
              <c:strCache>
                <c:ptCount val="1"/>
                <c:pt idx="0">
                  <c:v>U</c:v>
                </c:pt>
              </c:strCache>
            </c:strRef>
          </c:tx>
          <c:spPr>
            <a:solidFill>
              <a:schemeClr val="accent3">
                <a:lumMod val="80000"/>
              </a:schemeClr>
            </a:solidFill>
            <a:ln>
              <a:noFill/>
            </a:ln>
            <a:effectLst/>
          </c:spPr>
          <c:cat>
            <c:numRef>
              <c:f>GVA!$I$1:$AK$1</c:f>
              <c:numCache>
                <c:formatCode>General</c:formatCod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numCache>
            </c:numRef>
          </c:cat>
          <c:val>
            <c:numRef>
              <c:f>GVA!$I$22:$AK$22</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formatCode="0.0">
                  <c:v>0</c:v>
                </c:pt>
              </c:numCache>
            </c:numRef>
          </c:val>
          <c:extLst>
            <c:ext xmlns:c16="http://schemas.microsoft.com/office/drawing/2014/chart" uri="{C3380CC4-5D6E-409C-BE32-E72D297353CC}">
              <c16:uniqueId val="{00000014-EE23-DB4F-BC86-6564A72C31ED}"/>
            </c:ext>
          </c:extLst>
        </c:ser>
        <c:dLbls>
          <c:showLegendKey val="0"/>
          <c:showVal val="0"/>
          <c:showCatName val="0"/>
          <c:showSerName val="0"/>
          <c:showPercent val="0"/>
          <c:showBubbleSize val="0"/>
        </c:dLbls>
        <c:axId val="737443872"/>
        <c:axId val="470293408"/>
      </c:areaChart>
      <c:catAx>
        <c:axId val="737443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470293408"/>
        <c:crosses val="autoZero"/>
        <c:auto val="1"/>
        <c:lblAlgn val="ctr"/>
        <c:lblOffset val="100"/>
        <c:noMultiLvlLbl val="0"/>
      </c:catAx>
      <c:valAx>
        <c:axId val="47029340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737443872"/>
        <c:crosses val="autoZero"/>
        <c:crossBetween val="midCat"/>
      </c:valAx>
      <c:spPr>
        <a:noFill/>
        <a:ln>
          <a:noFill/>
        </a:ln>
        <a:effectLst/>
      </c:spPr>
    </c:plotArea>
    <c:legend>
      <c:legendPos val="r"/>
      <c:layout>
        <c:manualLayout>
          <c:xMode val="edge"/>
          <c:yMode val="edge"/>
          <c:x val="0.83391965531973089"/>
          <c:y val="0.10837037240538909"/>
          <c:w val="0.14812001901132987"/>
          <c:h val="0.837156624752259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EGD</a:t>
            </a:r>
            <a:r>
              <a:rPr lang="en-GB" baseline="0"/>
              <a:t> targets per NACE_1 category</a:t>
            </a:r>
            <a:endParaRPr lang="en-GB"/>
          </a:p>
        </c:rich>
      </c:tx>
      <c:overlay val="0"/>
    </c:title>
    <c:autoTitleDeleted val="0"/>
    <c:plotArea>
      <c:layout>
        <c:manualLayout>
          <c:layoutTarget val="inner"/>
          <c:xMode val="edge"/>
          <c:yMode val="edge"/>
          <c:x val="5.4229963174755244E-2"/>
          <c:y val="2.6506024096385541E-2"/>
          <c:w val="0.92485748929672762"/>
          <c:h val="0.67455364766151216"/>
        </c:manualLayout>
      </c:layout>
      <c:barChart>
        <c:barDir val="col"/>
        <c:grouping val="clustered"/>
        <c:varyColors val="1"/>
        <c:ser>
          <c:idx val="0"/>
          <c:order val="0"/>
          <c:tx>
            <c:strRef>
              <c:f>GHG!$B$2</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c:f>
              <c:numCache>
                <c:formatCode>General</c:formatCode>
                <c:ptCount val="1"/>
                <c:pt idx="0">
                  <c:v>73</c:v>
                </c:pt>
              </c:numCache>
            </c:numRef>
          </c:val>
          <c:extLst>
            <c:ext xmlns:c16="http://schemas.microsoft.com/office/drawing/2014/chart" uri="{C3380CC4-5D6E-409C-BE32-E72D297353CC}">
              <c16:uniqueId val="{00000000-9C24-924A-81EA-723D925ED535}"/>
            </c:ext>
          </c:extLst>
        </c:ser>
        <c:ser>
          <c:idx val="1"/>
          <c:order val="1"/>
          <c:tx>
            <c:strRef>
              <c:f>GHG!$B$3</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GHG!$D$3</c:f>
              <c:numCache>
                <c:formatCode>General</c:formatCode>
                <c:ptCount val="1"/>
                <c:pt idx="0">
                  <c:v>6</c:v>
                </c:pt>
              </c:numCache>
            </c:numRef>
          </c:val>
          <c:extLst>
            <c:ext xmlns:c16="http://schemas.microsoft.com/office/drawing/2014/chart" uri="{C3380CC4-5D6E-409C-BE32-E72D297353CC}">
              <c16:uniqueId val="{00000001-9C24-924A-81EA-723D925ED535}"/>
            </c:ext>
          </c:extLst>
        </c:ser>
        <c:ser>
          <c:idx val="2"/>
          <c:order val="2"/>
          <c:tx>
            <c:strRef>
              <c:f>GHG!$B$4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GHG!$D$4</c:f>
              <c:numCache>
                <c:formatCode>General</c:formatCode>
                <c:ptCount val="1"/>
                <c:pt idx="0">
                  <c:v>95</c:v>
                </c:pt>
              </c:numCache>
            </c:numRef>
          </c:val>
          <c:extLst>
            <c:ext xmlns:c16="http://schemas.microsoft.com/office/drawing/2014/chart" uri="{C3380CC4-5D6E-409C-BE32-E72D297353CC}">
              <c16:uniqueId val="{00000002-9C24-924A-81EA-723D925ED535}"/>
            </c:ext>
          </c:extLst>
        </c:ser>
        <c:ser>
          <c:idx val="3"/>
          <c:order val="3"/>
          <c:tx>
            <c:strRef>
              <c:f>GHG!$B$5</c:f>
              <c:strCache>
                <c:ptCount val="1"/>
                <c:pt idx="0">
                  <c:v>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GHG!$D$5</c:f>
              <c:numCache>
                <c:formatCode>General</c:formatCode>
                <c:ptCount val="1"/>
                <c:pt idx="0">
                  <c:v>77</c:v>
                </c:pt>
              </c:numCache>
            </c:numRef>
          </c:val>
          <c:extLst>
            <c:ext xmlns:c16="http://schemas.microsoft.com/office/drawing/2014/chart" uri="{C3380CC4-5D6E-409C-BE32-E72D297353CC}">
              <c16:uniqueId val="{00000003-9C24-924A-81EA-723D925ED535}"/>
            </c:ext>
          </c:extLst>
        </c:ser>
        <c:ser>
          <c:idx val="4"/>
          <c:order val="4"/>
          <c:tx>
            <c:strRef>
              <c:f>GHG!$B$6</c:f>
              <c:strCache>
                <c:ptCount val="1"/>
                <c:pt idx="0">
                  <c:v>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GHG!$D$6</c:f>
              <c:numCache>
                <c:formatCode>General</c:formatCode>
                <c:ptCount val="1"/>
                <c:pt idx="0">
                  <c:v>66</c:v>
                </c:pt>
              </c:numCache>
            </c:numRef>
          </c:val>
          <c:extLst>
            <c:ext xmlns:c16="http://schemas.microsoft.com/office/drawing/2014/chart" uri="{C3380CC4-5D6E-409C-BE32-E72D297353CC}">
              <c16:uniqueId val="{00000004-9C24-924A-81EA-723D925ED535}"/>
            </c:ext>
          </c:extLst>
        </c:ser>
        <c:ser>
          <c:idx val="5"/>
          <c:order val="5"/>
          <c:tx>
            <c:strRef>
              <c:f>GHG!$B$7</c:f>
              <c:strCache>
                <c:ptCount val="1"/>
                <c:pt idx="0">
                  <c:v>F</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GHG!$D$7</c:f>
              <c:numCache>
                <c:formatCode>General</c:formatCode>
                <c:ptCount val="1"/>
                <c:pt idx="0">
                  <c:v>29</c:v>
                </c:pt>
              </c:numCache>
            </c:numRef>
          </c:val>
          <c:extLst>
            <c:ext xmlns:c16="http://schemas.microsoft.com/office/drawing/2014/chart" uri="{C3380CC4-5D6E-409C-BE32-E72D297353CC}">
              <c16:uniqueId val="{00000005-9C24-924A-81EA-723D925ED535}"/>
            </c:ext>
          </c:extLst>
        </c:ser>
        <c:ser>
          <c:idx val="6"/>
          <c:order val="6"/>
          <c:tx>
            <c:strRef>
              <c:f>GHG!$B$8</c:f>
              <c:strCache>
                <c:ptCount val="1"/>
                <c:pt idx="0">
                  <c:v>G</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GHG!$D$8</c:f>
              <c:numCache>
                <c:formatCode>General</c:formatCode>
                <c:ptCount val="1"/>
                <c:pt idx="0">
                  <c:v>13</c:v>
                </c:pt>
              </c:numCache>
            </c:numRef>
          </c:val>
          <c:extLst>
            <c:ext xmlns:c16="http://schemas.microsoft.com/office/drawing/2014/chart" uri="{C3380CC4-5D6E-409C-BE32-E72D297353CC}">
              <c16:uniqueId val="{00000006-9C24-924A-81EA-723D925ED535}"/>
            </c:ext>
          </c:extLst>
        </c:ser>
        <c:ser>
          <c:idx val="7"/>
          <c:order val="7"/>
          <c:tx>
            <c:strRef>
              <c:f>GHG!$B$9</c:f>
              <c:strCache>
                <c:ptCount val="1"/>
                <c:pt idx="0">
                  <c:v>H</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GHG!$D$9</c:f>
              <c:numCache>
                <c:formatCode>General</c:formatCode>
                <c:ptCount val="1"/>
                <c:pt idx="0">
                  <c:v>50</c:v>
                </c:pt>
              </c:numCache>
            </c:numRef>
          </c:val>
          <c:extLst>
            <c:ext xmlns:c16="http://schemas.microsoft.com/office/drawing/2014/chart" uri="{C3380CC4-5D6E-409C-BE32-E72D297353CC}">
              <c16:uniqueId val="{00000007-9C24-924A-81EA-723D925ED535}"/>
            </c:ext>
          </c:extLst>
        </c:ser>
        <c:ser>
          <c:idx val="8"/>
          <c:order val="8"/>
          <c:tx>
            <c:strRef>
              <c:f>GHG!$B$10</c:f>
              <c:strCache>
                <c:ptCount val="1"/>
                <c:pt idx="0">
                  <c:v>I</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GHG!$D$10</c:f>
              <c:numCache>
                <c:formatCode>General</c:formatCode>
                <c:ptCount val="1"/>
                <c:pt idx="0">
                  <c:v>5</c:v>
                </c:pt>
              </c:numCache>
            </c:numRef>
          </c:val>
          <c:extLst>
            <c:ext xmlns:c16="http://schemas.microsoft.com/office/drawing/2014/chart" uri="{C3380CC4-5D6E-409C-BE32-E72D297353CC}">
              <c16:uniqueId val="{00000008-9C24-924A-81EA-723D925ED535}"/>
            </c:ext>
          </c:extLst>
        </c:ser>
        <c:ser>
          <c:idx val="9"/>
          <c:order val="9"/>
          <c:tx>
            <c:strRef>
              <c:f>GHG!$B$11</c:f>
              <c:strCache>
                <c:ptCount val="1"/>
                <c:pt idx="0">
                  <c:v>J</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GHG!$D$11</c:f>
              <c:numCache>
                <c:formatCode>General</c:formatCode>
                <c:ptCount val="1"/>
                <c:pt idx="0">
                  <c:v>3</c:v>
                </c:pt>
              </c:numCache>
            </c:numRef>
          </c:val>
          <c:extLst>
            <c:ext xmlns:c16="http://schemas.microsoft.com/office/drawing/2014/chart" uri="{C3380CC4-5D6E-409C-BE32-E72D297353CC}">
              <c16:uniqueId val="{00000009-9C24-924A-81EA-723D925ED535}"/>
            </c:ext>
          </c:extLst>
        </c:ser>
        <c:ser>
          <c:idx val="10"/>
          <c:order val="10"/>
          <c:tx>
            <c:strRef>
              <c:f>GHG!$B$12</c:f>
              <c:strCache>
                <c:ptCount val="1"/>
                <c:pt idx="0">
                  <c:v>K</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GHG!$D$12</c:f>
              <c:numCache>
                <c:formatCode>General</c:formatCode>
                <c:ptCount val="1"/>
                <c:pt idx="0">
                  <c:v>1</c:v>
                </c:pt>
              </c:numCache>
            </c:numRef>
          </c:val>
          <c:extLst>
            <c:ext xmlns:c16="http://schemas.microsoft.com/office/drawing/2014/chart" uri="{C3380CC4-5D6E-409C-BE32-E72D297353CC}">
              <c16:uniqueId val="{0000000A-9C24-924A-81EA-723D925ED535}"/>
            </c:ext>
          </c:extLst>
        </c:ser>
        <c:ser>
          <c:idx val="11"/>
          <c:order val="11"/>
          <c:tx>
            <c:strRef>
              <c:f>GHG!$B$13</c:f>
              <c:strCache>
                <c:ptCount val="1"/>
                <c:pt idx="0">
                  <c:v>L</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GHG!$D$13</c:f>
              <c:numCache>
                <c:formatCode>General</c:formatCode>
                <c:ptCount val="1"/>
                <c:pt idx="0">
                  <c:v>0</c:v>
                </c:pt>
              </c:numCache>
            </c:numRef>
          </c:val>
          <c:extLst>
            <c:ext xmlns:c16="http://schemas.microsoft.com/office/drawing/2014/chart" uri="{C3380CC4-5D6E-409C-BE32-E72D297353CC}">
              <c16:uniqueId val="{0000000B-9C24-924A-81EA-723D925ED535}"/>
            </c:ext>
          </c:extLst>
        </c:ser>
        <c:ser>
          <c:idx val="12"/>
          <c:order val="12"/>
          <c:tx>
            <c:strRef>
              <c:f>GHG!$B$14</c:f>
              <c:strCache>
                <c:ptCount val="1"/>
                <c:pt idx="0">
                  <c:v>M</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GHG!$D$14</c:f>
              <c:numCache>
                <c:formatCode>General</c:formatCode>
                <c:ptCount val="1"/>
                <c:pt idx="0">
                  <c:v>45</c:v>
                </c:pt>
              </c:numCache>
            </c:numRef>
          </c:val>
          <c:extLst>
            <c:ext xmlns:c16="http://schemas.microsoft.com/office/drawing/2014/chart" uri="{C3380CC4-5D6E-409C-BE32-E72D297353CC}">
              <c16:uniqueId val="{0000000C-9C24-924A-81EA-723D925ED535}"/>
            </c:ext>
          </c:extLst>
        </c:ser>
        <c:ser>
          <c:idx val="13"/>
          <c:order val="13"/>
          <c:tx>
            <c:strRef>
              <c:f>GHG!$B$15</c:f>
              <c:strCache>
                <c:ptCount val="1"/>
                <c:pt idx="0">
                  <c:v>N</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GHG!$D$15</c:f>
              <c:numCache>
                <c:formatCode>General</c:formatCode>
                <c:ptCount val="1"/>
                <c:pt idx="0">
                  <c:v>7</c:v>
                </c:pt>
              </c:numCache>
            </c:numRef>
          </c:val>
          <c:extLst>
            <c:ext xmlns:c16="http://schemas.microsoft.com/office/drawing/2014/chart" uri="{C3380CC4-5D6E-409C-BE32-E72D297353CC}">
              <c16:uniqueId val="{0000000D-9C24-924A-81EA-723D925ED535}"/>
            </c:ext>
          </c:extLst>
        </c:ser>
        <c:ser>
          <c:idx val="14"/>
          <c:order val="14"/>
          <c:tx>
            <c:strRef>
              <c:f>GHG!$B$16</c:f>
              <c:strCache>
                <c:ptCount val="1"/>
                <c:pt idx="0">
                  <c:v>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GHG!$D$16</c:f>
              <c:numCache>
                <c:formatCode>General</c:formatCode>
                <c:ptCount val="1"/>
                <c:pt idx="0">
                  <c:v>20</c:v>
                </c:pt>
              </c:numCache>
            </c:numRef>
          </c:val>
          <c:extLst>
            <c:ext xmlns:c16="http://schemas.microsoft.com/office/drawing/2014/chart" uri="{C3380CC4-5D6E-409C-BE32-E72D297353CC}">
              <c16:uniqueId val="{0000000E-9C24-924A-81EA-723D925ED535}"/>
            </c:ext>
          </c:extLst>
        </c:ser>
        <c:ser>
          <c:idx val="15"/>
          <c:order val="15"/>
          <c:tx>
            <c:strRef>
              <c:f>GHG!$B$17</c:f>
              <c:strCache>
                <c:ptCount val="1"/>
                <c:pt idx="0">
                  <c:v>P</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GHG!$D$17</c:f>
              <c:numCache>
                <c:formatCode>General</c:formatCode>
                <c:ptCount val="1"/>
                <c:pt idx="0">
                  <c:v>4</c:v>
                </c:pt>
              </c:numCache>
            </c:numRef>
          </c:val>
          <c:extLst>
            <c:ext xmlns:c16="http://schemas.microsoft.com/office/drawing/2014/chart" uri="{C3380CC4-5D6E-409C-BE32-E72D297353CC}">
              <c16:uniqueId val="{0000000F-9C24-924A-81EA-723D925ED535}"/>
            </c:ext>
          </c:extLst>
        </c:ser>
        <c:ser>
          <c:idx val="16"/>
          <c:order val="16"/>
          <c:tx>
            <c:strRef>
              <c:f>GHG!$B$18</c:f>
              <c:strCache>
                <c:ptCount val="1"/>
                <c:pt idx="0">
                  <c:v>Q</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GHG!$D$18</c:f>
              <c:numCache>
                <c:formatCode>General</c:formatCode>
                <c:ptCount val="1"/>
                <c:pt idx="0">
                  <c:v>3</c:v>
                </c:pt>
              </c:numCache>
            </c:numRef>
          </c:val>
          <c:extLst>
            <c:ext xmlns:c16="http://schemas.microsoft.com/office/drawing/2014/chart" uri="{C3380CC4-5D6E-409C-BE32-E72D297353CC}">
              <c16:uniqueId val="{00000010-9C24-924A-81EA-723D925ED535}"/>
            </c:ext>
          </c:extLst>
        </c:ser>
        <c:ser>
          <c:idx val="17"/>
          <c:order val="17"/>
          <c:tx>
            <c:strRef>
              <c:f>GHG!$B$19</c:f>
              <c:strCache>
                <c:ptCount val="1"/>
                <c:pt idx="0">
                  <c:v>R</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GHG!$D$19</c:f>
              <c:numCache>
                <c:formatCode>General</c:formatCode>
                <c:ptCount val="1"/>
                <c:pt idx="0">
                  <c:v>0</c:v>
                </c:pt>
              </c:numCache>
            </c:numRef>
          </c:val>
          <c:extLst>
            <c:ext xmlns:c16="http://schemas.microsoft.com/office/drawing/2014/chart" uri="{C3380CC4-5D6E-409C-BE32-E72D297353CC}">
              <c16:uniqueId val="{00000011-9C24-924A-81EA-723D925ED535}"/>
            </c:ext>
          </c:extLst>
        </c:ser>
        <c:ser>
          <c:idx val="18"/>
          <c:order val="18"/>
          <c:tx>
            <c:strRef>
              <c:f>GHG!$B$20</c:f>
              <c:strCache>
                <c:ptCount val="1"/>
                <c:pt idx="0">
                  <c:v>S</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GHG!$D$20</c:f>
              <c:numCache>
                <c:formatCode>General</c:formatCode>
                <c:ptCount val="1"/>
                <c:pt idx="0">
                  <c:v>0</c:v>
                </c:pt>
              </c:numCache>
            </c:numRef>
          </c:val>
          <c:extLst>
            <c:ext xmlns:c16="http://schemas.microsoft.com/office/drawing/2014/chart" uri="{C3380CC4-5D6E-409C-BE32-E72D297353CC}">
              <c16:uniqueId val="{00000012-9C24-924A-81EA-723D925ED535}"/>
            </c:ext>
          </c:extLst>
        </c:ser>
        <c:ser>
          <c:idx val="19"/>
          <c:order val="19"/>
          <c:tx>
            <c:strRef>
              <c:f>GHG!$B$21</c:f>
              <c:strCache>
                <c:ptCount val="1"/>
                <c:pt idx="0">
                  <c:v>T</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GHG!$D$21</c:f>
              <c:numCache>
                <c:formatCode>General</c:formatCode>
                <c:ptCount val="1"/>
                <c:pt idx="0">
                  <c:v>1</c:v>
                </c:pt>
              </c:numCache>
            </c:numRef>
          </c:val>
          <c:extLst>
            <c:ext xmlns:c16="http://schemas.microsoft.com/office/drawing/2014/chart" uri="{C3380CC4-5D6E-409C-BE32-E72D297353CC}">
              <c16:uniqueId val="{00000013-9C24-924A-81EA-723D925ED535}"/>
            </c:ext>
          </c:extLst>
        </c:ser>
        <c:ser>
          <c:idx val="20"/>
          <c:order val="20"/>
          <c:tx>
            <c:strRef>
              <c:f>GHG!$B$22</c:f>
              <c:strCache>
                <c:ptCount val="1"/>
                <c:pt idx="0">
                  <c:v>U</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GHG!$D$1</c:f>
              <c:strCache>
                <c:ptCount val="1"/>
                <c:pt idx="0">
                  <c:v>target_sum</c:v>
                </c:pt>
              </c:strCache>
            </c:strRef>
          </c:cat>
          <c:val>
            <c:numRef>
              <c:f>GHG!$D$22</c:f>
              <c:numCache>
                <c:formatCode>General</c:formatCode>
                <c:ptCount val="1"/>
                <c:pt idx="0">
                  <c:v>0</c:v>
                </c:pt>
              </c:numCache>
            </c:numRef>
          </c:val>
          <c:extLst>
            <c:ext xmlns:c16="http://schemas.microsoft.com/office/drawing/2014/chart" uri="{C3380CC4-5D6E-409C-BE32-E72D297353CC}">
              <c16:uniqueId val="{00000014-9C24-924A-81EA-723D925ED535}"/>
            </c:ext>
          </c:extLst>
        </c:ser>
        <c:dLbls>
          <c:showLegendKey val="0"/>
          <c:showVal val="1"/>
          <c:showCatName val="0"/>
          <c:showSerName val="0"/>
          <c:showPercent val="0"/>
          <c:showBubbleSize val="0"/>
        </c:dLbls>
        <c:gapWidth val="70"/>
        <c:axId val="837719680"/>
        <c:axId val="138822800"/>
      </c:barChart>
      <c:catAx>
        <c:axId val="8377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8822800"/>
        <c:crosses val="autoZero"/>
        <c:auto val="1"/>
        <c:lblAlgn val="ctr"/>
        <c:lblOffset val="100"/>
        <c:noMultiLvlLbl val="0"/>
      </c:catAx>
      <c:valAx>
        <c:axId val="13882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crossAx val="837719680"/>
        <c:crosses val="autoZero"/>
        <c:crossBetween val="between"/>
      </c:valAx>
      <c:spPr>
        <a:noFill/>
        <a:ln>
          <a:noFill/>
        </a:ln>
        <a:effectLst/>
      </c:spPr>
    </c:plotArea>
    <c:legend>
      <c:legendPos val="b"/>
      <c:layout>
        <c:manualLayout>
          <c:xMode val="edge"/>
          <c:yMode val="edge"/>
          <c:x val="6.9511242178377897E-2"/>
          <c:y val="0.80995123802295776"/>
          <c:w val="0.85444313044519626"/>
          <c:h val="0.1068152926667299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GB" b="1"/>
              <a:t>EGD</a:t>
            </a:r>
            <a:r>
              <a:rPr lang="en-GB" b="1" baseline="0"/>
              <a:t> t</a:t>
            </a:r>
            <a:r>
              <a:rPr lang="en-GB" b="1"/>
              <a:t>argets</a:t>
            </a:r>
            <a:r>
              <a:rPr lang="en-GB" b="1" baseline="0"/>
              <a:t> per NACE_2 catagories</a:t>
            </a:r>
            <a:endParaRPr lang="en-GB" b="1"/>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spPr>
            <a:solidFill>
              <a:schemeClr val="tx1"/>
            </a:solidFill>
            <a:ln>
              <a:noFill/>
            </a:ln>
            <a:effectLst/>
          </c:spPr>
          <c:invertIfNegative val="0"/>
          <c:cat>
            <c:strRef>
              <c:f>GVA!$B$25:$B$81</c:f>
              <c:strCache>
                <c:ptCount val="57"/>
                <c:pt idx="0">
                  <c:v>A1</c:v>
                </c:pt>
                <c:pt idx="1">
                  <c:v>A2</c:v>
                </c:pt>
                <c:pt idx="2">
                  <c:v>A3</c:v>
                </c:pt>
                <c:pt idx="3">
                  <c:v>C10-C12</c:v>
                </c:pt>
                <c:pt idx="4">
                  <c:v>C13-C15</c:v>
                </c:pt>
                <c:pt idx="5">
                  <c:v>C16</c:v>
                </c:pt>
                <c:pt idx="6">
                  <c:v>C17</c:v>
                </c:pt>
                <c:pt idx="7">
                  <c:v>C18</c:v>
                </c:pt>
                <c:pt idx="8">
                  <c:v>C19</c:v>
                </c:pt>
                <c:pt idx="9">
                  <c:v>C20</c:v>
                </c:pt>
                <c:pt idx="10">
                  <c:v>C21</c:v>
                </c:pt>
                <c:pt idx="11">
                  <c:v>C22</c:v>
                </c:pt>
                <c:pt idx="12">
                  <c:v>C23</c:v>
                </c:pt>
                <c:pt idx="13">
                  <c:v>C24</c:v>
                </c:pt>
                <c:pt idx="14">
                  <c:v>C25</c:v>
                </c:pt>
                <c:pt idx="15">
                  <c:v>C26</c:v>
                </c:pt>
                <c:pt idx="16">
                  <c:v>C27</c:v>
                </c:pt>
                <c:pt idx="17">
                  <c:v>C28</c:v>
                </c:pt>
                <c:pt idx="18">
                  <c:v>C29</c:v>
                </c:pt>
                <c:pt idx="19">
                  <c:v>C30</c:v>
                </c:pt>
                <c:pt idx="20">
                  <c:v>C31-C32</c:v>
                </c:pt>
                <c:pt idx="21">
                  <c:v>C33</c:v>
                </c:pt>
                <c:pt idx="22">
                  <c:v>D35 </c:v>
                </c:pt>
                <c:pt idx="23">
                  <c:v>E36</c:v>
                </c:pt>
                <c:pt idx="24">
                  <c:v>E37-E39</c:v>
                </c:pt>
                <c:pt idx="25">
                  <c:v>G45</c:v>
                </c:pt>
                <c:pt idx="26">
                  <c:v>G46</c:v>
                </c:pt>
                <c:pt idx="27">
                  <c:v>G47</c:v>
                </c:pt>
                <c:pt idx="28">
                  <c:v>H49</c:v>
                </c:pt>
                <c:pt idx="29">
                  <c:v>H50</c:v>
                </c:pt>
                <c:pt idx="30">
                  <c:v>H51</c:v>
                </c:pt>
                <c:pt idx="31">
                  <c:v>H52</c:v>
                </c:pt>
                <c:pt idx="32">
                  <c:v>H53</c:v>
                </c:pt>
                <c:pt idx="33">
                  <c:v>J58-J60</c:v>
                </c:pt>
                <c:pt idx="34">
                  <c:v>J61</c:v>
                </c:pt>
                <c:pt idx="35">
                  <c:v>J62-J63</c:v>
                </c:pt>
                <c:pt idx="36">
                  <c:v>K64</c:v>
                </c:pt>
                <c:pt idx="37">
                  <c:v>K65</c:v>
                </c:pt>
                <c:pt idx="38">
                  <c:v>K66</c:v>
                </c:pt>
                <c:pt idx="39">
                  <c:v>L68 </c:v>
                </c:pt>
                <c:pt idx="40">
                  <c:v>M69-M71</c:v>
                </c:pt>
                <c:pt idx="41">
                  <c:v>M72</c:v>
                </c:pt>
                <c:pt idx="42">
                  <c:v>M73-M75</c:v>
                </c:pt>
                <c:pt idx="43">
                  <c:v>N77</c:v>
                </c:pt>
                <c:pt idx="44">
                  <c:v>N78</c:v>
                </c:pt>
                <c:pt idx="45">
                  <c:v>N79</c:v>
                </c:pt>
                <c:pt idx="46">
                  <c:v>N80-N82</c:v>
                </c:pt>
                <c:pt idx="47">
                  <c:v>O84 </c:v>
                </c:pt>
                <c:pt idx="48">
                  <c:v>P85 </c:v>
                </c:pt>
                <c:pt idx="49">
                  <c:v>Q86</c:v>
                </c:pt>
                <c:pt idx="50">
                  <c:v>Q87-Q88</c:v>
                </c:pt>
                <c:pt idx="51">
                  <c:v>R90-R92</c:v>
                </c:pt>
                <c:pt idx="52">
                  <c:v>R93</c:v>
                </c:pt>
                <c:pt idx="53">
                  <c:v>S94</c:v>
                </c:pt>
                <c:pt idx="54">
                  <c:v>S95</c:v>
                </c:pt>
                <c:pt idx="55">
                  <c:v>S96</c:v>
                </c:pt>
                <c:pt idx="56">
                  <c:v>U99 </c:v>
                </c:pt>
              </c:strCache>
            </c:strRef>
          </c:cat>
          <c:val>
            <c:numRef>
              <c:f>GVA!$D$25:$D$81</c:f>
              <c:numCache>
                <c:formatCode>General</c:formatCode>
                <c:ptCount val="57"/>
                <c:pt idx="0">
                  <c:v>44</c:v>
                </c:pt>
                <c:pt idx="1">
                  <c:v>15</c:v>
                </c:pt>
                <c:pt idx="2">
                  <c:v>9</c:v>
                </c:pt>
                <c:pt idx="3">
                  <c:v>19</c:v>
                </c:pt>
                <c:pt idx="4">
                  <c:v>3</c:v>
                </c:pt>
                <c:pt idx="5">
                  <c:v>3</c:v>
                </c:pt>
                <c:pt idx="6">
                  <c:v>1</c:v>
                </c:pt>
                <c:pt idx="7">
                  <c:v>0</c:v>
                </c:pt>
                <c:pt idx="8">
                  <c:v>0</c:v>
                </c:pt>
                <c:pt idx="9">
                  <c:v>13</c:v>
                </c:pt>
                <c:pt idx="10">
                  <c:v>1</c:v>
                </c:pt>
                <c:pt idx="11">
                  <c:v>10</c:v>
                </c:pt>
                <c:pt idx="12">
                  <c:v>2</c:v>
                </c:pt>
                <c:pt idx="13">
                  <c:v>9</c:v>
                </c:pt>
                <c:pt idx="14">
                  <c:v>0</c:v>
                </c:pt>
                <c:pt idx="15">
                  <c:v>6</c:v>
                </c:pt>
                <c:pt idx="16">
                  <c:v>12</c:v>
                </c:pt>
                <c:pt idx="17">
                  <c:v>8</c:v>
                </c:pt>
                <c:pt idx="18">
                  <c:v>8</c:v>
                </c:pt>
                <c:pt idx="19">
                  <c:v>3</c:v>
                </c:pt>
                <c:pt idx="20">
                  <c:v>1</c:v>
                </c:pt>
                <c:pt idx="21">
                  <c:v>0</c:v>
                </c:pt>
                <c:pt idx="22">
                  <c:v>0</c:v>
                </c:pt>
                <c:pt idx="23">
                  <c:v>7</c:v>
                </c:pt>
                <c:pt idx="24">
                  <c:v>59</c:v>
                </c:pt>
                <c:pt idx="25">
                  <c:v>0</c:v>
                </c:pt>
                <c:pt idx="26">
                  <c:v>4</c:v>
                </c:pt>
                <c:pt idx="27">
                  <c:v>9</c:v>
                </c:pt>
                <c:pt idx="28">
                  <c:v>17</c:v>
                </c:pt>
                <c:pt idx="29">
                  <c:v>13</c:v>
                </c:pt>
                <c:pt idx="30">
                  <c:v>5</c:v>
                </c:pt>
                <c:pt idx="31">
                  <c:v>19</c:v>
                </c:pt>
                <c:pt idx="32">
                  <c:v>0</c:v>
                </c:pt>
                <c:pt idx="33">
                  <c:v>0</c:v>
                </c:pt>
                <c:pt idx="34">
                  <c:v>1</c:v>
                </c:pt>
                <c:pt idx="35">
                  <c:v>2</c:v>
                </c:pt>
                <c:pt idx="36">
                  <c:v>1</c:v>
                </c:pt>
                <c:pt idx="37">
                  <c:v>0</c:v>
                </c:pt>
                <c:pt idx="38">
                  <c:v>0</c:v>
                </c:pt>
                <c:pt idx="39">
                  <c:v>0</c:v>
                </c:pt>
                <c:pt idx="40">
                  <c:v>27</c:v>
                </c:pt>
                <c:pt idx="41">
                  <c:v>21</c:v>
                </c:pt>
                <c:pt idx="42">
                  <c:v>0</c:v>
                </c:pt>
                <c:pt idx="43">
                  <c:v>0</c:v>
                </c:pt>
                <c:pt idx="44">
                  <c:v>1</c:v>
                </c:pt>
                <c:pt idx="45">
                  <c:v>1</c:v>
                </c:pt>
                <c:pt idx="46">
                  <c:v>0</c:v>
                </c:pt>
                <c:pt idx="47">
                  <c:v>0</c:v>
                </c:pt>
                <c:pt idx="48">
                  <c:v>0</c:v>
                </c:pt>
                <c:pt idx="49">
                  <c:v>3</c:v>
                </c:pt>
                <c:pt idx="50">
                  <c:v>0</c:v>
                </c:pt>
                <c:pt idx="51">
                  <c:v>0</c:v>
                </c:pt>
                <c:pt idx="52">
                  <c:v>0</c:v>
                </c:pt>
                <c:pt idx="53">
                  <c:v>0</c:v>
                </c:pt>
                <c:pt idx="54">
                  <c:v>0</c:v>
                </c:pt>
                <c:pt idx="55">
                  <c:v>0</c:v>
                </c:pt>
                <c:pt idx="56">
                  <c:v>0</c:v>
                </c:pt>
              </c:numCache>
            </c:numRef>
          </c:val>
          <c:extLst>
            <c:ext xmlns:c16="http://schemas.microsoft.com/office/drawing/2014/chart" uri="{C3380CC4-5D6E-409C-BE32-E72D297353CC}">
              <c16:uniqueId val="{00000000-6972-314B-88F4-4D5E3FACB93D}"/>
            </c:ext>
          </c:extLst>
        </c:ser>
        <c:dLbls>
          <c:showLegendKey val="0"/>
          <c:showVal val="0"/>
          <c:showCatName val="0"/>
          <c:showSerName val="0"/>
          <c:showPercent val="0"/>
          <c:showBubbleSize val="0"/>
        </c:dLbls>
        <c:gapWidth val="50"/>
        <c:overlap val="-27"/>
        <c:axId val="139564112"/>
        <c:axId val="157291936"/>
      </c:barChart>
      <c:catAx>
        <c:axId val="13956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57291936"/>
        <c:crosses val="autoZero"/>
        <c:auto val="1"/>
        <c:lblAlgn val="ctr"/>
        <c:lblOffset val="100"/>
        <c:tickLblSkip val="1"/>
        <c:noMultiLvlLbl val="0"/>
      </c:catAx>
      <c:valAx>
        <c:axId val="157291936"/>
        <c:scaling>
          <c:orientation val="minMax"/>
          <c:max val="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FR"/>
          </a:p>
        </c:txPr>
        <c:crossAx val="1395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2700000"/>
    <a:lstStyle/>
    <a:p>
      <a:pPr>
        <a:defRPr sz="1400"/>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29</xdr:col>
      <xdr:colOff>26609</xdr:colOff>
      <xdr:row>0</xdr:row>
      <xdr:rowOff>27819</xdr:rowOff>
    </xdr:from>
    <xdr:to>
      <xdr:col>36</xdr:col>
      <xdr:colOff>818445</xdr:colOff>
      <xdr:row>29</xdr:row>
      <xdr:rowOff>169333</xdr:rowOff>
    </xdr:to>
    <xdr:graphicFrame macro="">
      <xdr:nvGraphicFramePr>
        <xdr:cNvPr id="11" name="Chart 10">
          <a:extLst>
            <a:ext uri="{FF2B5EF4-FFF2-40B4-BE49-F238E27FC236}">
              <a16:creationId xmlns:a16="http://schemas.microsoft.com/office/drawing/2014/main" id="{CF608BD9-7BBE-BB49-ABE2-61798E168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826707</xdr:colOff>
      <xdr:row>0</xdr:row>
      <xdr:rowOff>4031</xdr:rowOff>
    </xdr:from>
    <xdr:to>
      <xdr:col>57</xdr:col>
      <xdr:colOff>818444</xdr:colOff>
      <xdr:row>30</xdr:row>
      <xdr:rowOff>1</xdr:rowOff>
    </xdr:to>
    <xdr:graphicFrame macro="">
      <xdr:nvGraphicFramePr>
        <xdr:cNvPr id="15" name="Chart 14">
          <a:extLst>
            <a:ext uri="{FF2B5EF4-FFF2-40B4-BE49-F238E27FC236}">
              <a16:creationId xmlns:a16="http://schemas.microsoft.com/office/drawing/2014/main" id="{B6FC3769-BEDE-6B46-BBC5-053306AE3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14111</xdr:colOff>
      <xdr:row>0</xdr:row>
      <xdr:rowOff>13305</xdr:rowOff>
    </xdr:from>
    <xdr:to>
      <xdr:col>46</xdr:col>
      <xdr:colOff>818444</xdr:colOff>
      <xdr:row>30</xdr:row>
      <xdr:rowOff>0</xdr:rowOff>
    </xdr:to>
    <xdr:graphicFrame macro="">
      <xdr:nvGraphicFramePr>
        <xdr:cNvPr id="2" name="Chart 1">
          <a:extLst>
            <a:ext uri="{FF2B5EF4-FFF2-40B4-BE49-F238E27FC236}">
              <a16:creationId xmlns:a16="http://schemas.microsoft.com/office/drawing/2014/main" id="{1A24D390-E48B-9949-8BBF-DBD0DB3E1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26810</xdr:colOff>
      <xdr:row>32</xdr:row>
      <xdr:rowOff>217311</xdr:rowOff>
    </xdr:from>
    <xdr:to>
      <xdr:col>48</xdr:col>
      <xdr:colOff>197556</xdr:colOff>
      <xdr:row>46</xdr:row>
      <xdr:rowOff>307624</xdr:rowOff>
    </xdr:to>
    <xdr:graphicFrame macro="">
      <xdr:nvGraphicFramePr>
        <xdr:cNvPr id="3" name="Chart 2">
          <a:extLst>
            <a:ext uri="{FF2B5EF4-FFF2-40B4-BE49-F238E27FC236}">
              <a16:creationId xmlns:a16="http://schemas.microsoft.com/office/drawing/2014/main" id="{71C44A24-12B7-0445-9F4E-884D0A60D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35276</xdr:colOff>
      <xdr:row>46</xdr:row>
      <xdr:rowOff>420510</xdr:rowOff>
    </xdr:from>
    <xdr:to>
      <xdr:col>48</xdr:col>
      <xdr:colOff>220133</xdr:colOff>
      <xdr:row>78</xdr:row>
      <xdr:rowOff>33867</xdr:rowOff>
    </xdr:to>
    <xdr:graphicFrame macro="">
      <xdr:nvGraphicFramePr>
        <xdr:cNvPr id="4" name="Chart 3">
          <a:extLst>
            <a:ext uri="{FF2B5EF4-FFF2-40B4-BE49-F238E27FC236}">
              <a16:creationId xmlns:a16="http://schemas.microsoft.com/office/drawing/2014/main" id="{70837C5B-2A22-1848-9D83-B5ADD5CC3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818536</xdr:colOff>
      <xdr:row>81</xdr:row>
      <xdr:rowOff>42340</xdr:rowOff>
    </xdr:from>
    <xdr:to>
      <xdr:col>48</xdr:col>
      <xdr:colOff>327742</xdr:colOff>
      <xdr:row>162</xdr:row>
      <xdr:rowOff>142567</xdr:rowOff>
    </xdr:to>
    <xdr:graphicFrame macro="">
      <xdr:nvGraphicFramePr>
        <xdr:cNvPr id="6" name="Chart 5">
          <a:extLst>
            <a:ext uri="{FF2B5EF4-FFF2-40B4-BE49-F238E27FC236}">
              <a16:creationId xmlns:a16="http://schemas.microsoft.com/office/drawing/2014/main" id="{794496EE-22F6-3048-AE1E-2033BAFF0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1267531</xdr:colOff>
      <xdr:row>0</xdr:row>
      <xdr:rowOff>12995</xdr:rowOff>
    </xdr:from>
    <xdr:to>
      <xdr:col>49</xdr:col>
      <xdr:colOff>34018</xdr:colOff>
      <xdr:row>30</xdr:row>
      <xdr:rowOff>0</xdr:rowOff>
    </xdr:to>
    <xdr:graphicFrame macro="">
      <xdr:nvGraphicFramePr>
        <xdr:cNvPr id="3" name="Chart 2">
          <a:extLst>
            <a:ext uri="{FF2B5EF4-FFF2-40B4-BE49-F238E27FC236}">
              <a16:creationId xmlns:a16="http://schemas.microsoft.com/office/drawing/2014/main" id="{D63F040A-5B2D-5B48-89D1-CC229DB8A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0</xdr:colOff>
      <xdr:row>0</xdr:row>
      <xdr:rowOff>6997</xdr:rowOff>
    </xdr:from>
    <xdr:to>
      <xdr:col>42</xdr:col>
      <xdr:colOff>1258241</xdr:colOff>
      <xdr:row>29</xdr:row>
      <xdr:rowOff>188148</xdr:rowOff>
    </xdr:to>
    <xdr:graphicFrame macro="">
      <xdr:nvGraphicFramePr>
        <xdr:cNvPr id="4" name="Chart 3">
          <a:extLst>
            <a:ext uri="{FF2B5EF4-FFF2-40B4-BE49-F238E27FC236}">
              <a16:creationId xmlns:a16="http://schemas.microsoft.com/office/drawing/2014/main" id="{1CBCD7B5-C126-C943-A07F-0AF74B901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32</xdr:row>
      <xdr:rowOff>30975</xdr:rowOff>
    </xdr:from>
    <xdr:to>
      <xdr:col>48</xdr:col>
      <xdr:colOff>1115122</xdr:colOff>
      <xdr:row>47</xdr:row>
      <xdr:rowOff>131820</xdr:rowOff>
    </xdr:to>
    <xdr:graphicFrame macro="">
      <xdr:nvGraphicFramePr>
        <xdr:cNvPr id="5" name="Chart 4">
          <a:extLst>
            <a:ext uri="{FF2B5EF4-FFF2-40B4-BE49-F238E27FC236}">
              <a16:creationId xmlns:a16="http://schemas.microsoft.com/office/drawing/2014/main" id="{D08A3CBA-DD16-494F-B18E-1A49F2B46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48</xdr:row>
      <xdr:rowOff>0</xdr:rowOff>
    </xdr:from>
    <xdr:to>
      <xdr:col>48</xdr:col>
      <xdr:colOff>1239025</xdr:colOff>
      <xdr:row>70</xdr:row>
      <xdr:rowOff>637492</xdr:rowOff>
    </xdr:to>
    <xdr:graphicFrame macro="">
      <xdr:nvGraphicFramePr>
        <xdr:cNvPr id="8" name="Chart 7">
          <a:extLst>
            <a:ext uri="{FF2B5EF4-FFF2-40B4-BE49-F238E27FC236}">
              <a16:creationId xmlns:a16="http://schemas.microsoft.com/office/drawing/2014/main" id="{563D660E-C8A8-354A-AEA6-F4E0DEE21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619578</xdr:colOff>
      <xdr:row>24</xdr:row>
      <xdr:rowOff>14515</xdr:rowOff>
    </xdr:from>
    <xdr:to>
      <xdr:col>3</xdr:col>
      <xdr:colOff>29936</xdr:colOff>
      <xdr:row>50</xdr:row>
      <xdr:rowOff>1814</xdr:rowOff>
    </xdr:to>
    <xdr:graphicFrame macro="">
      <xdr:nvGraphicFramePr>
        <xdr:cNvPr id="3" name="Chart 2">
          <a:extLst>
            <a:ext uri="{FF2B5EF4-FFF2-40B4-BE49-F238E27FC236}">
              <a16:creationId xmlns:a16="http://schemas.microsoft.com/office/drawing/2014/main" id="{61699923-A146-4C47-A419-160AF7C2F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30841</xdr:colOff>
      <xdr:row>24</xdr:row>
      <xdr:rowOff>25400</xdr:rowOff>
    </xdr:from>
    <xdr:to>
      <xdr:col>14</xdr:col>
      <xdr:colOff>19957</xdr:colOff>
      <xdr:row>50</xdr:row>
      <xdr:rowOff>93436</xdr:rowOff>
    </xdr:to>
    <xdr:graphicFrame macro="">
      <xdr:nvGraphicFramePr>
        <xdr:cNvPr id="4" name="Chart 3">
          <a:extLst>
            <a:ext uri="{FF2B5EF4-FFF2-40B4-BE49-F238E27FC236}">
              <a16:creationId xmlns:a16="http://schemas.microsoft.com/office/drawing/2014/main" id="{8BB4EC6B-D7F6-D748-8725-844A92447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8"/>
  <sheetViews>
    <sheetView topLeftCell="A172" zoomScale="81" zoomScaleNormal="80" workbookViewId="0">
      <selection activeCell="A185" sqref="A185:XFD185"/>
    </sheetView>
  </sheetViews>
  <sheetFormatPr baseColWidth="10" defaultColWidth="11" defaultRowHeight="16" x14ac:dyDescent="0.2"/>
  <cols>
    <col min="1" max="1" width="13.5" style="2" customWidth="1"/>
    <col min="2" max="2" width="57.1640625" style="15" customWidth="1"/>
    <col min="3" max="3" width="33.1640625" style="13" customWidth="1"/>
    <col min="4" max="4" width="28.33203125" style="14" customWidth="1"/>
    <col min="5" max="5" width="20.83203125" style="3" customWidth="1"/>
    <col min="6" max="6" width="20.83203125" style="8" customWidth="1"/>
    <col min="7" max="7" width="20.83203125" style="4" customWidth="1"/>
    <col min="8" max="8" width="20.83203125" style="3" customWidth="1"/>
    <col min="9" max="10" width="20.83203125" style="8" customWidth="1"/>
    <col min="11" max="11" width="20.83203125" style="19" customWidth="1"/>
    <col min="12" max="12" width="20.83203125" style="3" customWidth="1"/>
    <col min="13" max="14" width="20.83203125" style="8" customWidth="1"/>
    <col min="15" max="15" width="20.83203125" style="19" customWidth="1"/>
    <col min="16" max="16" width="42.5" style="36" customWidth="1"/>
    <col min="17" max="17" width="10.83203125" style="2"/>
    <col min="18" max="18" width="24.5" style="10" customWidth="1"/>
    <col min="19" max="19" width="23.33203125" style="8" customWidth="1"/>
    <col min="20" max="20" width="21.83203125" style="8" customWidth="1"/>
    <col min="21" max="16384" width="11" style="8"/>
  </cols>
  <sheetData>
    <row r="1" spans="1:18" s="10" customFormat="1" ht="34" x14ac:dyDescent="0.2">
      <c r="A1" s="5" t="s">
        <v>0</v>
      </c>
      <c r="B1" s="5" t="s">
        <v>1</v>
      </c>
      <c r="C1" s="5" t="s">
        <v>1035</v>
      </c>
      <c r="D1" s="5" t="s">
        <v>1034</v>
      </c>
      <c r="E1" s="5" t="s">
        <v>2</v>
      </c>
      <c r="F1" s="5" t="s">
        <v>3</v>
      </c>
      <c r="G1" s="5" t="s">
        <v>4</v>
      </c>
      <c r="H1" s="5" t="s">
        <v>5</v>
      </c>
      <c r="I1" s="5" t="s">
        <v>6</v>
      </c>
      <c r="J1" s="5" t="s">
        <v>7</v>
      </c>
      <c r="K1" s="5" t="s">
        <v>1040</v>
      </c>
      <c r="L1" s="5" t="s">
        <v>8</v>
      </c>
      <c r="M1" s="5" t="s">
        <v>9</v>
      </c>
      <c r="N1" s="5" t="s">
        <v>12</v>
      </c>
      <c r="O1" s="5" t="s">
        <v>1041</v>
      </c>
      <c r="P1" s="5" t="s">
        <v>11</v>
      </c>
      <c r="Q1" s="5" t="s">
        <v>10</v>
      </c>
      <c r="R1" s="16"/>
    </row>
    <row r="2" spans="1:18" ht="68" x14ac:dyDescent="0.2">
      <c r="A2" s="18" t="s">
        <v>13</v>
      </c>
      <c r="B2" s="17" t="s">
        <v>14</v>
      </c>
      <c r="C2" s="26" t="s">
        <v>956</v>
      </c>
      <c r="D2" s="27"/>
      <c r="E2" s="6" t="s">
        <v>15</v>
      </c>
      <c r="F2" s="9" t="s">
        <v>16</v>
      </c>
      <c r="G2" s="7" t="s">
        <v>17</v>
      </c>
      <c r="H2" s="6" t="s">
        <v>18</v>
      </c>
      <c r="I2" s="9" t="s">
        <v>19</v>
      </c>
      <c r="J2" s="9" t="s">
        <v>20</v>
      </c>
      <c r="K2" s="7"/>
      <c r="L2" s="6"/>
      <c r="M2" s="9"/>
      <c r="N2" s="9"/>
      <c r="O2" s="7"/>
      <c r="P2" s="34" t="s">
        <v>24</v>
      </c>
      <c r="Q2" s="18">
        <v>7</v>
      </c>
    </row>
    <row r="3" spans="1:18" ht="119" x14ac:dyDescent="0.2">
      <c r="A3" s="18" t="s">
        <v>25</v>
      </c>
      <c r="B3" s="17" t="s">
        <v>26</v>
      </c>
      <c r="C3" s="26" t="s">
        <v>957</v>
      </c>
      <c r="D3" s="27"/>
      <c r="E3" s="6" t="s">
        <v>27</v>
      </c>
      <c r="F3" s="9" t="s">
        <v>28</v>
      </c>
      <c r="G3" s="7"/>
      <c r="H3" s="6" t="s">
        <v>29</v>
      </c>
      <c r="I3" s="9" t="s">
        <v>30</v>
      </c>
      <c r="J3" s="9"/>
      <c r="K3" s="7"/>
      <c r="L3" s="6"/>
      <c r="M3" s="9"/>
      <c r="N3" s="9"/>
      <c r="O3" s="7"/>
      <c r="P3" s="34" t="s">
        <v>33</v>
      </c>
      <c r="Q3" s="18">
        <v>8</v>
      </c>
    </row>
    <row r="4" spans="1:18" ht="85" x14ac:dyDescent="0.2">
      <c r="A4" s="18" t="s">
        <v>34</v>
      </c>
      <c r="B4" s="17" t="s">
        <v>35</v>
      </c>
      <c r="C4" s="26" t="s">
        <v>958</v>
      </c>
      <c r="D4" s="27"/>
      <c r="E4" s="6" t="s">
        <v>28</v>
      </c>
      <c r="F4" s="9" t="s">
        <v>27</v>
      </c>
      <c r="G4" s="7" t="s">
        <v>15</v>
      </c>
      <c r="H4" s="6" t="s">
        <v>30</v>
      </c>
      <c r="I4" s="9" t="s">
        <v>29</v>
      </c>
      <c r="J4" s="9" t="s">
        <v>18</v>
      </c>
      <c r="K4" s="7"/>
      <c r="L4" s="6"/>
      <c r="M4" s="9"/>
      <c r="N4" s="9"/>
      <c r="O4" s="7"/>
      <c r="P4" s="34" t="s">
        <v>39</v>
      </c>
      <c r="Q4" s="18">
        <v>8</v>
      </c>
      <c r="R4" s="9"/>
    </row>
    <row r="5" spans="1:18" ht="68" x14ac:dyDescent="0.2">
      <c r="A5" s="18" t="s">
        <v>40</v>
      </c>
      <c r="B5" s="17" t="s">
        <v>41</v>
      </c>
      <c r="C5" s="26"/>
      <c r="D5" s="27"/>
      <c r="E5" s="6" t="s">
        <v>15</v>
      </c>
      <c r="F5" s="9"/>
      <c r="G5" s="7"/>
      <c r="H5" s="6" t="s">
        <v>42</v>
      </c>
      <c r="I5" s="9"/>
      <c r="J5" s="9"/>
      <c r="K5" s="7"/>
      <c r="L5" s="6" t="s">
        <v>44</v>
      </c>
      <c r="M5" s="9"/>
      <c r="N5" s="9"/>
      <c r="O5" s="7"/>
      <c r="P5" s="34" t="s">
        <v>46</v>
      </c>
      <c r="Q5" s="18">
        <v>9</v>
      </c>
    </row>
    <row r="6" spans="1:18" ht="102" x14ac:dyDescent="0.2">
      <c r="A6" s="18" t="s">
        <v>47</v>
      </c>
      <c r="B6" s="17" t="s">
        <v>48</v>
      </c>
      <c r="C6" s="26"/>
      <c r="D6" s="27"/>
      <c r="E6" s="6" t="s">
        <v>15</v>
      </c>
      <c r="F6" s="9"/>
      <c r="G6" s="7"/>
      <c r="H6" s="6" t="s">
        <v>42</v>
      </c>
      <c r="I6" s="9"/>
      <c r="J6" s="9"/>
      <c r="K6" s="7"/>
      <c r="L6" s="6" t="s">
        <v>44</v>
      </c>
      <c r="M6" s="9"/>
      <c r="N6" s="9"/>
      <c r="O6" s="7"/>
      <c r="P6" s="34" t="s">
        <v>49</v>
      </c>
      <c r="Q6" s="18">
        <v>9</v>
      </c>
    </row>
    <row r="7" spans="1:18" ht="102" x14ac:dyDescent="0.2">
      <c r="A7" s="18" t="s">
        <v>50</v>
      </c>
      <c r="B7" s="17" t="s">
        <v>51</v>
      </c>
      <c r="C7" s="26" t="s">
        <v>959</v>
      </c>
      <c r="D7" s="27"/>
      <c r="E7" s="6" t="s">
        <v>15</v>
      </c>
      <c r="F7" s="9"/>
      <c r="G7" s="7"/>
      <c r="H7" s="6" t="s">
        <v>42</v>
      </c>
      <c r="I7" s="9" t="s">
        <v>18</v>
      </c>
      <c r="J7" s="9"/>
      <c r="K7" s="7"/>
      <c r="L7" s="6"/>
      <c r="M7" s="9"/>
      <c r="N7" s="9"/>
      <c r="O7" s="7"/>
      <c r="P7" s="34" t="s">
        <v>52</v>
      </c>
      <c r="Q7" s="18">
        <v>9</v>
      </c>
    </row>
    <row r="8" spans="1:18" ht="68" x14ac:dyDescent="0.2">
      <c r="A8" s="18" t="s">
        <v>53</v>
      </c>
      <c r="B8" s="17" t="s">
        <v>54</v>
      </c>
      <c r="C8" s="26" t="s">
        <v>960</v>
      </c>
      <c r="D8" s="27"/>
      <c r="E8" s="6" t="s">
        <v>27</v>
      </c>
      <c r="F8" s="9" t="s">
        <v>17</v>
      </c>
      <c r="G8" s="7"/>
      <c r="H8" s="6" t="s">
        <v>29</v>
      </c>
      <c r="I8" s="9" t="s">
        <v>20</v>
      </c>
      <c r="J8" s="9"/>
      <c r="K8" s="7"/>
      <c r="L8" s="6" t="s">
        <v>31</v>
      </c>
      <c r="M8" s="9" t="s">
        <v>23</v>
      </c>
      <c r="N8" s="9"/>
      <c r="O8" s="7"/>
      <c r="P8" s="34" t="s">
        <v>55</v>
      </c>
      <c r="Q8" s="18">
        <v>9</v>
      </c>
    </row>
    <row r="9" spans="1:18" ht="102" x14ac:dyDescent="0.2">
      <c r="A9" s="18" t="s">
        <v>56</v>
      </c>
      <c r="B9" s="17" t="s">
        <v>57</v>
      </c>
      <c r="C9" s="26" t="s">
        <v>1033</v>
      </c>
      <c r="D9" s="27" t="s">
        <v>1036</v>
      </c>
      <c r="E9" s="6" t="s">
        <v>17</v>
      </c>
      <c r="F9" s="9" t="s">
        <v>15</v>
      </c>
      <c r="G9" s="7" t="s">
        <v>36</v>
      </c>
      <c r="H9" s="6" t="s">
        <v>20</v>
      </c>
      <c r="I9" s="9" t="s">
        <v>18</v>
      </c>
      <c r="J9" s="9" t="s">
        <v>37</v>
      </c>
      <c r="K9" s="7"/>
      <c r="L9" s="33"/>
      <c r="M9" s="9"/>
      <c r="N9" s="9"/>
      <c r="O9" s="7"/>
      <c r="P9" s="34" t="s">
        <v>62</v>
      </c>
      <c r="Q9" s="18">
        <v>9</v>
      </c>
    </row>
    <row r="10" spans="1:18" ht="46" customHeight="1" x14ac:dyDescent="0.2">
      <c r="A10" s="18" t="s">
        <v>63</v>
      </c>
      <c r="B10" s="17" t="s">
        <v>64</v>
      </c>
      <c r="C10" s="26" t="s">
        <v>961</v>
      </c>
      <c r="D10" s="27"/>
      <c r="E10" s="6" t="s">
        <v>15</v>
      </c>
      <c r="F10" s="9" t="s">
        <v>16</v>
      </c>
      <c r="G10" s="7" t="s">
        <v>17</v>
      </c>
      <c r="H10" s="6" t="s">
        <v>18</v>
      </c>
      <c r="I10" s="9" t="s">
        <v>19</v>
      </c>
      <c r="J10" s="9" t="s">
        <v>20</v>
      </c>
      <c r="K10" s="7"/>
      <c r="L10" s="6"/>
      <c r="M10" s="9"/>
      <c r="N10" s="9"/>
      <c r="O10" s="7"/>
      <c r="P10" s="34" t="s">
        <v>65</v>
      </c>
      <c r="Q10" s="18">
        <v>0</v>
      </c>
    </row>
    <row r="11" spans="1:18" ht="68" x14ac:dyDescent="0.2">
      <c r="A11" s="18" t="s">
        <v>66</v>
      </c>
      <c r="B11" s="17" t="s">
        <v>67</v>
      </c>
      <c r="C11" s="26" t="s">
        <v>962</v>
      </c>
      <c r="D11" s="27"/>
      <c r="E11" s="6" t="s">
        <v>15</v>
      </c>
      <c r="F11" s="9" t="s">
        <v>16</v>
      </c>
      <c r="G11" s="7" t="s">
        <v>17</v>
      </c>
      <c r="H11" s="6" t="s">
        <v>18</v>
      </c>
      <c r="I11" s="9" t="s">
        <v>19</v>
      </c>
      <c r="J11" s="9" t="s">
        <v>20</v>
      </c>
      <c r="K11" s="7"/>
      <c r="L11" s="6"/>
      <c r="M11" s="9"/>
      <c r="N11" s="9"/>
      <c r="O11" s="7"/>
      <c r="P11" s="34" t="s">
        <v>68</v>
      </c>
      <c r="Q11" s="18">
        <v>7</v>
      </c>
    </row>
    <row r="12" spans="1:18" ht="68" x14ac:dyDescent="0.2">
      <c r="A12" s="18" t="s">
        <v>69</v>
      </c>
      <c r="B12" s="17" t="s">
        <v>70</v>
      </c>
      <c r="C12" s="26" t="s">
        <v>946</v>
      </c>
      <c r="D12" s="28"/>
      <c r="E12" s="6" t="s">
        <v>15</v>
      </c>
      <c r="F12" s="9" t="s">
        <v>27</v>
      </c>
      <c r="G12" s="7" t="s">
        <v>17</v>
      </c>
      <c r="H12" s="6" t="s">
        <v>18</v>
      </c>
      <c r="I12" s="9" t="s">
        <v>29</v>
      </c>
      <c r="J12" s="9" t="s">
        <v>20</v>
      </c>
      <c r="L12" s="6"/>
      <c r="M12" s="10"/>
      <c r="N12" s="9"/>
      <c r="O12" s="7"/>
      <c r="P12" s="34" t="s">
        <v>71</v>
      </c>
      <c r="Q12" s="18">
        <v>8</v>
      </c>
    </row>
    <row r="13" spans="1:18" ht="289" x14ac:dyDescent="0.2">
      <c r="A13" s="18" t="s">
        <v>72</v>
      </c>
      <c r="B13" s="17" t="s">
        <v>73</v>
      </c>
      <c r="C13" s="26" t="s">
        <v>963</v>
      </c>
      <c r="D13" s="27" t="s">
        <v>1042</v>
      </c>
      <c r="E13" s="6" t="s">
        <v>16</v>
      </c>
      <c r="F13" s="9" t="s">
        <v>17</v>
      </c>
      <c r="G13" s="7"/>
      <c r="H13" s="6" t="s">
        <v>74</v>
      </c>
      <c r="I13" s="9" t="s">
        <v>20</v>
      </c>
      <c r="J13" s="9" t="s">
        <v>93</v>
      </c>
      <c r="K13" s="7" t="s">
        <v>333</v>
      </c>
      <c r="L13" s="6" t="s">
        <v>75</v>
      </c>
      <c r="M13" s="9" t="s">
        <v>23</v>
      </c>
      <c r="N13" s="9" t="s">
        <v>1038</v>
      </c>
      <c r="O13" s="7" t="s">
        <v>1039</v>
      </c>
      <c r="P13" s="34" t="s">
        <v>76</v>
      </c>
      <c r="Q13" s="18">
        <v>8</v>
      </c>
    </row>
    <row r="14" spans="1:18" ht="68" x14ac:dyDescent="0.2">
      <c r="A14" s="18" t="s">
        <v>77</v>
      </c>
      <c r="B14" s="17" t="s">
        <v>78</v>
      </c>
      <c r="C14" s="26" t="s">
        <v>946</v>
      </c>
      <c r="D14" s="27"/>
      <c r="E14" s="6" t="s">
        <v>17</v>
      </c>
      <c r="F14" s="9" t="s">
        <v>16</v>
      </c>
      <c r="G14" s="7"/>
      <c r="H14" s="6" t="s">
        <v>20</v>
      </c>
      <c r="I14" s="9" t="s">
        <v>19</v>
      </c>
      <c r="J14" s="9"/>
      <c r="K14" s="7"/>
      <c r="L14" s="6" t="s">
        <v>23</v>
      </c>
      <c r="M14" s="9" t="s">
        <v>22</v>
      </c>
      <c r="N14" s="9"/>
      <c r="O14" s="7"/>
      <c r="P14" s="34" t="s">
        <v>79</v>
      </c>
      <c r="Q14" s="18">
        <v>7</v>
      </c>
    </row>
    <row r="15" spans="1:18" ht="68" x14ac:dyDescent="0.2">
      <c r="A15" s="18" t="s">
        <v>80</v>
      </c>
      <c r="B15" s="17" t="s">
        <v>81</v>
      </c>
      <c r="C15" s="26" t="s">
        <v>964</v>
      </c>
      <c r="D15" s="27" t="s">
        <v>1037</v>
      </c>
      <c r="E15" s="6" t="s">
        <v>17</v>
      </c>
      <c r="F15" s="9" t="s">
        <v>15</v>
      </c>
      <c r="G15" s="7" t="s">
        <v>36</v>
      </c>
      <c r="H15" s="6" t="s">
        <v>20</v>
      </c>
      <c r="I15" s="9" t="s">
        <v>18</v>
      </c>
      <c r="J15" s="9" t="s">
        <v>37</v>
      </c>
      <c r="K15" s="7"/>
      <c r="L15" s="6"/>
      <c r="M15" s="9"/>
      <c r="N15" s="9"/>
      <c r="O15" s="7"/>
      <c r="P15" s="34" t="s">
        <v>82</v>
      </c>
      <c r="Q15" s="18">
        <v>9</v>
      </c>
    </row>
    <row r="16" spans="1:18" ht="68" x14ac:dyDescent="0.2">
      <c r="A16" s="18" t="s">
        <v>83</v>
      </c>
      <c r="B16" s="17" t="s">
        <v>84</v>
      </c>
      <c r="C16" s="26" t="s">
        <v>946</v>
      </c>
      <c r="D16" s="27"/>
      <c r="E16" s="6" t="s">
        <v>36</v>
      </c>
      <c r="F16" s="9" t="s">
        <v>17</v>
      </c>
      <c r="G16" s="7"/>
      <c r="H16" s="6" t="s">
        <v>85</v>
      </c>
      <c r="I16" s="9" t="s">
        <v>20</v>
      </c>
      <c r="J16" s="9"/>
      <c r="K16" s="7"/>
      <c r="L16" s="6" t="s">
        <v>86</v>
      </c>
      <c r="M16" s="9" t="s">
        <v>23</v>
      </c>
      <c r="N16" s="9"/>
      <c r="O16" s="7"/>
      <c r="P16" s="34" t="s">
        <v>87</v>
      </c>
      <c r="Q16" s="18">
        <v>9</v>
      </c>
    </row>
    <row r="17" spans="1:17" ht="68" x14ac:dyDescent="0.2">
      <c r="A17" s="18" t="s">
        <v>88</v>
      </c>
      <c r="B17" s="17" t="s">
        <v>89</v>
      </c>
      <c r="C17" s="26" t="s">
        <v>946</v>
      </c>
      <c r="D17" s="27"/>
      <c r="E17" s="6" t="s">
        <v>17</v>
      </c>
      <c r="F17" s="9" t="s">
        <v>16</v>
      </c>
      <c r="G17" s="7" t="s">
        <v>58</v>
      </c>
      <c r="H17" s="6" t="s">
        <v>20</v>
      </c>
      <c r="I17" s="9" t="s">
        <v>74</v>
      </c>
      <c r="J17" s="9" t="s">
        <v>59</v>
      </c>
      <c r="K17" s="7"/>
      <c r="L17" s="6" t="s">
        <v>23</v>
      </c>
      <c r="M17" s="9" t="s">
        <v>75</v>
      </c>
      <c r="N17" s="9" t="s">
        <v>61</v>
      </c>
      <c r="O17" s="7"/>
      <c r="P17" s="34" t="s">
        <v>90</v>
      </c>
      <c r="Q17" s="18">
        <v>9</v>
      </c>
    </row>
    <row r="18" spans="1:17" ht="68" x14ac:dyDescent="0.2">
      <c r="A18" s="18" t="s">
        <v>91</v>
      </c>
      <c r="B18" s="17" t="s">
        <v>92</v>
      </c>
      <c r="C18" s="26" t="s">
        <v>936</v>
      </c>
      <c r="D18" s="27" t="s">
        <v>1043</v>
      </c>
      <c r="E18" s="6" t="s">
        <v>16</v>
      </c>
      <c r="F18" s="22" t="s">
        <v>28</v>
      </c>
      <c r="G18" s="19"/>
      <c r="H18" s="6" t="s">
        <v>93</v>
      </c>
      <c r="I18" s="22" t="s">
        <v>30</v>
      </c>
      <c r="J18" s="21" t="s">
        <v>472</v>
      </c>
      <c r="K18" s="7" t="s">
        <v>405</v>
      </c>
      <c r="L18" s="6" t="s">
        <v>94</v>
      </c>
      <c r="M18" s="21"/>
      <c r="N18" s="21"/>
      <c r="O18" s="20"/>
      <c r="P18" s="35" t="s">
        <v>1114</v>
      </c>
      <c r="Q18" s="18">
        <v>8</v>
      </c>
    </row>
    <row r="19" spans="1:17" ht="85" x14ac:dyDescent="0.2">
      <c r="A19" s="18" t="s">
        <v>95</v>
      </c>
      <c r="B19" s="17" t="s">
        <v>96</v>
      </c>
      <c r="C19" s="26" t="s">
        <v>938</v>
      </c>
      <c r="D19" s="27" t="s">
        <v>1044</v>
      </c>
      <c r="E19" s="6" t="s">
        <v>1113</v>
      </c>
      <c r="F19" s="9" t="s">
        <v>97</v>
      </c>
      <c r="G19" s="7"/>
      <c r="H19" s="6" t="s">
        <v>937</v>
      </c>
      <c r="I19" s="9" t="s">
        <v>98</v>
      </c>
      <c r="J19" s="9" t="s">
        <v>103</v>
      </c>
      <c r="K19" s="7"/>
      <c r="L19" s="6" t="s">
        <v>23</v>
      </c>
      <c r="M19" s="9" t="s">
        <v>99</v>
      </c>
      <c r="N19" s="9"/>
      <c r="O19" s="7"/>
      <c r="P19" s="34" t="s">
        <v>100</v>
      </c>
      <c r="Q19" s="18">
        <v>7</v>
      </c>
    </row>
    <row r="20" spans="1:17" ht="68" x14ac:dyDescent="0.2">
      <c r="A20" s="18" t="s">
        <v>101</v>
      </c>
      <c r="B20" s="17" t="s">
        <v>102</v>
      </c>
      <c r="C20" s="26" t="s">
        <v>939</v>
      </c>
      <c r="D20" s="27" t="s">
        <v>1045</v>
      </c>
      <c r="E20" s="6" t="s">
        <v>17</v>
      </c>
      <c r="F20" s="9" t="s">
        <v>97</v>
      </c>
      <c r="G20" s="7"/>
      <c r="H20" s="6" t="s">
        <v>20</v>
      </c>
      <c r="I20" s="9" t="s">
        <v>103</v>
      </c>
      <c r="J20" s="9" t="s">
        <v>98</v>
      </c>
      <c r="K20" s="7"/>
      <c r="L20" s="6" t="s">
        <v>23</v>
      </c>
      <c r="M20" s="9" t="s">
        <v>104</v>
      </c>
      <c r="N20" s="9"/>
      <c r="O20" s="7"/>
      <c r="P20" s="34" t="s">
        <v>105</v>
      </c>
      <c r="Q20" s="18">
        <v>7</v>
      </c>
    </row>
    <row r="21" spans="1:17" ht="68" x14ac:dyDescent="0.2">
      <c r="A21" s="18" t="s">
        <v>106</v>
      </c>
      <c r="B21" s="17" t="s">
        <v>107</v>
      </c>
      <c r="C21" s="26" t="s">
        <v>940</v>
      </c>
      <c r="D21" s="27" t="s">
        <v>1048</v>
      </c>
      <c r="E21" s="6" t="s">
        <v>16</v>
      </c>
      <c r="F21" s="9" t="s">
        <v>17</v>
      </c>
      <c r="G21" s="7" t="s">
        <v>15</v>
      </c>
      <c r="H21" s="6" t="s">
        <v>93</v>
      </c>
      <c r="I21" s="9" t="s">
        <v>20</v>
      </c>
      <c r="J21" s="9" t="s">
        <v>18</v>
      </c>
      <c r="K21" s="7"/>
      <c r="L21" s="6" t="s">
        <v>94</v>
      </c>
      <c r="M21" s="9" t="s">
        <v>23</v>
      </c>
      <c r="N21" s="9"/>
      <c r="O21" s="7"/>
      <c r="P21" s="34" t="s">
        <v>108</v>
      </c>
      <c r="Q21" s="18">
        <v>8</v>
      </c>
    </row>
    <row r="22" spans="1:17" ht="68" x14ac:dyDescent="0.2">
      <c r="A22" s="18" t="s">
        <v>109</v>
      </c>
      <c r="B22" s="17" t="s">
        <v>110</v>
      </c>
      <c r="C22" s="26" t="s">
        <v>941</v>
      </c>
      <c r="D22" s="27"/>
      <c r="E22" s="6" t="s">
        <v>17</v>
      </c>
      <c r="F22" s="9" t="s">
        <v>28</v>
      </c>
      <c r="G22" s="7"/>
      <c r="H22" s="6" t="s">
        <v>20</v>
      </c>
      <c r="I22" s="9"/>
      <c r="J22" s="10"/>
      <c r="L22" s="6" t="s">
        <v>23</v>
      </c>
      <c r="M22" s="9"/>
      <c r="N22" s="9"/>
      <c r="O22" s="7"/>
      <c r="P22" s="34" t="s">
        <v>111</v>
      </c>
      <c r="Q22" s="18">
        <v>8</v>
      </c>
    </row>
    <row r="23" spans="1:17" ht="68" x14ac:dyDescent="0.2">
      <c r="A23" s="18" t="s">
        <v>112</v>
      </c>
      <c r="B23" s="17" t="s">
        <v>113</v>
      </c>
      <c r="C23" s="26" t="s">
        <v>942</v>
      </c>
      <c r="D23" s="27" t="s">
        <v>1047</v>
      </c>
      <c r="E23" s="6" t="s">
        <v>17</v>
      </c>
      <c r="F23" s="9" t="s">
        <v>36</v>
      </c>
      <c r="G23" s="7"/>
      <c r="H23" s="6" t="s">
        <v>20</v>
      </c>
      <c r="I23" s="9" t="s">
        <v>689</v>
      </c>
      <c r="J23" s="9"/>
      <c r="K23" s="7"/>
      <c r="L23" s="6" t="s">
        <v>114</v>
      </c>
      <c r="M23" s="9"/>
      <c r="N23" s="9"/>
      <c r="O23" s="7"/>
      <c r="P23" s="34" t="s">
        <v>116</v>
      </c>
      <c r="Q23" s="18">
        <v>8</v>
      </c>
    </row>
    <row r="24" spans="1:17" ht="68" x14ac:dyDescent="0.2">
      <c r="A24" s="18" t="s">
        <v>117</v>
      </c>
      <c r="B24" s="17" t="s">
        <v>118</v>
      </c>
      <c r="C24" s="26" t="s">
        <v>943</v>
      </c>
      <c r="D24" s="27" t="s">
        <v>1048</v>
      </c>
      <c r="E24" s="6" t="s">
        <v>17</v>
      </c>
      <c r="F24" s="9" t="s">
        <v>15</v>
      </c>
      <c r="G24" s="7"/>
      <c r="H24" s="6" t="s">
        <v>20</v>
      </c>
      <c r="I24" s="9" t="s">
        <v>18</v>
      </c>
      <c r="J24" s="9"/>
      <c r="K24" s="7"/>
      <c r="L24" s="6" t="s">
        <v>23</v>
      </c>
      <c r="M24" s="9"/>
      <c r="N24" s="9"/>
      <c r="O24" s="7"/>
      <c r="P24" s="34" t="s">
        <v>119</v>
      </c>
      <c r="Q24" s="18">
        <v>9</v>
      </c>
    </row>
    <row r="25" spans="1:17" ht="68" x14ac:dyDescent="0.2">
      <c r="A25" s="18" t="s">
        <v>120</v>
      </c>
      <c r="B25" s="17" t="s">
        <v>121</v>
      </c>
      <c r="C25" s="26" t="s">
        <v>944</v>
      </c>
      <c r="D25" s="27" t="s">
        <v>1050</v>
      </c>
      <c r="E25" s="6" t="s">
        <v>17</v>
      </c>
      <c r="F25" s="9"/>
      <c r="G25" s="7"/>
      <c r="H25" s="6" t="s">
        <v>20</v>
      </c>
      <c r="I25" s="9"/>
      <c r="J25" s="9"/>
      <c r="K25" s="7"/>
      <c r="L25" s="6" t="s">
        <v>23</v>
      </c>
      <c r="M25" s="9"/>
      <c r="N25" s="9"/>
      <c r="O25" s="7"/>
      <c r="P25" s="34" t="s">
        <v>122</v>
      </c>
      <c r="Q25" s="18">
        <v>9</v>
      </c>
    </row>
    <row r="26" spans="1:17" ht="102" x14ac:dyDescent="0.2">
      <c r="A26" s="18" t="s">
        <v>123</v>
      </c>
      <c r="B26" s="17" t="s">
        <v>124</v>
      </c>
      <c r="C26" s="26" t="s">
        <v>945</v>
      </c>
      <c r="D26" s="27" t="s">
        <v>1049</v>
      </c>
      <c r="E26" s="6" t="s">
        <v>17</v>
      </c>
      <c r="F26" s="9"/>
      <c r="G26" s="7"/>
      <c r="H26" s="6" t="s">
        <v>20</v>
      </c>
      <c r="I26" s="9"/>
      <c r="J26" s="9"/>
      <c r="K26" s="7"/>
      <c r="L26" s="6" t="s">
        <v>23</v>
      </c>
      <c r="M26" s="9"/>
      <c r="N26" s="9"/>
      <c r="O26" s="7"/>
      <c r="P26" s="34" t="s">
        <v>125</v>
      </c>
      <c r="Q26" s="18">
        <v>8</v>
      </c>
    </row>
    <row r="27" spans="1:17" ht="68" x14ac:dyDescent="0.2">
      <c r="A27" s="18" t="s">
        <v>126</v>
      </c>
      <c r="B27" s="17" t="s">
        <v>127</v>
      </c>
      <c r="C27" s="26" t="s">
        <v>946</v>
      </c>
      <c r="D27" s="27"/>
      <c r="E27" s="6" t="s">
        <v>17</v>
      </c>
      <c r="F27" s="9" t="s">
        <v>27</v>
      </c>
      <c r="G27" s="7"/>
      <c r="H27" s="6" t="s">
        <v>20</v>
      </c>
      <c r="I27" s="9" t="s">
        <v>29</v>
      </c>
      <c r="J27" s="9"/>
      <c r="K27" s="7"/>
      <c r="L27" s="6" t="s">
        <v>23</v>
      </c>
      <c r="M27" s="9" t="s">
        <v>128</v>
      </c>
      <c r="N27" s="9"/>
      <c r="O27" s="7"/>
      <c r="P27" s="34" t="s">
        <v>129</v>
      </c>
      <c r="Q27" s="18">
        <v>8</v>
      </c>
    </row>
    <row r="28" spans="1:17" ht="136" x14ac:dyDescent="0.2">
      <c r="A28" s="18" t="s">
        <v>130</v>
      </c>
      <c r="B28" s="17" t="s">
        <v>131</v>
      </c>
      <c r="C28" s="26" t="s">
        <v>947</v>
      </c>
      <c r="D28" s="27" t="s">
        <v>1051</v>
      </c>
      <c r="E28" s="6" t="s">
        <v>15</v>
      </c>
      <c r="F28" s="9" t="s">
        <v>17</v>
      </c>
      <c r="G28" s="7"/>
      <c r="H28" s="6" t="s">
        <v>132</v>
      </c>
      <c r="I28" s="9" t="s">
        <v>20</v>
      </c>
      <c r="J28" s="9"/>
      <c r="K28" s="7"/>
      <c r="L28" s="6" t="s">
        <v>133</v>
      </c>
      <c r="M28" s="9" t="s">
        <v>23</v>
      </c>
      <c r="N28" s="9"/>
      <c r="O28" s="7"/>
      <c r="P28" s="34" t="s">
        <v>134</v>
      </c>
      <c r="Q28" s="18">
        <v>8</v>
      </c>
    </row>
    <row r="29" spans="1:17" ht="68" x14ac:dyDescent="0.2">
      <c r="A29" s="18" t="s">
        <v>135</v>
      </c>
      <c r="B29" s="17" t="s">
        <v>136</v>
      </c>
      <c r="C29" s="26" t="s">
        <v>948</v>
      </c>
      <c r="D29" s="27" t="s">
        <v>1101</v>
      </c>
      <c r="E29" s="6" t="s">
        <v>17</v>
      </c>
      <c r="F29" s="9" t="s">
        <v>97</v>
      </c>
      <c r="G29" s="7" t="s">
        <v>27</v>
      </c>
      <c r="H29" s="6" t="s">
        <v>20</v>
      </c>
      <c r="I29" s="9" t="s">
        <v>103</v>
      </c>
      <c r="J29" s="9" t="s">
        <v>546</v>
      </c>
      <c r="L29" s="6" t="s">
        <v>23</v>
      </c>
      <c r="M29" s="9" t="s">
        <v>104</v>
      </c>
      <c r="N29" s="9"/>
      <c r="O29" s="7"/>
      <c r="P29" s="34" t="s">
        <v>137</v>
      </c>
      <c r="Q29" s="18">
        <v>7</v>
      </c>
    </row>
    <row r="30" spans="1:17" ht="68" x14ac:dyDescent="0.2">
      <c r="A30" s="18" t="s">
        <v>138</v>
      </c>
      <c r="B30" s="17" t="s">
        <v>139</v>
      </c>
      <c r="C30" s="26"/>
      <c r="D30" s="27" t="s">
        <v>1052</v>
      </c>
      <c r="E30" s="6" t="s">
        <v>27</v>
      </c>
      <c r="F30" s="9" t="s">
        <v>140</v>
      </c>
      <c r="G30" s="7"/>
      <c r="H30" s="6" t="s">
        <v>29</v>
      </c>
      <c r="I30" s="9" t="s">
        <v>141</v>
      </c>
      <c r="J30" s="10"/>
      <c r="L30" s="6" t="s">
        <v>128</v>
      </c>
      <c r="M30" s="9"/>
      <c r="N30" s="9"/>
      <c r="O30" s="7"/>
      <c r="P30" s="34" t="s">
        <v>143</v>
      </c>
      <c r="Q30" s="18">
        <v>8</v>
      </c>
    </row>
    <row r="31" spans="1:17" ht="102" x14ac:dyDescent="0.2">
      <c r="A31" s="18" t="s">
        <v>144</v>
      </c>
      <c r="B31" s="17" t="s">
        <v>145</v>
      </c>
      <c r="C31" s="26" t="s">
        <v>949</v>
      </c>
      <c r="D31" s="27" t="s">
        <v>1053</v>
      </c>
      <c r="E31" s="6" t="s">
        <v>140</v>
      </c>
      <c r="F31" s="9" t="s">
        <v>17</v>
      </c>
      <c r="G31" s="7"/>
      <c r="H31" s="6" t="s">
        <v>141</v>
      </c>
      <c r="I31" s="9" t="s">
        <v>20</v>
      </c>
      <c r="J31" s="9" t="s">
        <v>700</v>
      </c>
      <c r="K31" s="7"/>
      <c r="L31" s="6" t="s">
        <v>142</v>
      </c>
      <c r="M31" s="9" t="s">
        <v>23</v>
      </c>
      <c r="N31" s="9"/>
      <c r="O31" s="7"/>
      <c r="P31" s="34" t="s">
        <v>146</v>
      </c>
      <c r="Q31" s="18">
        <v>8</v>
      </c>
    </row>
    <row r="32" spans="1:17" ht="68" x14ac:dyDescent="0.2">
      <c r="A32" s="18" t="s">
        <v>147</v>
      </c>
      <c r="B32" s="17" t="s">
        <v>148</v>
      </c>
      <c r="C32" s="26" t="s">
        <v>950</v>
      </c>
      <c r="D32" s="27" t="s">
        <v>1054</v>
      </c>
      <c r="E32" s="6" t="s">
        <v>17</v>
      </c>
      <c r="F32" s="9"/>
      <c r="G32" s="7"/>
      <c r="H32" s="6" t="s">
        <v>20</v>
      </c>
      <c r="I32" s="9"/>
      <c r="J32" s="9"/>
      <c r="K32" s="7"/>
      <c r="L32" s="6" t="s">
        <v>23</v>
      </c>
      <c r="M32" s="9"/>
      <c r="N32" s="9"/>
      <c r="O32" s="7"/>
      <c r="P32" s="34" t="s">
        <v>149</v>
      </c>
      <c r="Q32" s="18">
        <v>9</v>
      </c>
    </row>
    <row r="33" spans="1:17" ht="68" x14ac:dyDescent="0.2">
      <c r="A33" s="18" t="s">
        <v>150</v>
      </c>
      <c r="B33" s="17" t="s">
        <v>151</v>
      </c>
      <c r="C33" s="26" t="s">
        <v>951</v>
      </c>
      <c r="D33" s="27" t="s">
        <v>951</v>
      </c>
      <c r="E33" s="6" t="s">
        <v>17</v>
      </c>
      <c r="F33" s="9"/>
      <c r="G33" s="7"/>
      <c r="H33" s="6" t="s">
        <v>20</v>
      </c>
      <c r="I33" s="9"/>
      <c r="J33" s="9"/>
      <c r="K33" s="7"/>
      <c r="L33" s="6" t="s">
        <v>23</v>
      </c>
      <c r="M33" s="9"/>
      <c r="N33" s="9"/>
      <c r="O33" s="7"/>
      <c r="P33" s="34" t="s">
        <v>152</v>
      </c>
      <c r="Q33" s="18">
        <v>9</v>
      </c>
    </row>
    <row r="34" spans="1:17" ht="102" x14ac:dyDescent="0.2">
      <c r="A34" s="18" t="s">
        <v>153</v>
      </c>
      <c r="B34" s="17" t="s">
        <v>154</v>
      </c>
      <c r="C34" s="26" t="s">
        <v>946</v>
      </c>
      <c r="D34" s="27"/>
      <c r="E34" s="6" t="s">
        <v>27</v>
      </c>
      <c r="F34" s="9" t="s">
        <v>17</v>
      </c>
      <c r="G34" s="7"/>
      <c r="H34" s="6" t="s">
        <v>29</v>
      </c>
      <c r="I34" s="9" t="s">
        <v>20</v>
      </c>
      <c r="J34" s="9"/>
      <c r="K34" s="7"/>
      <c r="L34" s="6" t="s">
        <v>128</v>
      </c>
      <c r="M34" s="9" t="s">
        <v>23</v>
      </c>
      <c r="N34" s="9"/>
      <c r="O34" s="7"/>
      <c r="P34" s="34" t="s">
        <v>155</v>
      </c>
      <c r="Q34" s="18">
        <v>8</v>
      </c>
    </row>
    <row r="35" spans="1:17" ht="68" x14ac:dyDescent="0.2">
      <c r="A35" s="18" t="s">
        <v>156</v>
      </c>
      <c r="B35" s="17" t="s">
        <v>157</v>
      </c>
      <c r="C35" s="26" t="s">
        <v>946</v>
      </c>
      <c r="D35" s="27"/>
      <c r="E35" s="6" t="s">
        <v>27</v>
      </c>
      <c r="F35" s="9" t="s">
        <v>17</v>
      </c>
      <c r="G35" s="7"/>
      <c r="H35" s="6" t="s">
        <v>29</v>
      </c>
      <c r="I35" s="9" t="s">
        <v>20</v>
      </c>
      <c r="J35" s="9"/>
      <c r="K35" s="7"/>
      <c r="L35" s="6" t="s">
        <v>128</v>
      </c>
      <c r="M35" s="9" t="s">
        <v>23</v>
      </c>
      <c r="N35" s="9"/>
      <c r="O35" s="7"/>
      <c r="P35" s="34" t="s">
        <v>158</v>
      </c>
      <c r="Q35" s="18">
        <v>8</v>
      </c>
    </row>
    <row r="36" spans="1:17" ht="68" x14ac:dyDescent="0.2">
      <c r="A36" s="18" t="s">
        <v>159</v>
      </c>
      <c r="B36" s="17" t="s">
        <v>160</v>
      </c>
      <c r="C36" s="26" t="s">
        <v>946</v>
      </c>
      <c r="D36" s="27"/>
      <c r="E36" s="6" t="s">
        <v>27</v>
      </c>
      <c r="F36" s="9" t="s">
        <v>17</v>
      </c>
      <c r="G36" s="7"/>
      <c r="H36" s="6" t="s">
        <v>29</v>
      </c>
      <c r="I36" s="9" t="s">
        <v>20</v>
      </c>
      <c r="J36" s="9"/>
      <c r="K36" s="7"/>
      <c r="L36" s="6" t="s">
        <v>128</v>
      </c>
      <c r="M36" s="9" t="s">
        <v>23</v>
      </c>
      <c r="N36" s="9"/>
      <c r="O36" s="7"/>
      <c r="P36" s="34" t="s">
        <v>161</v>
      </c>
      <c r="Q36" s="18">
        <v>8</v>
      </c>
    </row>
    <row r="37" spans="1:17" ht="68" x14ac:dyDescent="0.2">
      <c r="A37" s="18" t="s">
        <v>162</v>
      </c>
      <c r="B37" s="17" t="s">
        <v>163</v>
      </c>
      <c r="C37" s="26" t="s">
        <v>946</v>
      </c>
      <c r="D37" s="27"/>
      <c r="E37" s="6" t="s">
        <v>27</v>
      </c>
      <c r="F37" s="9" t="s">
        <v>17</v>
      </c>
      <c r="G37" s="7"/>
      <c r="H37" s="6" t="s">
        <v>29</v>
      </c>
      <c r="I37" s="9" t="s">
        <v>20</v>
      </c>
      <c r="J37" s="9"/>
      <c r="K37" s="7"/>
      <c r="L37" s="6" t="s">
        <v>128</v>
      </c>
      <c r="M37" s="9" t="s">
        <v>23</v>
      </c>
      <c r="N37" s="9"/>
      <c r="O37" s="7"/>
      <c r="P37" s="34" t="s">
        <v>164</v>
      </c>
      <c r="Q37" s="18">
        <v>8</v>
      </c>
    </row>
    <row r="38" spans="1:17" ht="68" x14ac:dyDescent="0.2">
      <c r="A38" s="18" t="s">
        <v>165</v>
      </c>
      <c r="B38" s="17" t="s">
        <v>166</v>
      </c>
      <c r="C38" s="26" t="s">
        <v>946</v>
      </c>
      <c r="D38" s="27"/>
      <c r="E38" s="6" t="s">
        <v>27</v>
      </c>
      <c r="F38" s="9" t="s">
        <v>17</v>
      </c>
      <c r="G38" s="7"/>
      <c r="H38" s="6" t="s">
        <v>29</v>
      </c>
      <c r="I38" s="9" t="s">
        <v>20</v>
      </c>
      <c r="J38" s="9"/>
      <c r="K38" s="7"/>
      <c r="L38" s="6" t="s">
        <v>128</v>
      </c>
      <c r="M38" s="9" t="s">
        <v>23</v>
      </c>
      <c r="N38" s="9"/>
      <c r="O38" s="7"/>
      <c r="P38" s="34" t="s">
        <v>158</v>
      </c>
      <c r="Q38" s="18">
        <v>8</v>
      </c>
    </row>
    <row r="39" spans="1:17" ht="68" x14ac:dyDescent="0.2">
      <c r="A39" s="18" t="s">
        <v>167</v>
      </c>
      <c r="B39" s="17" t="s">
        <v>168</v>
      </c>
      <c r="C39" s="26" t="s">
        <v>946</v>
      </c>
      <c r="D39" s="27"/>
      <c r="E39" s="6" t="s">
        <v>27</v>
      </c>
      <c r="F39" s="9" t="s">
        <v>17</v>
      </c>
      <c r="G39" s="7"/>
      <c r="H39" s="6" t="s">
        <v>29</v>
      </c>
      <c r="I39" s="9" t="s">
        <v>20</v>
      </c>
      <c r="J39" s="9"/>
      <c r="K39" s="7"/>
      <c r="L39" s="6" t="s">
        <v>128</v>
      </c>
      <c r="M39" s="9" t="s">
        <v>23</v>
      </c>
      <c r="N39" s="9"/>
      <c r="O39" s="7"/>
      <c r="P39" s="34" t="s">
        <v>169</v>
      </c>
      <c r="Q39" s="18">
        <v>8</v>
      </c>
    </row>
    <row r="40" spans="1:17" ht="85" x14ac:dyDescent="0.2">
      <c r="A40" s="18" t="s">
        <v>170</v>
      </c>
      <c r="B40" s="17" t="s">
        <v>171</v>
      </c>
      <c r="C40" s="26" t="s">
        <v>946</v>
      </c>
      <c r="D40" s="27"/>
      <c r="E40" s="6" t="s">
        <v>17</v>
      </c>
      <c r="F40" s="9" t="s">
        <v>16</v>
      </c>
      <c r="G40" s="7"/>
      <c r="H40" s="6" t="s">
        <v>20</v>
      </c>
      <c r="I40" s="9" t="s">
        <v>93</v>
      </c>
      <c r="J40" s="9"/>
      <c r="K40" s="7"/>
      <c r="L40" s="6" t="s">
        <v>23</v>
      </c>
      <c r="M40" s="9" t="s">
        <v>94</v>
      </c>
      <c r="N40" s="9"/>
      <c r="O40" s="7"/>
      <c r="P40" s="34" t="s">
        <v>172</v>
      </c>
      <c r="Q40" s="18">
        <v>8</v>
      </c>
    </row>
    <row r="41" spans="1:17" ht="136" x14ac:dyDescent="0.2">
      <c r="A41" s="18" t="s">
        <v>173</v>
      </c>
      <c r="B41" s="17" t="s">
        <v>174</v>
      </c>
      <c r="C41" s="26" t="s">
        <v>946</v>
      </c>
      <c r="D41" s="27"/>
      <c r="E41" s="6" t="s">
        <v>27</v>
      </c>
      <c r="F41" s="9" t="s">
        <v>17</v>
      </c>
      <c r="G41" s="7"/>
      <c r="H41" s="6" t="s">
        <v>29</v>
      </c>
      <c r="I41" s="9" t="s">
        <v>20</v>
      </c>
      <c r="J41" s="9"/>
      <c r="K41" s="7"/>
      <c r="L41" s="6" t="s">
        <v>128</v>
      </c>
      <c r="M41" s="9" t="s">
        <v>23</v>
      </c>
      <c r="N41" s="9"/>
      <c r="O41" s="7"/>
      <c r="P41" s="34" t="s">
        <v>175</v>
      </c>
      <c r="Q41" s="18">
        <v>8</v>
      </c>
    </row>
    <row r="42" spans="1:17" ht="68" x14ac:dyDescent="0.2">
      <c r="A42" s="18" t="s">
        <v>176</v>
      </c>
      <c r="B42" s="17" t="s">
        <v>177</v>
      </c>
      <c r="C42" s="26" t="s">
        <v>946</v>
      </c>
      <c r="D42" s="27"/>
      <c r="E42" s="6" t="s">
        <v>27</v>
      </c>
      <c r="F42" s="9" t="s">
        <v>17</v>
      </c>
      <c r="G42" s="7"/>
      <c r="H42" s="6" t="s">
        <v>29</v>
      </c>
      <c r="I42" s="9" t="s">
        <v>20</v>
      </c>
      <c r="J42" s="9"/>
      <c r="K42" s="7"/>
      <c r="L42" s="6" t="s">
        <v>128</v>
      </c>
      <c r="M42" s="9" t="s">
        <v>23</v>
      </c>
      <c r="N42" s="9"/>
      <c r="O42" s="7"/>
      <c r="P42" s="34" t="s">
        <v>178</v>
      </c>
      <c r="Q42" s="18">
        <v>8</v>
      </c>
    </row>
    <row r="43" spans="1:17" ht="68" x14ac:dyDescent="0.2">
      <c r="A43" s="18" t="s">
        <v>179</v>
      </c>
      <c r="B43" s="17" t="s">
        <v>180</v>
      </c>
      <c r="C43" s="26" t="s">
        <v>946</v>
      </c>
      <c r="D43" s="27"/>
      <c r="E43" s="6" t="s">
        <v>27</v>
      </c>
      <c r="F43" s="9" t="s">
        <v>17</v>
      </c>
      <c r="G43" s="7"/>
      <c r="H43" s="6" t="s">
        <v>29</v>
      </c>
      <c r="I43" s="9" t="s">
        <v>20</v>
      </c>
      <c r="J43" s="9"/>
      <c r="K43" s="7"/>
      <c r="L43" s="6" t="s">
        <v>128</v>
      </c>
      <c r="M43" s="9" t="s">
        <v>23</v>
      </c>
      <c r="N43" s="9"/>
      <c r="O43" s="7"/>
      <c r="P43" s="34" t="s">
        <v>181</v>
      </c>
      <c r="Q43" s="18">
        <v>8</v>
      </c>
    </row>
    <row r="44" spans="1:17" ht="68" x14ac:dyDescent="0.2">
      <c r="A44" s="18" t="s">
        <v>182</v>
      </c>
      <c r="B44" s="17" t="s">
        <v>183</v>
      </c>
      <c r="C44" s="26" t="s">
        <v>946</v>
      </c>
      <c r="D44" s="27"/>
      <c r="E44" s="6" t="s">
        <v>27</v>
      </c>
      <c r="F44" s="9" t="s">
        <v>17</v>
      </c>
      <c r="G44" s="7"/>
      <c r="H44" s="6" t="s">
        <v>29</v>
      </c>
      <c r="I44" s="9" t="s">
        <v>20</v>
      </c>
      <c r="J44" s="9"/>
      <c r="K44" s="7"/>
      <c r="L44" s="6" t="s">
        <v>128</v>
      </c>
      <c r="M44" s="9" t="s">
        <v>23</v>
      </c>
      <c r="N44" s="9"/>
      <c r="O44" s="7"/>
      <c r="P44" s="34" t="s">
        <v>184</v>
      </c>
      <c r="Q44" s="18">
        <v>8</v>
      </c>
    </row>
    <row r="45" spans="1:17" ht="68" x14ac:dyDescent="0.2">
      <c r="A45" s="18" t="s">
        <v>185</v>
      </c>
      <c r="B45" s="17" t="s">
        <v>186</v>
      </c>
      <c r="C45" s="26" t="s">
        <v>946</v>
      </c>
      <c r="D45" s="27"/>
      <c r="E45" s="6" t="s">
        <v>27</v>
      </c>
      <c r="F45" s="9" t="s">
        <v>17</v>
      </c>
      <c r="G45" s="7"/>
      <c r="H45" s="6" t="s">
        <v>29</v>
      </c>
      <c r="I45" s="9" t="s">
        <v>20</v>
      </c>
      <c r="J45" s="9"/>
      <c r="K45" s="7"/>
      <c r="L45" s="6" t="s">
        <v>128</v>
      </c>
      <c r="M45" s="9" t="s">
        <v>23</v>
      </c>
      <c r="N45" s="9"/>
      <c r="O45" s="7"/>
      <c r="P45" s="34" t="s">
        <v>187</v>
      </c>
      <c r="Q45" s="18">
        <v>8</v>
      </c>
    </row>
    <row r="46" spans="1:17" ht="68" x14ac:dyDescent="0.2">
      <c r="A46" s="18" t="s">
        <v>188</v>
      </c>
      <c r="B46" s="17" t="s">
        <v>189</v>
      </c>
      <c r="C46" s="26"/>
      <c r="D46" s="27"/>
      <c r="E46" s="6" t="s">
        <v>17</v>
      </c>
      <c r="F46" s="9" t="s">
        <v>27</v>
      </c>
      <c r="G46" s="7"/>
      <c r="H46" s="6" t="s">
        <v>20</v>
      </c>
      <c r="I46" s="9" t="s">
        <v>29</v>
      </c>
      <c r="J46" s="9"/>
      <c r="K46" s="7"/>
      <c r="L46" s="6" t="s">
        <v>23</v>
      </c>
      <c r="M46" s="9" t="s">
        <v>128</v>
      </c>
      <c r="N46" s="9"/>
      <c r="O46" s="7"/>
      <c r="P46" s="34" t="s">
        <v>190</v>
      </c>
      <c r="Q46" s="18">
        <v>8</v>
      </c>
    </row>
    <row r="47" spans="1:17" ht="68" x14ac:dyDescent="0.2">
      <c r="A47" s="18" t="s">
        <v>191</v>
      </c>
      <c r="B47" s="17" t="s">
        <v>192</v>
      </c>
      <c r="C47" s="26"/>
      <c r="D47" s="27"/>
      <c r="E47" s="6" t="s">
        <v>27</v>
      </c>
      <c r="F47" s="9" t="s">
        <v>17</v>
      </c>
      <c r="G47" s="7"/>
      <c r="H47" s="6" t="s">
        <v>29</v>
      </c>
      <c r="I47" s="9" t="s">
        <v>20</v>
      </c>
      <c r="J47" s="9"/>
      <c r="K47" s="7"/>
      <c r="L47" s="6" t="s">
        <v>128</v>
      </c>
      <c r="M47" s="9" t="s">
        <v>23</v>
      </c>
      <c r="N47" s="9"/>
      <c r="O47" s="7"/>
      <c r="P47" s="34" t="s">
        <v>193</v>
      </c>
      <c r="Q47" s="18">
        <v>7</v>
      </c>
    </row>
    <row r="48" spans="1:17" ht="68" x14ac:dyDescent="0.2">
      <c r="A48" s="18" t="s">
        <v>194</v>
      </c>
      <c r="B48" s="17" t="s">
        <v>195</v>
      </c>
      <c r="C48" s="26"/>
      <c r="D48" s="27"/>
      <c r="E48" s="6" t="s">
        <v>17</v>
      </c>
      <c r="F48" s="9"/>
      <c r="G48" s="7"/>
      <c r="H48" s="6" t="s">
        <v>20</v>
      </c>
      <c r="I48" s="9"/>
      <c r="J48" s="9"/>
      <c r="K48" s="7"/>
      <c r="L48" s="6" t="s">
        <v>23</v>
      </c>
      <c r="M48" s="9"/>
      <c r="N48" s="9"/>
      <c r="O48" s="7"/>
      <c r="P48" s="34" t="s">
        <v>196</v>
      </c>
      <c r="Q48" s="18">
        <v>9</v>
      </c>
    </row>
    <row r="49" spans="1:17" ht="68" x14ac:dyDescent="0.2">
      <c r="A49" s="18" t="s">
        <v>197</v>
      </c>
      <c r="B49" s="17" t="s">
        <v>198</v>
      </c>
      <c r="C49" s="26" t="s">
        <v>952</v>
      </c>
      <c r="D49" s="27" t="s">
        <v>1055</v>
      </c>
      <c r="E49" s="6" t="s">
        <v>17</v>
      </c>
      <c r="F49" s="23" t="s">
        <v>16</v>
      </c>
      <c r="G49" s="7"/>
      <c r="H49" s="6" t="s">
        <v>20</v>
      </c>
      <c r="I49" s="9" t="s">
        <v>433</v>
      </c>
      <c r="J49" s="9"/>
      <c r="K49" s="7"/>
      <c r="L49" s="6" t="s">
        <v>23</v>
      </c>
      <c r="M49" s="9"/>
      <c r="N49" s="9"/>
      <c r="O49" s="7"/>
      <c r="P49" s="34" t="s">
        <v>199</v>
      </c>
      <c r="Q49" s="18">
        <v>9</v>
      </c>
    </row>
    <row r="50" spans="1:17" ht="68" x14ac:dyDescent="0.2">
      <c r="A50" s="18" t="s">
        <v>200</v>
      </c>
      <c r="B50" s="17" t="s">
        <v>201</v>
      </c>
      <c r="C50" s="26" t="s">
        <v>952</v>
      </c>
      <c r="D50" s="27" t="s">
        <v>1055</v>
      </c>
      <c r="E50" s="6" t="s">
        <v>17</v>
      </c>
      <c r="F50" s="23" t="s">
        <v>16</v>
      </c>
      <c r="G50" s="7"/>
      <c r="H50" s="6" t="s">
        <v>20</v>
      </c>
      <c r="I50" s="9" t="s">
        <v>433</v>
      </c>
      <c r="J50" s="9"/>
      <c r="K50" s="7"/>
      <c r="L50" s="6" t="s">
        <v>23</v>
      </c>
      <c r="M50" s="9"/>
      <c r="N50" s="9"/>
      <c r="O50" s="7"/>
      <c r="P50" s="34" t="s">
        <v>202</v>
      </c>
      <c r="Q50" s="18">
        <v>9</v>
      </c>
    </row>
    <row r="51" spans="1:17" ht="68" x14ac:dyDescent="0.2">
      <c r="A51" s="18" t="s">
        <v>203</v>
      </c>
      <c r="B51" s="17" t="s">
        <v>204</v>
      </c>
      <c r="C51" s="26" t="s">
        <v>952</v>
      </c>
      <c r="D51" s="27" t="s">
        <v>1055</v>
      </c>
      <c r="E51" s="6" t="s">
        <v>17</v>
      </c>
      <c r="F51" s="9" t="s">
        <v>27</v>
      </c>
      <c r="G51" s="30" t="s">
        <v>16</v>
      </c>
      <c r="H51" s="6" t="s">
        <v>20</v>
      </c>
      <c r="I51" s="9" t="s">
        <v>205</v>
      </c>
      <c r="J51" s="9" t="s">
        <v>433</v>
      </c>
      <c r="K51" s="7"/>
      <c r="L51" s="6" t="s">
        <v>114</v>
      </c>
      <c r="M51" s="9" t="s">
        <v>206</v>
      </c>
      <c r="N51" s="9"/>
      <c r="O51" s="7"/>
      <c r="P51" s="34" t="s">
        <v>207</v>
      </c>
      <c r="Q51" s="18">
        <v>8</v>
      </c>
    </row>
    <row r="52" spans="1:17" ht="68" x14ac:dyDescent="0.2">
      <c r="A52" s="18" t="s">
        <v>208</v>
      </c>
      <c r="B52" s="17" t="s">
        <v>209</v>
      </c>
      <c r="C52" s="26"/>
      <c r="D52" s="27"/>
      <c r="E52" s="6" t="s">
        <v>16</v>
      </c>
      <c r="F52" s="9" t="s">
        <v>17</v>
      </c>
      <c r="G52" s="7"/>
      <c r="H52" s="6" t="s">
        <v>74</v>
      </c>
      <c r="I52" s="9" t="s">
        <v>20</v>
      </c>
      <c r="J52" s="9"/>
      <c r="K52" s="7"/>
      <c r="L52" s="6" t="s">
        <v>75</v>
      </c>
      <c r="M52" s="9" t="s">
        <v>23</v>
      </c>
      <c r="N52" s="9"/>
      <c r="O52" s="7"/>
      <c r="P52" s="34" t="s">
        <v>210</v>
      </c>
      <c r="Q52" s="18">
        <v>8</v>
      </c>
    </row>
    <row r="53" spans="1:17" ht="68" x14ac:dyDescent="0.2">
      <c r="A53" s="18" t="s">
        <v>211</v>
      </c>
      <c r="B53" s="17" t="s">
        <v>212</v>
      </c>
      <c r="C53" s="26" t="s">
        <v>954</v>
      </c>
      <c r="D53" s="27" t="s">
        <v>1055</v>
      </c>
      <c r="E53" s="6" t="s">
        <v>17</v>
      </c>
      <c r="F53" s="23" t="s">
        <v>16</v>
      </c>
      <c r="G53" s="7"/>
      <c r="H53" s="6" t="s">
        <v>20</v>
      </c>
      <c r="I53" s="9" t="s">
        <v>433</v>
      </c>
      <c r="J53" s="9"/>
      <c r="K53" s="7"/>
      <c r="L53" s="6" t="s">
        <v>23</v>
      </c>
      <c r="M53" s="9"/>
      <c r="N53" s="9"/>
      <c r="O53" s="7"/>
      <c r="P53" s="34" t="s">
        <v>213</v>
      </c>
      <c r="Q53" s="18">
        <v>9</v>
      </c>
    </row>
    <row r="54" spans="1:17" ht="68" x14ac:dyDescent="0.2">
      <c r="A54" s="18" t="s">
        <v>214</v>
      </c>
      <c r="B54" s="17" t="s">
        <v>215</v>
      </c>
      <c r="C54" s="26" t="s">
        <v>952</v>
      </c>
      <c r="D54" s="27" t="s">
        <v>1055</v>
      </c>
      <c r="E54" s="6" t="s">
        <v>17</v>
      </c>
      <c r="F54" s="23" t="s">
        <v>16</v>
      </c>
      <c r="G54" s="7"/>
      <c r="H54" s="6" t="s">
        <v>20</v>
      </c>
      <c r="I54" s="9" t="s">
        <v>433</v>
      </c>
      <c r="J54" s="9"/>
      <c r="K54" s="7"/>
      <c r="L54" s="6" t="s">
        <v>23</v>
      </c>
      <c r="M54" s="9"/>
      <c r="N54" s="9"/>
      <c r="O54" s="7"/>
      <c r="P54" s="34" t="s">
        <v>216</v>
      </c>
      <c r="Q54" s="18">
        <v>9</v>
      </c>
    </row>
    <row r="55" spans="1:17" ht="68" x14ac:dyDescent="0.2">
      <c r="A55" s="18" t="s">
        <v>217</v>
      </c>
      <c r="B55" s="17" t="s">
        <v>218</v>
      </c>
      <c r="C55" s="26" t="s">
        <v>953</v>
      </c>
      <c r="D55" s="27" t="s">
        <v>1055</v>
      </c>
      <c r="E55" s="6" t="s">
        <v>17</v>
      </c>
      <c r="F55" s="23" t="s">
        <v>16</v>
      </c>
      <c r="G55" s="7"/>
      <c r="H55" s="6" t="s">
        <v>20</v>
      </c>
      <c r="I55" s="9" t="s">
        <v>433</v>
      </c>
      <c r="J55" s="9"/>
      <c r="K55" s="7"/>
      <c r="L55" s="6" t="s">
        <v>23</v>
      </c>
      <c r="M55" s="9"/>
      <c r="N55" s="9"/>
      <c r="O55" s="7"/>
      <c r="P55" s="34" t="s">
        <v>219</v>
      </c>
      <c r="Q55" s="18">
        <v>9</v>
      </c>
    </row>
    <row r="56" spans="1:17" ht="68" x14ac:dyDescent="0.2">
      <c r="A56" s="18" t="s">
        <v>220</v>
      </c>
      <c r="B56" s="17" t="s">
        <v>221</v>
      </c>
      <c r="C56" s="26" t="s">
        <v>955</v>
      </c>
      <c r="D56" s="27" t="s">
        <v>1057</v>
      </c>
      <c r="E56" s="6" t="s">
        <v>17</v>
      </c>
      <c r="F56" s="9" t="s">
        <v>27</v>
      </c>
      <c r="G56" s="7" t="s">
        <v>140</v>
      </c>
      <c r="H56" s="6" t="s">
        <v>20</v>
      </c>
      <c r="I56" s="9" t="s">
        <v>29</v>
      </c>
      <c r="J56" s="9" t="s">
        <v>141</v>
      </c>
      <c r="K56" s="7"/>
      <c r="L56" s="6" t="s">
        <v>23</v>
      </c>
      <c r="M56" s="9" t="s">
        <v>128</v>
      </c>
      <c r="N56" s="9" t="s">
        <v>1056</v>
      </c>
      <c r="O56" s="7"/>
      <c r="P56" s="34" t="s">
        <v>222</v>
      </c>
      <c r="Q56" s="18">
        <v>8</v>
      </c>
    </row>
    <row r="57" spans="1:17" ht="68" x14ac:dyDescent="0.2">
      <c r="A57" s="18" t="s">
        <v>223</v>
      </c>
      <c r="B57" s="17" t="s">
        <v>224</v>
      </c>
      <c r="C57" s="26"/>
      <c r="D57" s="27"/>
      <c r="E57" s="6" t="s">
        <v>17</v>
      </c>
      <c r="F57" s="9"/>
      <c r="G57" s="7"/>
      <c r="H57" s="6" t="s">
        <v>20</v>
      </c>
      <c r="I57" s="9"/>
      <c r="J57" s="9"/>
      <c r="K57" s="7"/>
      <c r="L57" s="6" t="s">
        <v>23</v>
      </c>
      <c r="M57" s="9"/>
      <c r="N57" s="9"/>
      <c r="O57" s="7"/>
      <c r="P57" s="34" t="s">
        <v>119</v>
      </c>
      <c r="Q57" s="18">
        <v>9</v>
      </c>
    </row>
    <row r="58" spans="1:17" ht="68" x14ac:dyDescent="0.2">
      <c r="A58" s="18" t="s">
        <v>225</v>
      </c>
      <c r="B58" s="17" t="s">
        <v>226</v>
      </c>
      <c r="C58" s="26" t="s">
        <v>946</v>
      </c>
      <c r="D58" s="27"/>
      <c r="E58" s="6" t="s">
        <v>36</v>
      </c>
      <c r="F58" s="9"/>
      <c r="G58" s="7"/>
      <c r="H58" s="6" t="s">
        <v>37</v>
      </c>
      <c r="I58" s="9"/>
      <c r="J58" s="9"/>
      <c r="K58" s="7"/>
      <c r="L58" s="6" t="s">
        <v>115</v>
      </c>
      <c r="M58" s="9"/>
      <c r="N58" s="9"/>
      <c r="O58" s="7"/>
      <c r="P58" s="34" t="s">
        <v>227</v>
      </c>
      <c r="Q58" s="18">
        <v>9</v>
      </c>
    </row>
    <row r="59" spans="1:17" ht="68" x14ac:dyDescent="0.2">
      <c r="A59" s="18" t="s">
        <v>228</v>
      </c>
      <c r="B59" s="17" t="s">
        <v>229</v>
      </c>
      <c r="C59" s="26" t="s">
        <v>965</v>
      </c>
      <c r="D59" s="27" t="s">
        <v>1058</v>
      </c>
      <c r="E59" s="6" t="s">
        <v>16</v>
      </c>
      <c r="F59" s="9" t="s">
        <v>58</v>
      </c>
      <c r="G59" s="7" t="s">
        <v>36</v>
      </c>
      <c r="H59" s="6" t="s">
        <v>19</v>
      </c>
      <c r="I59" s="9" t="s">
        <v>230</v>
      </c>
      <c r="J59" s="9" t="s">
        <v>37</v>
      </c>
      <c r="K59" s="7"/>
      <c r="L59" s="6"/>
      <c r="M59" s="9" t="s">
        <v>231</v>
      </c>
      <c r="N59" s="9" t="s">
        <v>232</v>
      </c>
      <c r="O59" s="7"/>
      <c r="P59" s="34" t="s">
        <v>233</v>
      </c>
      <c r="Q59" s="18">
        <v>8</v>
      </c>
    </row>
    <row r="60" spans="1:17" ht="85" x14ac:dyDescent="0.2">
      <c r="A60" s="18" t="s">
        <v>234</v>
      </c>
      <c r="B60" s="17" t="s">
        <v>235</v>
      </c>
      <c r="C60" s="26" t="s">
        <v>966</v>
      </c>
      <c r="D60" s="27" t="s">
        <v>1060</v>
      </c>
      <c r="E60" s="6" t="s">
        <v>58</v>
      </c>
      <c r="F60" s="9" t="s">
        <v>16</v>
      </c>
      <c r="G60" s="7" t="s">
        <v>286</v>
      </c>
      <c r="H60" s="6" t="s">
        <v>74</v>
      </c>
      <c r="I60" s="9" t="s">
        <v>230</v>
      </c>
      <c r="J60" s="9" t="s">
        <v>600</v>
      </c>
      <c r="K60" s="7"/>
      <c r="L60" s="6" t="s">
        <v>75</v>
      </c>
      <c r="M60" s="9" t="s">
        <v>231</v>
      </c>
      <c r="N60" s="9" t="s">
        <v>1059</v>
      </c>
      <c r="O60" s="7"/>
      <c r="P60" s="34" t="s">
        <v>236</v>
      </c>
      <c r="Q60" s="18">
        <v>7</v>
      </c>
    </row>
    <row r="61" spans="1:17" ht="85" x14ac:dyDescent="0.2">
      <c r="A61" s="18" t="s">
        <v>237</v>
      </c>
      <c r="B61" s="17" t="s">
        <v>238</v>
      </c>
      <c r="C61" s="26"/>
      <c r="D61" s="27"/>
      <c r="E61" s="6" t="s">
        <v>16</v>
      </c>
      <c r="F61" s="9" t="s">
        <v>17</v>
      </c>
      <c r="G61" s="7" t="s">
        <v>97</v>
      </c>
      <c r="H61" s="6" t="s">
        <v>19</v>
      </c>
      <c r="I61" s="9" t="s">
        <v>20</v>
      </c>
      <c r="J61" s="9" t="s">
        <v>98</v>
      </c>
      <c r="K61" s="7"/>
      <c r="L61" s="6" t="s">
        <v>22</v>
      </c>
      <c r="M61" s="9" t="s">
        <v>23</v>
      </c>
      <c r="N61" s="9" t="s">
        <v>99</v>
      </c>
      <c r="O61" s="7"/>
      <c r="P61" s="34" t="s">
        <v>239</v>
      </c>
      <c r="Q61" s="18">
        <v>9</v>
      </c>
    </row>
    <row r="62" spans="1:17" ht="17" x14ac:dyDescent="0.2">
      <c r="A62" s="18" t="s">
        <v>240</v>
      </c>
      <c r="B62" s="17" t="s">
        <v>241</v>
      </c>
      <c r="C62" s="26"/>
      <c r="D62" s="27"/>
      <c r="E62" s="6"/>
      <c r="F62" s="9"/>
      <c r="G62" s="7"/>
      <c r="H62" s="6"/>
      <c r="I62" s="9"/>
      <c r="J62" s="9"/>
      <c r="K62" s="7"/>
      <c r="L62" s="6"/>
      <c r="M62" s="9"/>
      <c r="N62" s="9"/>
      <c r="O62" s="7"/>
      <c r="P62" s="34" t="s">
        <v>242</v>
      </c>
      <c r="Q62" s="18">
        <v>0</v>
      </c>
    </row>
    <row r="63" spans="1:17" ht="17" x14ac:dyDescent="0.2">
      <c r="A63" s="18" t="s">
        <v>243</v>
      </c>
      <c r="B63" s="17" t="s">
        <v>241</v>
      </c>
      <c r="C63" s="26"/>
      <c r="D63" s="27"/>
      <c r="E63" s="6"/>
      <c r="F63" s="9"/>
      <c r="G63" s="7"/>
      <c r="H63" s="6"/>
      <c r="I63" s="9"/>
      <c r="J63" s="9"/>
      <c r="K63" s="7"/>
      <c r="L63" s="6"/>
      <c r="M63" s="9"/>
      <c r="N63" s="9"/>
      <c r="O63" s="7"/>
      <c r="P63" s="34" t="s">
        <v>242</v>
      </c>
      <c r="Q63" s="18">
        <v>0</v>
      </c>
    </row>
    <row r="64" spans="1:17" ht="119" x14ac:dyDescent="0.2">
      <c r="A64" s="18" t="s">
        <v>244</v>
      </c>
      <c r="B64" s="17" t="s">
        <v>245</v>
      </c>
      <c r="C64" s="26" t="s">
        <v>967</v>
      </c>
      <c r="D64" s="27" t="s">
        <v>1062</v>
      </c>
      <c r="E64" s="6" t="s">
        <v>36</v>
      </c>
      <c r="F64" s="9" t="s">
        <v>16</v>
      </c>
      <c r="G64" s="7"/>
      <c r="H64" s="6" t="s">
        <v>37</v>
      </c>
      <c r="I64" s="9" t="s">
        <v>246</v>
      </c>
      <c r="J64" s="9"/>
      <c r="K64" s="7"/>
      <c r="L64" s="6" t="s">
        <v>232</v>
      </c>
      <c r="M64" s="9" t="s">
        <v>247</v>
      </c>
      <c r="N64" s="9"/>
      <c r="O64" s="7"/>
      <c r="P64" s="34" t="s">
        <v>248</v>
      </c>
      <c r="Q64" s="18">
        <v>8</v>
      </c>
    </row>
    <row r="65" spans="1:17" ht="85" x14ac:dyDescent="0.2">
      <c r="A65" s="18" t="s">
        <v>249</v>
      </c>
      <c r="B65" s="17" t="s">
        <v>250</v>
      </c>
      <c r="C65" s="26" t="s">
        <v>967</v>
      </c>
      <c r="D65" s="27" t="s">
        <v>1061</v>
      </c>
      <c r="E65" s="6" t="s">
        <v>36</v>
      </c>
      <c r="F65" s="9" t="s">
        <v>16</v>
      </c>
      <c r="G65" s="7"/>
      <c r="H65" s="6" t="s">
        <v>37</v>
      </c>
      <c r="I65" s="9" t="s">
        <v>246</v>
      </c>
      <c r="J65" s="9"/>
      <c r="K65" s="7"/>
      <c r="L65" s="6" t="s">
        <v>232</v>
      </c>
      <c r="M65" s="9" t="s">
        <v>247</v>
      </c>
      <c r="N65" s="9"/>
      <c r="O65" s="7"/>
      <c r="P65" s="34" t="s">
        <v>251</v>
      </c>
      <c r="Q65" s="18">
        <v>8</v>
      </c>
    </row>
    <row r="66" spans="1:17" ht="68" x14ac:dyDescent="0.2">
      <c r="A66" s="18" t="s">
        <v>252</v>
      </c>
      <c r="B66" s="17" t="s">
        <v>253</v>
      </c>
      <c r="C66" s="26" t="s">
        <v>967</v>
      </c>
      <c r="D66" s="27" t="s">
        <v>1061</v>
      </c>
      <c r="E66" s="6" t="s">
        <v>36</v>
      </c>
      <c r="F66" s="9" t="s">
        <v>16</v>
      </c>
      <c r="G66" s="7"/>
      <c r="H66" s="6" t="s">
        <v>37</v>
      </c>
      <c r="I66" s="9" t="s">
        <v>246</v>
      </c>
      <c r="J66" s="9"/>
      <c r="K66" s="7"/>
      <c r="L66" s="6" t="s">
        <v>232</v>
      </c>
      <c r="M66" s="9" t="s">
        <v>247</v>
      </c>
      <c r="N66" s="9"/>
      <c r="O66" s="7"/>
      <c r="P66" s="34" t="s">
        <v>254</v>
      </c>
      <c r="Q66" s="18">
        <v>8</v>
      </c>
    </row>
    <row r="67" spans="1:17" ht="68" x14ac:dyDescent="0.2">
      <c r="A67" s="18" t="s">
        <v>255</v>
      </c>
      <c r="B67" s="17" t="s">
        <v>256</v>
      </c>
      <c r="C67" s="26"/>
      <c r="D67" s="27"/>
      <c r="E67" s="6" t="s">
        <v>16</v>
      </c>
      <c r="F67" s="9" t="s">
        <v>36</v>
      </c>
      <c r="G67" s="7"/>
      <c r="H67" s="6" t="s">
        <v>246</v>
      </c>
      <c r="I67" s="9" t="s">
        <v>37</v>
      </c>
      <c r="J67" s="9"/>
      <c r="K67" s="7"/>
      <c r="L67" s="6" t="s">
        <v>247</v>
      </c>
      <c r="M67" s="9" t="s">
        <v>232</v>
      </c>
      <c r="N67" s="9"/>
      <c r="O67" s="7"/>
      <c r="P67" s="34" t="s">
        <v>257</v>
      </c>
      <c r="Q67" s="18">
        <v>9</v>
      </c>
    </row>
    <row r="68" spans="1:17" ht="68" x14ac:dyDescent="0.2">
      <c r="A68" s="18" t="s">
        <v>258</v>
      </c>
      <c r="B68" s="17" t="s">
        <v>259</v>
      </c>
      <c r="C68" s="26"/>
      <c r="D68" s="27"/>
      <c r="E68" s="6" t="s">
        <v>16</v>
      </c>
      <c r="F68" s="9" t="s">
        <v>36</v>
      </c>
      <c r="G68" s="7"/>
      <c r="H68" s="6" t="s">
        <v>246</v>
      </c>
      <c r="I68" s="9" t="s">
        <v>37</v>
      </c>
      <c r="J68" s="9"/>
      <c r="K68" s="7"/>
      <c r="L68" s="6" t="s">
        <v>247</v>
      </c>
      <c r="M68" s="9" t="s">
        <v>232</v>
      </c>
      <c r="N68" s="9"/>
      <c r="O68" s="7"/>
      <c r="P68" s="34" t="s">
        <v>260</v>
      </c>
      <c r="Q68" s="18">
        <v>8</v>
      </c>
    </row>
    <row r="69" spans="1:17" ht="68" x14ac:dyDescent="0.2">
      <c r="A69" s="18" t="s">
        <v>261</v>
      </c>
      <c r="B69" s="17" t="s">
        <v>262</v>
      </c>
      <c r="C69" s="26"/>
      <c r="D69" s="27"/>
      <c r="E69" s="6" t="s">
        <v>36</v>
      </c>
      <c r="F69" s="9"/>
      <c r="G69" s="7"/>
      <c r="H69" s="6" t="s">
        <v>37</v>
      </c>
      <c r="I69" s="9"/>
      <c r="J69" s="9"/>
      <c r="K69" s="7"/>
      <c r="L69" s="6" t="s">
        <v>115</v>
      </c>
      <c r="M69" s="9"/>
      <c r="N69" s="9"/>
      <c r="O69" s="7"/>
      <c r="P69" s="34" t="s">
        <v>263</v>
      </c>
      <c r="Q69" s="18">
        <v>9</v>
      </c>
    </row>
    <row r="70" spans="1:17" ht="102" x14ac:dyDescent="0.2">
      <c r="A70" s="18" t="s">
        <v>264</v>
      </c>
      <c r="B70" s="17" t="s">
        <v>265</v>
      </c>
      <c r="C70" s="26"/>
      <c r="D70" s="27"/>
      <c r="E70" s="6" t="s">
        <v>36</v>
      </c>
      <c r="F70" s="9" t="s">
        <v>16</v>
      </c>
      <c r="G70" s="7"/>
      <c r="H70" s="6" t="s">
        <v>37</v>
      </c>
      <c r="I70" s="9" t="s">
        <v>246</v>
      </c>
      <c r="J70" s="9"/>
      <c r="K70" s="7"/>
      <c r="L70" s="6" t="s">
        <v>232</v>
      </c>
      <c r="M70" s="9" t="s">
        <v>247</v>
      </c>
      <c r="N70" s="9"/>
      <c r="O70" s="7"/>
      <c r="P70" s="34" t="s">
        <v>266</v>
      </c>
      <c r="Q70" s="18">
        <v>9</v>
      </c>
    </row>
    <row r="71" spans="1:17" ht="68" x14ac:dyDescent="0.2">
      <c r="A71" s="18" t="s">
        <v>267</v>
      </c>
      <c r="B71" s="17" t="s">
        <v>268</v>
      </c>
      <c r="C71" s="26"/>
      <c r="D71" s="27"/>
      <c r="E71" s="6" t="s">
        <v>36</v>
      </c>
      <c r="F71" s="9" t="s">
        <v>16</v>
      </c>
      <c r="G71" s="7"/>
      <c r="H71" s="6" t="s">
        <v>37</v>
      </c>
      <c r="I71" s="9" t="s">
        <v>246</v>
      </c>
      <c r="J71" s="9"/>
      <c r="K71" s="7"/>
      <c r="L71" s="6" t="s">
        <v>232</v>
      </c>
      <c r="M71" s="9" t="s">
        <v>247</v>
      </c>
      <c r="N71" s="9"/>
      <c r="O71" s="7"/>
      <c r="P71" s="34" t="s">
        <v>269</v>
      </c>
      <c r="Q71" s="18">
        <v>9</v>
      </c>
    </row>
    <row r="72" spans="1:17" ht="68" x14ac:dyDescent="0.2">
      <c r="A72" s="18" t="s">
        <v>270</v>
      </c>
      <c r="B72" s="17" t="s">
        <v>271</v>
      </c>
      <c r="C72" s="26"/>
      <c r="D72" s="27"/>
      <c r="E72" s="6" t="s">
        <v>36</v>
      </c>
      <c r="F72" s="9" t="s">
        <v>16</v>
      </c>
      <c r="G72" s="7"/>
      <c r="H72" s="6" t="s">
        <v>37</v>
      </c>
      <c r="I72" s="9" t="s">
        <v>74</v>
      </c>
      <c r="J72" s="9"/>
      <c r="K72" s="7"/>
      <c r="L72" s="6" t="s">
        <v>232</v>
      </c>
      <c r="M72" s="9" t="s">
        <v>75</v>
      </c>
      <c r="N72" s="9"/>
      <c r="O72" s="7"/>
      <c r="P72" s="34" t="s">
        <v>272</v>
      </c>
      <c r="Q72" s="18">
        <v>9</v>
      </c>
    </row>
    <row r="73" spans="1:17" ht="68" x14ac:dyDescent="0.2">
      <c r="A73" s="18" t="s">
        <v>273</v>
      </c>
      <c r="B73" s="17" t="s">
        <v>274</v>
      </c>
      <c r="C73" s="26"/>
      <c r="D73" s="27"/>
      <c r="E73" s="6" t="s">
        <v>36</v>
      </c>
      <c r="F73" s="9" t="s">
        <v>16</v>
      </c>
      <c r="G73" s="7"/>
      <c r="H73" s="6" t="s">
        <v>37</v>
      </c>
      <c r="I73" s="9" t="s">
        <v>246</v>
      </c>
      <c r="J73" s="9"/>
      <c r="K73" s="7"/>
      <c r="L73" s="6" t="s">
        <v>232</v>
      </c>
      <c r="M73" s="9" t="s">
        <v>247</v>
      </c>
      <c r="N73" s="9"/>
      <c r="O73" s="7"/>
      <c r="P73" s="34" t="s">
        <v>275</v>
      </c>
      <c r="Q73" s="18">
        <v>9</v>
      </c>
    </row>
    <row r="74" spans="1:17" ht="51" x14ac:dyDescent="0.2">
      <c r="A74" s="18" t="s">
        <v>276</v>
      </c>
      <c r="B74" s="17" t="s">
        <v>277</v>
      </c>
      <c r="C74" s="26"/>
      <c r="D74" s="27"/>
      <c r="E74" s="6" t="s">
        <v>16</v>
      </c>
      <c r="F74" s="9" t="s">
        <v>278</v>
      </c>
      <c r="G74" s="7"/>
      <c r="H74" s="6" t="s">
        <v>279</v>
      </c>
      <c r="I74" s="9" t="s">
        <v>280</v>
      </c>
      <c r="J74" s="9"/>
      <c r="K74" s="7"/>
      <c r="L74" s="6" t="s">
        <v>281</v>
      </c>
      <c r="M74" s="9" t="s">
        <v>282</v>
      </c>
      <c r="N74" s="9"/>
      <c r="O74" s="7"/>
      <c r="P74" s="34" t="s">
        <v>283</v>
      </c>
      <c r="Q74" s="18">
        <v>8</v>
      </c>
    </row>
    <row r="75" spans="1:17" ht="119" x14ac:dyDescent="0.2">
      <c r="A75" s="18" t="s">
        <v>284</v>
      </c>
      <c r="B75" s="17" t="s">
        <v>285</v>
      </c>
      <c r="C75" s="26" t="s">
        <v>968</v>
      </c>
      <c r="D75" s="27" t="s">
        <v>946</v>
      </c>
      <c r="E75" s="6" t="s">
        <v>286</v>
      </c>
      <c r="F75" s="9" t="s">
        <v>278</v>
      </c>
      <c r="G75" s="7" t="s">
        <v>287</v>
      </c>
      <c r="H75" s="6" t="s">
        <v>288</v>
      </c>
      <c r="I75" s="9" t="s">
        <v>280</v>
      </c>
      <c r="J75" s="9" t="s">
        <v>289</v>
      </c>
      <c r="K75" s="7"/>
      <c r="L75" s="6" t="s">
        <v>290</v>
      </c>
      <c r="M75" s="9" t="s">
        <v>282</v>
      </c>
      <c r="N75" s="9" t="s">
        <v>291</v>
      </c>
      <c r="O75" s="7"/>
      <c r="P75" s="34" t="s">
        <v>292</v>
      </c>
      <c r="Q75" s="18">
        <v>9</v>
      </c>
    </row>
    <row r="76" spans="1:17" ht="17" x14ac:dyDescent="0.2">
      <c r="A76" s="18" t="s">
        <v>293</v>
      </c>
      <c r="B76" s="17"/>
      <c r="C76" s="26"/>
      <c r="D76" s="27"/>
      <c r="E76" s="6"/>
      <c r="F76" s="9"/>
      <c r="G76" s="7"/>
      <c r="H76" s="6"/>
      <c r="I76" s="9"/>
      <c r="J76" s="9"/>
      <c r="K76" s="7"/>
      <c r="L76" s="6" t="s">
        <v>241</v>
      </c>
      <c r="M76" s="9"/>
      <c r="N76" s="9"/>
      <c r="O76" s="7"/>
      <c r="P76" s="34" t="s">
        <v>242</v>
      </c>
      <c r="Q76" s="18">
        <v>0</v>
      </c>
    </row>
    <row r="77" spans="1:17" ht="68" x14ac:dyDescent="0.2">
      <c r="A77" s="18" t="s">
        <v>294</v>
      </c>
      <c r="B77" s="17" t="s">
        <v>295</v>
      </c>
      <c r="C77" s="26" t="s">
        <v>969</v>
      </c>
      <c r="D77" s="27" t="s">
        <v>1063</v>
      </c>
      <c r="E77" s="6" t="s">
        <v>16</v>
      </c>
      <c r="F77" s="9" t="s">
        <v>36</v>
      </c>
      <c r="G77" s="7"/>
      <c r="H77" s="6" t="s">
        <v>296</v>
      </c>
      <c r="I77" s="9" t="s">
        <v>37</v>
      </c>
      <c r="J77" s="9"/>
      <c r="K77" s="7"/>
      <c r="L77" s="6" t="s">
        <v>297</v>
      </c>
      <c r="M77" s="9" t="s">
        <v>232</v>
      </c>
      <c r="N77" s="9"/>
      <c r="O77" s="7"/>
      <c r="P77" s="34" t="s">
        <v>298</v>
      </c>
      <c r="Q77" s="18">
        <v>9</v>
      </c>
    </row>
    <row r="78" spans="1:17" ht="187" x14ac:dyDescent="0.2">
      <c r="A78" s="18" t="s">
        <v>299</v>
      </c>
      <c r="B78" s="17" t="s">
        <v>300</v>
      </c>
      <c r="C78" s="26" t="s">
        <v>969</v>
      </c>
      <c r="D78" s="27" t="s">
        <v>1063</v>
      </c>
      <c r="E78" s="6" t="s">
        <v>16</v>
      </c>
      <c r="F78" s="9" t="s">
        <v>36</v>
      </c>
      <c r="G78" s="7"/>
      <c r="H78" s="6" t="s">
        <v>296</v>
      </c>
      <c r="I78" s="9" t="s">
        <v>37</v>
      </c>
      <c r="J78" s="9"/>
      <c r="K78" s="7"/>
      <c r="L78" s="6" t="s">
        <v>297</v>
      </c>
      <c r="M78" s="9" t="s">
        <v>232</v>
      </c>
      <c r="N78" s="9"/>
      <c r="O78" s="7"/>
      <c r="P78" s="34" t="s">
        <v>301</v>
      </c>
      <c r="Q78" s="18">
        <v>9</v>
      </c>
    </row>
    <row r="79" spans="1:17" ht="119" x14ac:dyDescent="0.2">
      <c r="A79" s="18" t="s">
        <v>302</v>
      </c>
      <c r="B79" s="17" t="s">
        <v>303</v>
      </c>
      <c r="C79" s="26" t="s">
        <v>970</v>
      </c>
      <c r="D79" s="27" t="s">
        <v>1064</v>
      </c>
      <c r="E79" s="6" t="s">
        <v>16</v>
      </c>
      <c r="F79" s="9"/>
      <c r="G79" s="7"/>
      <c r="H79" s="6" t="s">
        <v>296</v>
      </c>
      <c r="I79" s="9"/>
      <c r="J79" s="9"/>
      <c r="K79" s="7"/>
      <c r="L79" s="6" t="s">
        <v>297</v>
      </c>
      <c r="M79" s="9"/>
      <c r="N79" s="9"/>
      <c r="O79" s="7"/>
      <c r="P79" s="34" t="s">
        <v>304</v>
      </c>
      <c r="Q79" s="18">
        <v>8</v>
      </c>
    </row>
    <row r="80" spans="1:17" ht="68" x14ac:dyDescent="0.2">
      <c r="A80" s="18" t="s">
        <v>305</v>
      </c>
      <c r="B80" s="17" t="s">
        <v>306</v>
      </c>
      <c r="C80" s="26"/>
      <c r="D80" s="27"/>
      <c r="E80" s="6" t="s">
        <v>16</v>
      </c>
      <c r="F80" s="9" t="s">
        <v>36</v>
      </c>
      <c r="G80" s="7"/>
      <c r="H80" s="6" t="s">
        <v>307</v>
      </c>
      <c r="I80" s="9" t="s">
        <v>37</v>
      </c>
      <c r="J80" s="9"/>
      <c r="K80" s="7"/>
      <c r="L80" s="6" t="s">
        <v>308</v>
      </c>
      <c r="M80" s="9" t="s">
        <v>232</v>
      </c>
      <c r="N80" s="9"/>
      <c r="O80" s="7"/>
      <c r="P80" s="34" t="s">
        <v>309</v>
      </c>
      <c r="Q80" s="18">
        <v>9</v>
      </c>
    </row>
    <row r="81" spans="1:17" ht="68" x14ac:dyDescent="0.2">
      <c r="A81" s="18" t="s">
        <v>310</v>
      </c>
      <c r="B81" s="17" t="s">
        <v>311</v>
      </c>
      <c r="C81" s="26"/>
      <c r="D81" s="27"/>
      <c r="E81" s="6" t="s">
        <v>16</v>
      </c>
      <c r="F81" s="9" t="s">
        <v>36</v>
      </c>
      <c r="G81" s="7"/>
      <c r="H81" s="6" t="s">
        <v>296</v>
      </c>
      <c r="I81" s="9" t="s">
        <v>37</v>
      </c>
      <c r="J81" s="9"/>
      <c r="K81" s="7"/>
      <c r="L81" s="6" t="s">
        <v>297</v>
      </c>
      <c r="M81" s="9" t="s">
        <v>232</v>
      </c>
      <c r="N81" s="9"/>
      <c r="O81" s="7"/>
      <c r="P81" s="34" t="s">
        <v>312</v>
      </c>
      <c r="Q81" s="18">
        <v>9</v>
      </c>
    </row>
    <row r="82" spans="1:17" ht="68" x14ac:dyDescent="0.2">
      <c r="A82" s="18" t="s">
        <v>313</v>
      </c>
      <c r="B82" s="17" t="s">
        <v>314</v>
      </c>
      <c r="C82" s="26"/>
      <c r="D82" s="27"/>
      <c r="E82" s="6" t="s">
        <v>36</v>
      </c>
      <c r="F82" s="9" t="s">
        <v>16</v>
      </c>
      <c r="G82" s="7"/>
      <c r="H82" s="6" t="s">
        <v>37</v>
      </c>
      <c r="I82" s="9" t="s">
        <v>296</v>
      </c>
      <c r="J82" s="9"/>
      <c r="K82" s="7"/>
      <c r="L82" s="6" t="s">
        <v>232</v>
      </c>
      <c r="M82" s="9" t="s">
        <v>297</v>
      </c>
      <c r="N82" s="9"/>
      <c r="O82" s="7"/>
      <c r="P82" s="34" t="s">
        <v>315</v>
      </c>
      <c r="Q82" s="18">
        <v>9</v>
      </c>
    </row>
    <row r="83" spans="1:17" ht="68" x14ac:dyDescent="0.2">
      <c r="A83" s="18" t="s">
        <v>316</v>
      </c>
      <c r="B83" s="17" t="s">
        <v>317</v>
      </c>
      <c r="C83" s="26"/>
      <c r="D83" s="27"/>
      <c r="E83" s="6" t="s">
        <v>36</v>
      </c>
      <c r="F83" s="9" t="s">
        <v>16</v>
      </c>
      <c r="G83" s="7"/>
      <c r="H83" s="6" t="s">
        <v>37</v>
      </c>
      <c r="I83" s="9" t="s">
        <v>296</v>
      </c>
      <c r="J83" s="9"/>
      <c r="K83" s="7"/>
      <c r="L83" s="6" t="s">
        <v>232</v>
      </c>
      <c r="M83" s="9" t="s">
        <v>297</v>
      </c>
      <c r="N83" s="9"/>
      <c r="O83" s="7"/>
      <c r="P83" s="34" t="s">
        <v>318</v>
      </c>
      <c r="Q83" s="18">
        <v>9</v>
      </c>
    </row>
    <row r="84" spans="1:17" ht="119" x14ac:dyDescent="0.2">
      <c r="A84" s="18" t="s">
        <v>319</v>
      </c>
      <c r="B84" s="17" t="s">
        <v>320</v>
      </c>
      <c r="C84" s="26"/>
      <c r="D84" s="27"/>
      <c r="E84" s="6" t="s">
        <v>36</v>
      </c>
      <c r="F84" s="9" t="s">
        <v>16</v>
      </c>
      <c r="G84" s="7"/>
      <c r="H84" s="6" t="s">
        <v>37</v>
      </c>
      <c r="I84" s="9" t="s">
        <v>321</v>
      </c>
      <c r="J84" s="9"/>
      <c r="K84" s="7"/>
      <c r="L84" s="6" t="s">
        <v>232</v>
      </c>
      <c r="M84" s="9" t="s">
        <v>322</v>
      </c>
      <c r="N84" s="9"/>
      <c r="O84" s="7"/>
      <c r="P84" s="34" t="s">
        <v>323</v>
      </c>
      <c r="Q84" s="18">
        <v>9</v>
      </c>
    </row>
    <row r="85" spans="1:17" ht="68" x14ac:dyDescent="0.2">
      <c r="A85" s="18" t="s">
        <v>324</v>
      </c>
      <c r="B85" s="17" t="s">
        <v>325</v>
      </c>
      <c r="C85" s="26"/>
      <c r="D85" s="27"/>
      <c r="E85" s="6" t="s">
        <v>36</v>
      </c>
      <c r="F85" s="9" t="s">
        <v>16</v>
      </c>
      <c r="G85" s="7"/>
      <c r="H85" s="6" t="s">
        <v>37</v>
      </c>
      <c r="I85" s="9" t="s">
        <v>74</v>
      </c>
      <c r="J85" s="9"/>
      <c r="K85" s="7"/>
      <c r="L85" s="6" t="s">
        <v>232</v>
      </c>
      <c r="M85" s="9" t="s">
        <v>75</v>
      </c>
      <c r="N85" s="9"/>
      <c r="O85" s="7"/>
      <c r="P85" s="34" t="s">
        <v>326</v>
      </c>
      <c r="Q85" s="18">
        <v>9</v>
      </c>
    </row>
    <row r="86" spans="1:17" ht="68" x14ac:dyDescent="0.2">
      <c r="A86" s="18" t="s">
        <v>327</v>
      </c>
      <c r="B86" s="17" t="s">
        <v>328</v>
      </c>
      <c r="C86" s="26"/>
      <c r="D86" s="27"/>
      <c r="E86" s="6" t="s">
        <v>36</v>
      </c>
      <c r="F86" s="9" t="s">
        <v>16</v>
      </c>
      <c r="G86" s="7"/>
      <c r="H86" s="6" t="s">
        <v>37</v>
      </c>
      <c r="I86" s="9" t="s">
        <v>74</v>
      </c>
      <c r="J86" s="9"/>
      <c r="K86" s="7"/>
      <c r="L86" s="6" t="s">
        <v>232</v>
      </c>
      <c r="M86" s="9" t="s">
        <v>329</v>
      </c>
      <c r="N86" s="9"/>
      <c r="O86" s="7"/>
      <c r="P86" s="34" t="s">
        <v>330</v>
      </c>
      <c r="Q86" s="18">
        <v>9</v>
      </c>
    </row>
    <row r="87" spans="1:17" ht="68" x14ac:dyDescent="0.2">
      <c r="A87" s="18" t="s">
        <v>331</v>
      </c>
      <c r="B87" s="17" t="s">
        <v>332</v>
      </c>
      <c r="C87" s="26"/>
      <c r="D87" s="27"/>
      <c r="E87" s="6" t="s">
        <v>36</v>
      </c>
      <c r="F87" s="9" t="s">
        <v>16</v>
      </c>
      <c r="G87" s="7"/>
      <c r="H87" s="6" t="s">
        <v>37</v>
      </c>
      <c r="I87" s="9" t="s">
        <v>333</v>
      </c>
      <c r="J87" s="9"/>
      <c r="K87" s="7"/>
      <c r="L87" s="6" t="s">
        <v>232</v>
      </c>
      <c r="M87" s="9" t="s">
        <v>334</v>
      </c>
      <c r="N87" s="9"/>
      <c r="O87" s="7"/>
      <c r="P87" s="34" t="s">
        <v>335</v>
      </c>
      <c r="Q87" s="18">
        <v>9</v>
      </c>
    </row>
    <row r="88" spans="1:17" ht="68" x14ac:dyDescent="0.2">
      <c r="A88" s="18" t="s">
        <v>336</v>
      </c>
      <c r="B88" s="17" t="s">
        <v>337</v>
      </c>
      <c r="C88" s="26"/>
      <c r="D88" s="27"/>
      <c r="E88" s="6" t="s">
        <v>36</v>
      </c>
      <c r="F88" s="9" t="s">
        <v>16</v>
      </c>
      <c r="G88" s="7"/>
      <c r="H88" s="6" t="s">
        <v>37</v>
      </c>
      <c r="I88" s="9" t="s">
        <v>338</v>
      </c>
      <c r="J88" s="9"/>
      <c r="K88" s="7"/>
      <c r="L88" s="6" t="s">
        <v>232</v>
      </c>
      <c r="M88" s="9" t="s">
        <v>339</v>
      </c>
      <c r="N88" s="9"/>
      <c r="O88" s="7"/>
      <c r="P88" s="34" t="s">
        <v>340</v>
      </c>
      <c r="Q88" s="18">
        <v>9</v>
      </c>
    </row>
    <row r="89" spans="1:17" ht="17" x14ac:dyDescent="0.2">
      <c r="A89" s="18" t="s">
        <v>341</v>
      </c>
      <c r="B89" s="17"/>
      <c r="C89" s="26"/>
      <c r="D89" s="27"/>
      <c r="E89" s="6"/>
      <c r="F89" s="9"/>
      <c r="G89" s="7"/>
      <c r="H89" s="6"/>
      <c r="I89" s="9"/>
      <c r="J89" s="9"/>
      <c r="K89" s="7"/>
      <c r="L89" s="6"/>
      <c r="M89" s="9"/>
      <c r="N89" s="9"/>
      <c r="O89" s="7"/>
      <c r="P89" s="34" t="s">
        <v>242</v>
      </c>
      <c r="Q89" s="18">
        <v>0</v>
      </c>
    </row>
    <row r="90" spans="1:17" ht="85" x14ac:dyDescent="0.2">
      <c r="A90" s="18" t="s">
        <v>342</v>
      </c>
      <c r="B90" s="17" t="s">
        <v>343</v>
      </c>
      <c r="C90" s="26"/>
      <c r="D90" s="27"/>
      <c r="E90" s="6" t="s">
        <v>16</v>
      </c>
      <c r="F90" s="9" t="s">
        <v>36</v>
      </c>
      <c r="G90" s="7"/>
      <c r="H90" s="6" t="s">
        <v>296</v>
      </c>
      <c r="I90" s="9" t="s">
        <v>37</v>
      </c>
      <c r="J90" s="9"/>
      <c r="K90" s="7"/>
      <c r="L90" s="6" t="s">
        <v>297</v>
      </c>
      <c r="M90" s="9" t="s">
        <v>232</v>
      </c>
      <c r="N90" s="9"/>
      <c r="O90" s="7"/>
      <c r="P90" s="34" t="s">
        <v>344</v>
      </c>
      <c r="Q90" s="18">
        <v>9</v>
      </c>
    </row>
    <row r="91" spans="1:17" ht="68" x14ac:dyDescent="0.2">
      <c r="A91" s="18" t="s">
        <v>345</v>
      </c>
      <c r="B91" s="17" t="s">
        <v>346</v>
      </c>
      <c r="C91" s="26" t="s">
        <v>972</v>
      </c>
      <c r="D91" s="27" t="s">
        <v>1065</v>
      </c>
      <c r="E91" s="6" t="s">
        <v>16</v>
      </c>
      <c r="F91" s="9"/>
      <c r="G91" s="7"/>
      <c r="H91" s="6" t="s">
        <v>347</v>
      </c>
      <c r="I91" s="9"/>
      <c r="J91" s="9"/>
      <c r="K91" s="7"/>
      <c r="L91" s="6" t="s">
        <v>348</v>
      </c>
      <c r="M91" s="9"/>
      <c r="N91" s="9"/>
      <c r="O91" s="7"/>
      <c r="P91" s="34" t="s">
        <v>349</v>
      </c>
      <c r="Q91" s="18">
        <v>8</v>
      </c>
    </row>
    <row r="92" spans="1:17" ht="68" x14ac:dyDescent="0.2">
      <c r="A92" s="18" t="s">
        <v>350</v>
      </c>
      <c r="B92" s="17" t="s">
        <v>351</v>
      </c>
      <c r="C92" s="26" t="s">
        <v>971</v>
      </c>
      <c r="D92" s="27" t="s">
        <v>1065</v>
      </c>
      <c r="E92" s="6" t="s">
        <v>36</v>
      </c>
      <c r="F92" s="9" t="s">
        <v>16</v>
      </c>
      <c r="G92" s="7"/>
      <c r="H92" s="6" t="s">
        <v>37</v>
      </c>
      <c r="I92" s="9" t="s">
        <v>296</v>
      </c>
      <c r="J92" s="9"/>
      <c r="K92" s="7"/>
      <c r="L92" s="6" t="s">
        <v>232</v>
      </c>
      <c r="M92" s="9" t="s">
        <v>297</v>
      </c>
      <c r="N92" s="9"/>
      <c r="O92" s="7"/>
      <c r="P92" s="34" t="s">
        <v>352</v>
      </c>
      <c r="Q92" s="18">
        <v>9</v>
      </c>
    </row>
    <row r="93" spans="1:17" ht="85" x14ac:dyDescent="0.2">
      <c r="A93" s="18" t="s">
        <v>353</v>
      </c>
      <c r="B93" s="17" t="s">
        <v>354</v>
      </c>
      <c r="C93" s="26"/>
      <c r="D93" s="27"/>
      <c r="E93" s="6" t="s">
        <v>36</v>
      </c>
      <c r="F93" s="9" t="s">
        <v>16</v>
      </c>
      <c r="G93" s="7"/>
      <c r="H93" s="6" t="s">
        <v>37</v>
      </c>
      <c r="I93" s="9" t="s">
        <v>246</v>
      </c>
      <c r="J93" s="9"/>
      <c r="K93" s="7"/>
      <c r="L93" s="6" t="s">
        <v>232</v>
      </c>
      <c r="M93" s="9" t="s">
        <v>355</v>
      </c>
      <c r="N93" s="9"/>
      <c r="O93" s="7"/>
      <c r="P93" s="34" t="s">
        <v>356</v>
      </c>
      <c r="Q93" s="18">
        <v>9</v>
      </c>
    </row>
    <row r="94" spans="1:17" ht="136" x14ac:dyDescent="0.2">
      <c r="A94" s="18" t="s">
        <v>357</v>
      </c>
      <c r="B94" s="17" t="s">
        <v>358</v>
      </c>
      <c r="C94" s="26"/>
      <c r="D94" s="27"/>
      <c r="E94" s="6" t="s">
        <v>36</v>
      </c>
      <c r="F94" s="9" t="s">
        <v>16</v>
      </c>
      <c r="G94" s="7"/>
      <c r="H94" s="6" t="s">
        <v>37</v>
      </c>
      <c r="I94" s="9" t="s">
        <v>246</v>
      </c>
      <c r="J94" s="9"/>
      <c r="K94" s="7"/>
      <c r="L94" s="6" t="s">
        <v>232</v>
      </c>
      <c r="M94" s="9" t="s">
        <v>355</v>
      </c>
      <c r="N94" s="9"/>
      <c r="O94" s="7"/>
      <c r="P94" s="34" t="s">
        <v>359</v>
      </c>
      <c r="Q94" s="18">
        <v>9</v>
      </c>
    </row>
    <row r="95" spans="1:17" ht="68" x14ac:dyDescent="0.2">
      <c r="A95" s="18" t="s">
        <v>360</v>
      </c>
      <c r="B95" s="17" t="s">
        <v>361</v>
      </c>
      <c r="C95" s="26"/>
      <c r="D95" s="27"/>
      <c r="E95" s="6" t="s">
        <v>36</v>
      </c>
      <c r="F95" s="9" t="s">
        <v>16</v>
      </c>
      <c r="G95" s="7"/>
      <c r="H95" s="6" t="s">
        <v>37</v>
      </c>
      <c r="I95" s="9" t="s">
        <v>246</v>
      </c>
      <c r="J95" s="9"/>
      <c r="K95" s="7"/>
      <c r="L95" s="6" t="s">
        <v>232</v>
      </c>
      <c r="M95" s="9" t="s">
        <v>355</v>
      </c>
      <c r="N95" s="9"/>
      <c r="O95" s="7"/>
      <c r="P95" s="34" t="s">
        <v>362</v>
      </c>
      <c r="Q95" s="18">
        <v>9</v>
      </c>
    </row>
    <row r="96" spans="1:17" ht="68" x14ac:dyDescent="0.2">
      <c r="A96" s="18" t="s">
        <v>363</v>
      </c>
      <c r="B96" s="17" t="s">
        <v>364</v>
      </c>
      <c r="C96" s="26"/>
      <c r="D96" s="27"/>
      <c r="E96" s="6" t="s">
        <v>36</v>
      </c>
      <c r="F96" s="9" t="s">
        <v>16</v>
      </c>
      <c r="G96" s="7"/>
      <c r="H96" s="6" t="s">
        <v>37</v>
      </c>
      <c r="I96" s="9" t="s">
        <v>246</v>
      </c>
      <c r="J96" s="9"/>
      <c r="K96" s="7"/>
      <c r="L96" s="6" t="s">
        <v>232</v>
      </c>
      <c r="M96" s="9" t="s">
        <v>355</v>
      </c>
      <c r="N96" s="9"/>
      <c r="O96" s="7"/>
      <c r="P96" s="34" t="s">
        <v>365</v>
      </c>
      <c r="Q96" s="18">
        <v>9</v>
      </c>
    </row>
    <row r="97" spans="1:17" ht="68" x14ac:dyDescent="0.2">
      <c r="A97" s="18" t="s">
        <v>366</v>
      </c>
      <c r="B97" s="17" t="s">
        <v>367</v>
      </c>
      <c r="C97" s="26"/>
      <c r="D97" s="27"/>
      <c r="E97" s="6" t="s">
        <v>36</v>
      </c>
      <c r="F97" s="9"/>
      <c r="G97" s="7"/>
      <c r="H97" s="6" t="s">
        <v>37</v>
      </c>
      <c r="I97" s="9"/>
      <c r="J97" s="9"/>
      <c r="K97" s="7"/>
      <c r="L97" s="6" t="s">
        <v>232</v>
      </c>
      <c r="M97" s="9"/>
      <c r="N97" s="9"/>
      <c r="O97" s="7"/>
      <c r="P97" s="34" t="s">
        <v>368</v>
      </c>
      <c r="Q97" s="18">
        <v>9</v>
      </c>
    </row>
    <row r="98" spans="1:17" ht="68" x14ac:dyDescent="0.2">
      <c r="A98" s="18" t="s">
        <v>369</v>
      </c>
      <c r="B98" s="17" t="s">
        <v>370</v>
      </c>
      <c r="C98" s="26"/>
      <c r="D98" s="27" t="s">
        <v>1066</v>
      </c>
      <c r="E98" s="6" t="s">
        <v>16</v>
      </c>
      <c r="F98" s="9" t="s">
        <v>278</v>
      </c>
      <c r="G98" s="7" t="s">
        <v>36</v>
      </c>
      <c r="H98" s="6" t="s">
        <v>279</v>
      </c>
      <c r="I98" s="9" t="s">
        <v>280</v>
      </c>
      <c r="J98" s="9" t="s">
        <v>37</v>
      </c>
      <c r="K98" s="7"/>
      <c r="L98" s="6" t="s">
        <v>281</v>
      </c>
      <c r="M98" s="9" t="s">
        <v>282</v>
      </c>
      <c r="N98" s="9"/>
      <c r="O98" s="7"/>
      <c r="P98" s="34" t="s">
        <v>371</v>
      </c>
      <c r="Q98" s="18">
        <v>8</v>
      </c>
    </row>
    <row r="99" spans="1:17" ht="68" x14ac:dyDescent="0.2">
      <c r="A99" s="18" t="s">
        <v>372</v>
      </c>
      <c r="B99" s="17" t="s">
        <v>373</v>
      </c>
      <c r="C99" s="26"/>
      <c r="D99" s="27"/>
      <c r="E99" s="6" t="s">
        <v>36</v>
      </c>
      <c r="F99" s="9" t="s">
        <v>16</v>
      </c>
      <c r="G99" s="7"/>
      <c r="H99" s="6" t="s">
        <v>37</v>
      </c>
      <c r="I99" s="9" t="s">
        <v>347</v>
      </c>
      <c r="J99" s="9"/>
      <c r="K99" s="7"/>
      <c r="L99" s="6" t="s">
        <v>115</v>
      </c>
      <c r="M99" s="9" t="s">
        <v>348</v>
      </c>
      <c r="N99" s="9"/>
      <c r="O99" s="7"/>
      <c r="P99" s="34" t="s">
        <v>374</v>
      </c>
      <c r="Q99" s="18">
        <v>9</v>
      </c>
    </row>
    <row r="100" spans="1:17" ht="17" x14ac:dyDescent="0.2">
      <c r="A100" s="18" t="s">
        <v>375</v>
      </c>
      <c r="B100" s="17"/>
      <c r="C100" s="26"/>
      <c r="D100" s="27"/>
      <c r="E100" s="6"/>
      <c r="F100" s="9"/>
      <c r="G100" s="7"/>
      <c r="H100" s="6"/>
      <c r="I100" s="9"/>
      <c r="J100" s="9"/>
      <c r="K100" s="7"/>
      <c r="L100" s="6"/>
      <c r="M100" s="9"/>
      <c r="N100" s="9"/>
      <c r="O100" s="7"/>
      <c r="P100" s="34" t="s">
        <v>242</v>
      </c>
      <c r="Q100" s="18">
        <v>0</v>
      </c>
    </row>
    <row r="101" spans="1:17" ht="85" x14ac:dyDescent="0.2">
      <c r="A101" s="18" t="s">
        <v>376</v>
      </c>
      <c r="B101" s="17" t="s">
        <v>377</v>
      </c>
      <c r="C101" s="26"/>
      <c r="D101" s="27"/>
      <c r="E101" s="6" t="s">
        <v>16</v>
      </c>
      <c r="F101" s="9" t="s">
        <v>36</v>
      </c>
      <c r="G101" s="7"/>
      <c r="H101" s="6" t="s">
        <v>347</v>
      </c>
      <c r="I101" s="9" t="s">
        <v>37</v>
      </c>
      <c r="J101" s="9"/>
      <c r="K101" s="7"/>
      <c r="L101" s="6" t="s">
        <v>348</v>
      </c>
      <c r="M101" s="9" t="s">
        <v>232</v>
      </c>
      <c r="N101" s="9"/>
      <c r="O101" s="7"/>
      <c r="P101" s="34" t="s">
        <v>378</v>
      </c>
      <c r="Q101" s="18">
        <v>9</v>
      </c>
    </row>
    <row r="102" spans="1:17" ht="17" x14ac:dyDescent="0.2">
      <c r="A102" s="18" t="s">
        <v>379</v>
      </c>
      <c r="B102" s="17"/>
      <c r="C102" s="26"/>
      <c r="D102" s="27"/>
      <c r="E102" s="6"/>
      <c r="F102" s="9"/>
      <c r="G102" s="7"/>
      <c r="H102" s="6"/>
      <c r="I102" s="9"/>
      <c r="J102" s="9"/>
      <c r="K102" s="7"/>
      <c r="L102" s="6"/>
      <c r="M102" s="9"/>
      <c r="N102" s="9"/>
      <c r="O102" s="7"/>
      <c r="P102" s="34" t="s">
        <v>242</v>
      </c>
      <c r="Q102" s="18">
        <v>0</v>
      </c>
    </row>
    <row r="103" spans="1:17" ht="17" x14ac:dyDescent="0.2">
      <c r="A103" s="18" t="s">
        <v>380</v>
      </c>
      <c r="B103" s="17"/>
      <c r="C103" s="26"/>
      <c r="D103" s="27"/>
      <c r="E103" s="6"/>
      <c r="F103" s="9"/>
      <c r="G103" s="7"/>
      <c r="H103" s="6"/>
      <c r="I103" s="9"/>
      <c r="J103" s="9"/>
      <c r="K103" s="7"/>
      <c r="L103" s="6"/>
      <c r="M103" s="9"/>
      <c r="N103" s="9"/>
      <c r="O103" s="7"/>
      <c r="P103" s="34" t="s">
        <v>242</v>
      </c>
      <c r="Q103" s="18">
        <v>0</v>
      </c>
    </row>
    <row r="104" spans="1:17" ht="85" x14ac:dyDescent="0.2">
      <c r="A104" s="18" t="s">
        <v>381</v>
      </c>
      <c r="B104" s="17" t="s">
        <v>382</v>
      </c>
      <c r="C104" s="26" t="s">
        <v>973</v>
      </c>
      <c r="D104" s="27" t="s">
        <v>1067</v>
      </c>
      <c r="E104" s="6" t="s">
        <v>58</v>
      </c>
      <c r="F104" s="9" t="s">
        <v>16</v>
      </c>
      <c r="G104" s="7"/>
      <c r="H104" s="6" t="s">
        <v>383</v>
      </c>
      <c r="I104" s="9" t="s">
        <v>74</v>
      </c>
      <c r="J104" s="9"/>
      <c r="K104" s="7"/>
      <c r="L104" s="6" t="s">
        <v>384</v>
      </c>
      <c r="M104" s="9"/>
      <c r="N104" s="9"/>
      <c r="O104" s="7"/>
      <c r="P104" s="34" t="s">
        <v>385</v>
      </c>
      <c r="Q104" s="18">
        <v>8</v>
      </c>
    </row>
    <row r="105" spans="1:17" ht="85" x14ac:dyDescent="0.2">
      <c r="A105" s="18" t="s">
        <v>386</v>
      </c>
      <c r="B105" s="17" t="s">
        <v>387</v>
      </c>
      <c r="C105" s="26" t="s">
        <v>973</v>
      </c>
      <c r="D105" s="27" t="s">
        <v>1068</v>
      </c>
      <c r="E105" s="6" t="s">
        <v>16</v>
      </c>
      <c r="F105" s="9" t="s">
        <v>58</v>
      </c>
      <c r="G105" s="7"/>
      <c r="H105" s="6" t="s">
        <v>74</v>
      </c>
      <c r="I105" s="9" t="s">
        <v>230</v>
      </c>
      <c r="J105" s="9"/>
      <c r="K105" s="7"/>
      <c r="L105" s="6" t="s">
        <v>231</v>
      </c>
      <c r="M105" s="9"/>
      <c r="N105" s="9"/>
      <c r="O105" s="7"/>
      <c r="P105" s="34" t="s">
        <v>388</v>
      </c>
      <c r="Q105" s="18">
        <v>8</v>
      </c>
    </row>
    <row r="106" spans="1:17" ht="85" x14ac:dyDescent="0.2">
      <c r="A106" s="18" t="s">
        <v>389</v>
      </c>
      <c r="B106" s="17" t="s">
        <v>390</v>
      </c>
      <c r="C106" s="26" t="s">
        <v>974</v>
      </c>
      <c r="D106" s="27" t="s">
        <v>1069</v>
      </c>
      <c r="E106" s="6" t="s">
        <v>17</v>
      </c>
      <c r="F106" s="9" t="s">
        <v>15</v>
      </c>
      <c r="G106" s="7"/>
      <c r="H106" s="6" t="s">
        <v>20</v>
      </c>
      <c r="I106" s="9" t="s">
        <v>18</v>
      </c>
      <c r="J106" s="9"/>
      <c r="K106" s="7"/>
      <c r="L106" s="6" t="s">
        <v>60</v>
      </c>
      <c r="M106" s="9" t="s">
        <v>21</v>
      </c>
      <c r="N106" s="9"/>
      <c r="O106" s="7"/>
      <c r="P106" s="34" t="s">
        <v>391</v>
      </c>
      <c r="Q106" s="18">
        <v>8</v>
      </c>
    </row>
    <row r="107" spans="1:17" ht="68" x14ac:dyDescent="0.2">
      <c r="A107" s="18" t="s">
        <v>392</v>
      </c>
      <c r="B107" s="17" t="s">
        <v>393</v>
      </c>
      <c r="C107" s="26" t="s">
        <v>975</v>
      </c>
      <c r="D107" s="27" t="s">
        <v>1046</v>
      </c>
      <c r="E107" s="6" t="s">
        <v>15</v>
      </c>
      <c r="F107" s="9"/>
      <c r="G107" s="7"/>
      <c r="H107" s="6" t="s">
        <v>132</v>
      </c>
      <c r="I107" s="9"/>
      <c r="J107" s="9"/>
      <c r="K107" s="7"/>
      <c r="L107" s="6" t="s">
        <v>133</v>
      </c>
      <c r="M107" s="9"/>
      <c r="N107" s="9"/>
      <c r="O107" s="7"/>
      <c r="P107" s="34" t="s">
        <v>395</v>
      </c>
      <c r="Q107" s="18">
        <v>9</v>
      </c>
    </row>
    <row r="108" spans="1:17" ht="51" x14ac:dyDescent="0.2">
      <c r="A108" s="18" t="s">
        <v>396</v>
      </c>
      <c r="B108" s="17" t="s">
        <v>397</v>
      </c>
      <c r="C108" s="26" t="s">
        <v>976</v>
      </c>
      <c r="D108" s="27" t="s">
        <v>1070</v>
      </c>
      <c r="E108" s="6" t="s">
        <v>28</v>
      </c>
      <c r="F108" s="9"/>
      <c r="G108" s="7"/>
      <c r="H108" s="6" t="s">
        <v>398</v>
      </c>
      <c r="I108" s="9"/>
      <c r="J108" s="9"/>
      <c r="K108" s="7"/>
      <c r="L108" s="6" t="s">
        <v>400</v>
      </c>
      <c r="M108" s="9"/>
      <c r="N108" s="9"/>
      <c r="O108" s="7"/>
      <c r="P108" s="34" t="s">
        <v>402</v>
      </c>
      <c r="Q108" s="18">
        <v>8</v>
      </c>
    </row>
    <row r="109" spans="1:17" ht="85" x14ac:dyDescent="0.2">
      <c r="A109" s="18" t="s">
        <v>403</v>
      </c>
      <c r="B109" s="17" t="s">
        <v>404</v>
      </c>
      <c r="C109" s="26" t="s">
        <v>946</v>
      </c>
      <c r="D109" s="27"/>
      <c r="E109" s="6" t="s">
        <v>28</v>
      </c>
      <c r="F109" s="9" t="s">
        <v>17</v>
      </c>
      <c r="G109" s="7"/>
      <c r="H109" s="6" t="s">
        <v>405</v>
      </c>
      <c r="I109" s="9" t="s">
        <v>20</v>
      </c>
      <c r="J109" s="9"/>
      <c r="K109" s="7"/>
      <c r="L109" s="6" t="s">
        <v>406</v>
      </c>
      <c r="M109" s="9" t="s">
        <v>60</v>
      </c>
      <c r="N109" s="9"/>
      <c r="O109" s="7"/>
      <c r="P109" s="34" t="s">
        <v>407</v>
      </c>
      <c r="Q109" s="18">
        <v>9</v>
      </c>
    </row>
    <row r="110" spans="1:17" ht="51" x14ac:dyDescent="0.2">
      <c r="A110" s="18" t="s">
        <v>408</v>
      </c>
      <c r="B110" s="17" t="s">
        <v>409</v>
      </c>
      <c r="C110" s="26" t="s">
        <v>977</v>
      </c>
      <c r="D110" s="27" t="s">
        <v>1071</v>
      </c>
      <c r="E110" s="6" t="s">
        <v>16</v>
      </c>
      <c r="F110" s="9" t="s">
        <v>28</v>
      </c>
      <c r="G110" s="7"/>
      <c r="H110" s="6" t="s">
        <v>410</v>
      </c>
      <c r="I110" s="9" t="s">
        <v>30</v>
      </c>
      <c r="J110" s="9"/>
      <c r="K110" s="7"/>
      <c r="L110" s="6" t="s">
        <v>411</v>
      </c>
      <c r="M110" s="9" t="s">
        <v>412</v>
      </c>
      <c r="N110" s="9"/>
      <c r="O110" s="7"/>
      <c r="P110" s="34" t="s">
        <v>413</v>
      </c>
      <c r="Q110" s="18">
        <v>9</v>
      </c>
    </row>
    <row r="111" spans="1:17" ht="68" x14ac:dyDescent="0.2">
      <c r="A111" s="18" t="s">
        <v>414</v>
      </c>
      <c r="B111" s="17" t="s">
        <v>415</v>
      </c>
      <c r="C111" s="26" t="s">
        <v>978</v>
      </c>
      <c r="D111" s="27" t="s">
        <v>1072</v>
      </c>
      <c r="E111" s="6" t="s">
        <v>17</v>
      </c>
      <c r="F111" s="9" t="s">
        <v>28</v>
      </c>
      <c r="G111" s="7"/>
      <c r="H111" s="6" t="s">
        <v>20</v>
      </c>
      <c r="I111" s="9" t="s">
        <v>405</v>
      </c>
      <c r="J111" s="9"/>
      <c r="K111" s="7"/>
      <c r="L111" s="6" t="s">
        <v>60</v>
      </c>
      <c r="M111" s="9" t="s">
        <v>406</v>
      </c>
      <c r="N111" s="9"/>
      <c r="O111" s="7"/>
      <c r="P111" s="34" t="s">
        <v>416</v>
      </c>
      <c r="Q111" s="18">
        <v>9</v>
      </c>
    </row>
    <row r="112" spans="1:17" ht="187" x14ac:dyDescent="0.2">
      <c r="A112" s="18" t="s">
        <v>417</v>
      </c>
      <c r="B112" s="17" t="s">
        <v>418</v>
      </c>
      <c r="C112" s="26" t="s">
        <v>979</v>
      </c>
      <c r="D112" s="27" t="s">
        <v>1073</v>
      </c>
      <c r="E112" s="6" t="s">
        <v>16</v>
      </c>
      <c r="F112" s="9" t="s">
        <v>28</v>
      </c>
      <c r="G112" s="7"/>
      <c r="H112" s="6" t="s">
        <v>410</v>
      </c>
      <c r="I112" s="9" t="s">
        <v>30</v>
      </c>
      <c r="J112" s="9"/>
      <c r="K112" s="7"/>
      <c r="L112" s="6" t="s">
        <v>411</v>
      </c>
      <c r="M112" s="9" t="s">
        <v>419</v>
      </c>
      <c r="N112" s="9"/>
      <c r="O112" s="7"/>
      <c r="P112" s="34" t="s">
        <v>420</v>
      </c>
      <c r="Q112" s="18">
        <v>9</v>
      </c>
    </row>
    <row r="113" spans="1:17" ht="153" x14ac:dyDescent="0.2">
      <c r="A113" s="18" t="s">
        <v>421</v>
      </c>
      <c r="B113" s="17" t="s">
        <v>422</v>
      </c>
      <c r="C113" s="26" t="s">
        <v>980</v>
      </c>
      <c r="D113" s="27"/>
      <c r="E113" s="6" t="s">
        <v>16</v>
      </c>
      <c r="F113" s="9" t="s">
        <v>28</v>
      </c>
      <c r="G113" s="7"/>
      <c r="H113" s="6" t="s">
        <v>410</v>
      </c>
      <c r="I113" s="9" t="s">
        <v>30</v>
      </c>
      <c r="J113" s="9"/>
      <c r="K113" s="7"/>
      <c r="L113" s="6" t="s">
        <v>411</v>
      </c>
      <c r="M113" s="9" t="s">
        <v>412</v>
      </c>
      <c r="N113" s="9"/>
      <c r="O113" s="7"/>
      <c r="P113" s="34" t="s">
        <v>423</v>
      </c>
      <c r="Q113" s="18">
        <v>9</v>
      </c>
    </row>
    <row r="114" spans="1:17" ht="102" x14ac:dyDescent="0.2">
      <c r="A114" s="18" t="s">
        <v>424</v>
      </c>
      <c r="B114" s="17" t="s">
        <v>425</v>
      </c>
      <c r="C114" s="26"/>
      <c r="D114" s="27"/>
      <c r="E114" s="6" t="s">
        <v>16</v>
      </c>
      <c r="F114" s="9" t="s">
        <v>28</v>
      </c>
      <c r="G114" s="7"/>
      <c r="H114" s="6" t="s">
        <v>410</v>
      </c>
      <c r="I114" s="9" t="s">
        <v>30</v>
      </c>
      <c r="J114" s="9"/>
      <c r="K114" s="7"/>
      <c r="L114" s="6" t="s">
        <v>411</v>
      </c>
      <c r="M114" s="9" t="s">
        <v>412</v>
      </c>
      <c r="N114" s="9"/>
      <c r="O114" s="7"/>
      <c r="P114" s="34" t="s">
        <v>426</v>
      </c>
      <c r="Q114" s="18">
        <v>9</v>
      </c>
    </row>
    <row r="115" spans="1:17" ht="34" x14ac:dyDescent="0.2">
      <c r="A115" s="18" t="s">
        <v>427</v>
      </c>
      <c r="B115" s="17"/>
      <c r="C115" s="26"/>
      <c r="D115" s="27"/>
      <c r="E115" s="6"/>
      <c r="F115" s="9"/>
      <c r="G115" s="7"/>
      <c r="H115" s="6"/>
      <c r="I115" s="9"/>
      <c r="J115" s="9"/>
      <c r="K115" s="7"/>
      <c r="L115" s="6"/>
      <c r="M115" s="9"/>
      <c r="N115" s="9"/>
      <c r="O115" s="7"/>
      <c r="P115" s="34" t="s">
        <v>428</v>
      </c>
      <c r="Q115" s="18">
        <v>0</v>
      </c>
    </row>
    <row r="116" spans="1:17" ht="34" x14ac:dyDescent="0.2">
      <c r="A116" s="18" t="s">
        <v>429</v>
      </c>
      <c r="B116" s="17"/>
      <c r="C116" s="26"/>
      <c r="D116" s="27"/>
      <c r="E116" s="6"/>
      <c r="F116" s="12"/>
      <c r="G116" s="11"/>
      <c r="H116" s="6"/>
      <c r="I116" s="9"/>
      <c r="J116" s="9"/>
      <c r="K116" s="7"/>
      <c r="L116" s="6"/>
      <c r="M116" s="9"/>
      <c r="N116" s="9"/>
      <c r="O116" s="7"/>
      <c r="P116" s="34" t="s">
        <v>428</v>
      </c>
      <c r="Q116" s="18">
        <v>0</v>
      </c>
    </row>
    <row r="117" spans="1:17" ht="34" x14ac:dyDescent="0.2">
      <c r="A117" s="18" t="s">
        <v>430</v>
      </c>
      <c r="B117" s="17"/>
      <c r="C117" s="26"/>
      <c r="D117" s="27"/>
      <c r="E117" s="6"/>
      <c r="F117" s="9"/>
      <c r="G117" s="7"/>
      <c r="H117" s="6"/>
      <c r="I117" s="9"/>
      <c r="J117" s="9"/>
      <c r="K117" s="7"/>
      <c r="L117" s="6"/>
      <c r="M117" s="9"/>
      <c r="N117" s="9"/>
      <c r="O117" s="7"/>
      <c r="P117" s="34" t="s">
        <v>428</v>
      </c>
      <c r="Q117" s="18">
        <v>0</v>
      </c>
    </row>
    <row r="118" spans="1:17" ht="119" x14ac:dyDescent="0.2">
      <c r="A118" s="18" t="s">
        <v>431</v>
      </c>
      <c r="B118" s="17" t="s">
        <v>432</v>
      </c>
      <c r="C118" s="26" t="s">
        <v>981</v>
      </c>
      <c r="D118" s="27" t="s">
        <v>1074</v>
      </c>
      <c r="E118" s="6" t="s">
        <v>17</v>
      </c>
      <c r="F118" s="9" t="s">
        <v>16</v>
      </c>
      <c r="G118" s="7"/>
      <c r="H118" s="6" t="s">
        <v>20</v>
      </c>
      <c r="I118" s="9" t="s">
        <v>433</v>
      </c>
      <c r="J118" s="9" t="s">
        <v>93</v>
      </c>
      <c r="K118" s="7"/>
      <c r="L118" s="6" t="s">
        <v>60</v>
      </c>
      <c r="M118" s="9" t="s">
        <v>434</v>
      </c>
      <c r="N118" s="9" t="s">
        <v>94</v>
      </c>
      <c r="O118" s="7"/>
      <c r="P118" s="34" t="s">
        <v>435</v>
      </c>
      <c r="Q118" s="18">
        <v>9</v>
      </c>
    </row>
    <row r="119" spans="1:17" ht="119" x14ac:dyDescent="0.2">
      <c r="A119" s="18" t="s">
        <v>436</v>
      </c>
      <c r="B119" s="17" t="s">
        <v>437</v>
      </c>
      <c r="C119" s="26"/>
      <c r="D119" s="27"/>
      <c r="E119" s="6" t="s">
        <v>17</v>
      </c>
      <c r="F119" s="9" t="s">
        <v>16</v>
      </c>
      <c r="G119" s="7"/>
      <c r="H119" s="6" t="s">
        <v>20</v>
      </c>
      <c r="I119" s="9" t="s">
        <v>433</v>
      </c>
      <c r="J119" s="9"/>
      <c r="K119" s="7"/>
      <c r="L119" s="6" t="s">
        <v>60</v>
      </c>
      <c r="M119" s="9" t="s">
        <v>434</v>
      </c>
      <c r="N119" s="9"/>
      <c r="O119" s="7"/>
      <c r="P119" s="34" t="s">
        <v>438</v>
      </c>
      <c r="Q119" s="18">
        <v>9</v>
      </c>
    </row>
    <row r="120" spans="1:17" ht="68" x14ac:dyDescent="0.2">
      <c r="A120" s="18" t="s">
        <v>439</v>
      </c>
      <c r="B120" s="17" t="s">
        <v>440</v>
      </c>
      <c r="C120" s="26"/>
      <c r="D120" s="27"/>
      <c r="E120" s="6" t="s">
        <v>17</v>
      </c>
      <c r="F120" s="9" t="s">
        <v>28</v>
      </c>
      <c r="G120" s="7"/>
      <c r="H120" s="6" t="s">
        <v>20</v>
      </c>
      <c r="I120" s="9" t="s">
        <v>398</v>
      </c>
      <c r="J120" s="9"/>
      <c r="K120" s="7"/>
      <c r="L120" s="6" t="s">
        <v>23</v>
      </c>
      <c r="M120" s="9" t="s">
        <v>400</v>
      </c>
      <c r="N120" s="9"/>
      <c r="O120" s="7"/>
      <c r="P120" s="34" t="s">
        <v>441</v>
      </c>
      <c r="Q120" s="18">
        <v>9</v>
      </c>
    </row>
    <row r="121" spans="1:17" ht="68" x14ac:dyDescent="0.2">
      <c r="A121" s="18" t="s">
        <v>442</v>
      </c>
      <c r="B121" s="17" t="s">
        <v>443</v>
      </c>
      <c r="C121" s="26"/>
      <c r="D121" s="27"/>
      <c r="E121" s="6" t="s">
        <v>17</v>
      </c>
      <c r="F121" s="9" t="s">
        <v>28</v>
      </c>
      <c r="G121" s="7"/>
      <c r="H121" s="6" t="s">
        <v>20</v>
      </c>
      <c r="I121" s="9" t="s">
        <v>398</v>
      </c>
      <c r="J121" s="9"/>
      <c r="K121" s="7"/>
      <c r="L121" s="6" t="s">
        <v>60</v>
      </c>
      <c r="M121" s="9" t="s">
        <v>400</v>
      </c>
      <c r="N121" s="9"/>
      <c r="O121" s="7"/>
      <c r="P121" s="34" t="s">
        <v>444</v>
      </c>
      <c r="Q121" s="18">
        <v>9</v>
      </c>
    </row>
    <row r="122" spans="1:17" ht="34" x14ac:dyDescent="0.2">
      <c r="A122" s="18" t="s">
        <v>445</v>
      </c>
      <c r="B122" s="17"/>
      <c r="C122" s="26"/>
      <c r="D122" s="27"/>
      <c r="E122" s="6"/>
      <c r="F122" s="9"/>
      <c r="G122" s="7"/>
      <c r="H122" s="6"/>
      <c r="I122" s="9"/>
      <c r="J122" s="9"/>
      <c r="K122" s="7"/>
      <c r="L122" s="6"/>
      <c r="M122" s="9"/>
      <c r="N122" s="9"/>
      <c r="O122" s="7"/>
      <c r="P122" s="34" t="s">
        <v>428</v>
      </c>
      <c r="Q122" s="18">
        <v>0</v>
      </c>
    </row>
    <row r="123" spans="1:17" ht="136" x14ac:dyDescent="0.2">
      <c r="A123" s="18" t="s">
        <v>446</v>
      </c>
      <c r="B123" s="17" t="s">
        <v>447</v>
      </c>
      <c r="C123" s="26" t="s">
        <v>982</v>
      </c>
      <c r="D123" s="27" t="s">
        <v>1076</v>
      </c>
      <c r="E123" s="6" t="s">
        <v>17</v>
      </c>
      <c r="F123" s="9" t="s">
        <v>28</v>
      </c>
      <c r="G123" s="7"/>
      <c r="H123" s="6" t="s">
        <v>20</v>
      </c>
      <c r="I123" s="9" t="s">
        <v>398</v>
      </c>
      <c r="J123" s="9"/>
      <c r="K123" s="7"/>
      <c r="L123" s="6" t="s">
        <v>23</v>
      </c>
      <c r="M123" s="9" t="s">
        <v>400</v>
      </c>
      <c r="N123" s="9"/>
      <c r="O123" s="7"/>
      <c r="P123" s="34" t="s">
        <v>448</v>
      </c>
      <c r="Q123" s="18">
        <v>9</v>
      </c>
    </row>
    <row r="124" spans="1:17" ht="119" x14ac:dyDescent="0.2">
      <c r="A124" s="18" t="s">
        <v>449</v>
      </c>
      <c r="B124" s="17" t="s">
        <v>450</v>
      </c>
      <c r="C124" s="26" t="s">
        <v>983</v>
      </c>
      <c r="D124" s="27" t="s">
        <v>1075</v>
      </c>
      <c r="E124" s="6" t="s">
        <v>17</v>
      </c>
      <c r="F124" s="9" t="s">
        <v>28</v>
      </c>
      <c r="G124" s="7"/>
      <c r="H124" s="6" t="s">
        <v>20</v>
      </c>
      <c r="I124" s="9" t="s">
        <v>398</v>
      </c>
      <c r="J124" s="9"/>
      <c r="K124" s="7"/>
      <c r="L124" s="6" t="s">
        <v>23</v>
      </c>
      <c r="M124" s="9" t="s">
        <v>400</v>
      </c>
      <c r="N124" s="9"/>
      <c r="O124" s="7"/>
      <c r="P124" s="34" t="s">
        <v>451</v>
      </c>
      <c r="Q124" s="18">
        <v>9</v>
      </c>
    </row>
    <row r="125" spans="1:17" ht="187" x14ac:dyDescent="0.2">
      <c r="A125" s="18" t="s">
        <v>452</v>
      </c>
      <c r="B125" s="17" t="s">
        <v>453</v>
      </c>
      <c r="C125" s="26" t="s">
        <v>983</v>
      </c>
      <c r="D125" s="27" t="s">
        <v>1075</v>
      </c>
      <c r="E125" s="6" t="s">
        <v>17</v>
      </c>
      <c r="F125" s="9" t="s">
        <v>28</v>
      </c>
      <c r="G125" s="7"/>
      <c r="H125" s="6" t="s">
        <v>20</v>
      </c>
      <c r="I125" s="9" t="s">
        <v>398</v>
      </c>
      <c r="J125" s="9"/>
      <c r="K125" s="7"/>
      <c r="L125" s="6" t="s">
        <v>23</v>
      </c>
      <c r="M125" s="9" t="s">
        <v>400</v>
      </c>
      <c r="N125" s="9"/>
      <c r="O125" s="7"/>
      <c r="P125" s="34" t="s">
        <v>454</v>
      </c>
      <c r="Q125" s="18">
        <v>9</v>
      </c>
    </row>
    <row r="126" spans="1:17" ht="68" x14ac:dyDescent="0.2">
      <c r="A126" s="18" t="s">
        <v>455</v>
      </c>
      <c r="B126" s="17" t="s">
        <v>456</v>
      </c>
      <c r="C126" s="26" t="s">
        <v>983</v>
      </c>
      <c r="D126" s="27" t="s">
        <v>1075</v>
      </c>
      <c r="E126" s="6" t="s">
        <v>17</v>
      </c>
      <c r="F126" s="9" t="s">
        <v>28</v>
      </c>
      <c r="G126" s="7"/>
      <c r="H126" s="6" t="s">
        <v>20</v>
      </c>
      <c r="I126" s="9" t="s">
        <v>398</v>
      </c>
      <c r="J126" s="9"/>
      <c r="K126" s="7"/>
      <c r="L126" s="6" t="s">
        <v>23</v>
      </c>
      <c r="M126" s="9" t="s">
        <v>400</v>
      </c>
      <c r="N126" s="9"/>
      <c r="O126" s="7"/>
      <c r="P126" s="34" t="s">
        <v>457</v>
      </c>
      <c r="Q126" s="18">
        <v>9</v>
      </c>
    </row>
    <row r="127" spans="1:17" ht="85" x14ac:dyDescent="0.2">
      <c r="A127" s="18" t="s">
        <v>458</v>
      </c>
      <c r="B127" s="17" t="s">
        <v>459</v>
      </c>
      <c r="C127" s="26"/>
      <c r="D127" s="27"/>
      <c r="E127" s="6" t="s">
        <v>17</v>
      </c>
      <c r="F127" s="9" t="s">
        <v>28</v>
      </c>
      <c r="G127" s="7"/>
      <c r="H127" s="6" t="s">
        <v>20</v>
      </c>
      <c r="I127" s="9" t="s">
        <v>398</v>
      </c>
      <c r="J127" s="9"/>
      <c r="K127" s="7"/>
      <c r="L127" s="6" t="s">
        <v>23</v>
      </c>
      <c r="M127" s="9" t="s">
        <v>400</v>
      </c>
      <c r="N127" s="9"/>
      <c r="O127" s="7"/>
      <c r="P127" s="34" t="s">
        <v>460</v>
      </c>
      <c r="Q127" s="18">
        <v>9</v>
      </c>
    </row>
    <row r="128" spans="1:17" ht="85" x14ac:dyDescent="0.2">
      <c r="A128" s="18" t="s">
        <v>461</v>
      </c>
      <c r="B128" s="17" t="s">
        <v>462</v>
      </c>
      <c r="C128" s="26"/>
      <c r="D128" s="27"/>
      <c r="E128" s="6" t="s">
        <v>28</v>
      </c>
      <c r="F128" s="9" t="s">
        <v>17</v>
      </c>
      <c r="G128" s="7"/>
      <c r="H128" s="6" t="s">
        <v>405</v>
      </c>
      <c r="I128" s="9" t="s">
        <v>20</v>
      </c>
      <c r="J128" s="9"/>
      <c r="K128" s="7"/>
      <c r="L128" s="6" t="s">
        <v>406</v>
      </c>
      <c r="M128" s="9" t="s">
        <v>60</v>
      </c>
      <c r="N128" s="9"/>
      <c r="O128" s="7"/>
      <c r="P128" s="34" t="s">
        <v>463</v>
      </c>
      <c r="Q128" s="18">
        <v>9</v>
      </c>
    </row>
    <row r="129" spans="1:17" ht="68" x14ac:dyDescent="0.2">
      <c r="A129" s="18" t="s">
        <v>464</v>
      </c>
      <c r="B129" s="17" t="s">
        <v>465</v>
      </c>
      <c r="C129" s="26"/>
      <c r="D129" s="27"/>
      <c r="E129" s="6" t="s">
        <v>17</v>
      </c>
      <c r="F129" s="9" t="s">
        <v>28</v>
      </c>
      <c r="G129" s="7"/>
      <c r="H129" s="6" t="s">
        <v>20</v>
      </c>
      <c r="I129" s="9" t="s">
        <v>398</v>
      </c>
      <c r="J129" s="9"/>
      <c r="K129" s="7"/>
      <c r="L129" s="6" t="s">
        <v>60</v>
      </c>
      <c r="M129" s="9" t="s">
        <v>400</v>
      </c>
      <c r="N129" s="9"/>
      <c r="O129" s="7"/>
      <c r="P129" s="34" t="s">
        <v>466</v>
      </c>
      <c r="Q129" s="18">
        <v>9</v>
      </c>
    </row>
    <row r="130" spans="1:17" ht="85" x14ac:dyDescent="0.2">
      <c r="A130" s="18" t="s">
        <v>467</v>
      </c>
      <c r="B130" s="17" t="s">
        <v>468</v>
      </c>
      <c r="C130" s="26"/>
      <c r="D130" s="27"/>
      <c r="E130" s="6" t="s">
        <v>17</v>
      </c>
      <c r="F130" s="9" t="s">
        <v>28</v>
      </c>
      <c r="G130" s="7"/>
      <c r="H130" s="6" t="s">
        <v>20</v>
      </c>
      <c r="I130" s="9" t="s">
        <v>398</v>
      </c>
      <c r="J130" s="9"/>
      <c r="K130" s="7"/>
      <c r="L130" s="6" t="s">
        <v>60</v>
      </c>
      <c r="M130" s="9" t="s">
        <v>400</v>
      </c>
      <c r="N130" s="9"/>
      <c r="O130" s="7"/>
      <c r="P130" s="34" t="s">
        <v>469</v>
      </c>
      <c r="Q130" s="18">
        <v>9</v>
      </c>
    </row>
    <row r="131" spans="1:17" ht="102" x14ac:dyDescent="0.2">
      <c r="A131" s="18" t="s">
        <v>470</v>
      </c>
      <c r="B131" s="17" t="s">
        <v>471</v>
      </c>
      <c r="C131" s="26"/>
      <c r="D131" s="27"/>
      <c r="E131" s="6" t="s">
        <v>17</v>
      </c>
      <c r="F131" s="9" t="s">
        <v>28</v>
      </c>
      <c r="G131" s="7"/>
      <c r="H131" s="6" t="s">
        <v>20</v>
      </c>
      <c r="I131" s="9" t="s">
        <v>472</v>
      </c>
      <c r="J131" s="9"/>
      <c r="K131" s="7"/>
      <c r="L131" s="6" t="s">
        <v>23</v>
      </c>
      <c r="M131" s="9" t="s">
        <v>473</v>
      </c>
      <c r="N131" s="9"/>
      <c r="O131" s="7"/>
      <c r="P131" s="34" t="s">
        <v>474</v>
      </c>
      <c r="Q131" s="18">
        <v>9</v>
      </c>
    </row>
    <row r="132" spans="1:17" ht="102" x14ac:dyDescent="0.2">
      <c r="A132" s="18" t="s">
        <v>475</v>
      </c>
      <c r="B132" s="17" t="s">
        <v>476</v>
      </c>
      <c r="C132" s="26"/>
      <c r="D132" s="27"/>
      <c r="E132" s="6" t="s">
        <v>17</v>
      </c>
      <c r="F132" s="9" t="s">
        <v>28</v>
      </c>
      <c r="G132" s="7"/>
      <c r="H132" s="6" t="s">
        <v>20</v>
      </c>
      <c r="I132" s="9" t="s">
        <v>405</v>
      </c>
      <c r="J132" s="9"/>
      <c r="K132" s="7"/>
      <c r="L132" s="6" t="s">
        <v>23</v>
      </c>
      <c r="M132" s="9" t="s">
        <v>477</v>
      </c>
      <c r="N132" s="9"/>
      <c r="O132" s="7"/>
      <c r="P132" s="34" t="s">
        <v>478</v>
      </c>
      <c r="Q132" s="18">
        <v>9</v>
      </c>
    </row>
    <row r="133" spans="1:17" ht="187" x14ac:dyDescent="0.2">
      <c r="A133" s="18" t="s">
        <v>479</v>
      </c>
      <c r="B133" s="17" t="s">
        <v>480</v>
      </c>
      <c r="C133" s="26"/>
      <c r="D133" s="27"/>
      <c r="E133" s="6" t="s">
        <v>17</v>
      </c>
      <c r="F133" s="9" t="s">
        <v>28</v>
      </c>
      <c r="G133" s="7"/>
      <c r="H133" s="6" t="s">
        <v>20</v>
      </c>
      <c r="I133" s="9" t="s">
        <v>405</v>
      </c>
      <c r="J133" s="9"/>
      <c r="K133" s="7"/>
      <c r="L133" s="6" t="s">
        <v>23</v>
      </c>
      <c r="M133" s="9" t="s">
        <v>406</v>
      </c>
      <c r="N133" s="9"/>
      <c r="O133" s="7"/>
      <c r="P133" s="34" t="s">
        <v>481</v>
      </c>
      <c r="Q133" s="18">
        <v>9</v>
      </c>
    </row>
    <row r="134" spans="1:17" ht="34" x14ac:dyDescent="0.2">
      <c r="A134" s="18" t="s">
        <v>482</v>
      </c>
      <c r="B134" s="17"/>
      <c r="C134" s="26"/>
      <c r="D134" s="27"/>
      <c r="E134" s="6"/>
      <c r="F134" s="9"/>
      <c r="G134" s="7"/>
      <c r="H134" s="6"/>
      <c r="I134" s="9"/>
      <c r="J134" s="9"/>
      <c r="K134" s="7"/>
      <c r="L134" s="6"/>
      <c r="M134" s="9"/>
      <c r="N134" s="9"/>
      <c r="O134" s="7"/>
      <c r="P134" s="34" t="s">
        <v>428</v>
      </c>
      <c r="Q134" s="18">
        <v>0</v>
      </c>
    </row>
    <row r="135" spans="1:17" ht="51" x14ac:dyDescent="0.2">
      <c r="A135" s="18" t="s">
        <v>483</v>
      </c>
      <c r="B135" s="17" t="s">
        <v>484</v>
      </c>
      <c r="C135" s="26"/>
      <c r="D135" s="27"/>
      <c r="E135" s="6" t="s">
        <v>28</v>
      </c>
      <c r="F135" s="9"/>
      <c r="G135" s="7"/>
      <c r="H135" s="6" t="s">
        <v>405</v>
      </c>
      <c r="I135" s="12"/>
      <c r="J135" s="9"/>
      <c r="K135" s="7"/>
      <c r="L135" s="6" t="s">
        <v>477</v>
      </c>
      <c r="M135" s="9"/>
      <c r="N135" s="12"/>
      <c r="O135" s="11"/>
      <c r="P135" s="34" t="s">
        <v>485</v>
      </c>
      <c r="Q135" s="18">
        <v>9</v>
      </c>
    </row>
    <row r="136" spans="1:17" ht="51" x14ac:dyDescent="0.2">
      <c r="A136" s="18" t="s">
        <v>486</v>
      </c>
      <c r="B136" s="17" t="s">
        <v>487</v>
      </c>
      <c r="C136" s="26"/>
      <c r="D136" s="27"/>
      <c r="E136" s="6" t="s">
        <v>28</v>
      </c>
      <c r="F136" s="9"/>
      <c r="G136" s="7"/>
      <c r="H136" s="6" t="s">
        <v>30</v>
      </c>
      <c r="I136" s="12"/>
      <c r="J136" s="9"/>
      <c r="K136" s="7"/>
      <c r="L136" s="6" t="s">
        <v>488</v>
      </c>
      <c r="M136" s="9"/>
      <c r="N136" s="12"/>
      <c r="O136" s="11"/>
      <c r="P136" s="34" t="s">
        <v>489</v>
      </c>
      <c r="Q136" s="18">
        <v>9</v>
      </c>
    </row>
    <row r="137" spans="1:17" ht="51" x14ac:dyDescent="0.2">
      <c r="A137" s="18" t="s">
        <v>486</v>
      </c>
      <c r="B137" s="17" t="s">
        <v>490</v>
      </c>
      <c r="C137" s="26"/>
      <c r="D137" s="27"/>
      <c r="E137" s="6" t="s">
        <v>28</v>
      </c>
      <c r="F137" s="9" t="s">
        <v>491</v>
      </c>
      <c r="G137" s="7"/>
      <c r="H137" s="6" t="s">
        <v>30</v>
      </c>
      <c r="I137" s="9" t="s">
        <v>492</v>
      </c>
      <c r="J137" s="9"/>
      <c r="K137" s="7"/>
      <c r="L137" s="6" t="s">
        <v>419</v>
      </c>
      <c r="M137" s="9" t="s">
        <v>493</v>
      </c>
      <c r="N137" s="9"/>
      <c r="O137" s="7"/>
      <c r="P137" s="34" t="s">
        <v>494</v>
      </c>
      <c r="Q137" s="18">
        <v>8</v>
      </c>
    </row>
    <row r="138" spans="1:17" ht="51" x14ac:dyDescent="0.2">
      <c r="A138" s="18" t="s">
        <v>495</v>
      </c>
      <c r="B138" s="17" t="s">
        <v>496</v>
      </c>
      <c r="C138" s="26"/>
      <c r="D138" s="28"/>
      <c r="E138" s="6" t="s">
        <v>28</v>
      </c>
      <c r="F138" s="9"/>
      <c r="G138" s="7"/>
      <c r="H138" s="6" t="s">
        <v>30</v>
      </c>
      <c r="I138" s="12"/>
      <c r="J138" s="9"/>
      <c r="K138" s="7"/>
      <c r="L138" s="6" t="s">
        <v>32</v>
      </c>
      <c r="M138" s="12"/>
      <c r="N138" s="12"/>
      <c r="O138" s="11"/>
      <c r="P138" s="34" t="s">
        <v>497</v>
      </c>
      <c r="Q138" s="18">
        <v>9</v>
      </c>
    </row>
    <row r="139" spans="1:17" ht="68" x14ac:dyDescent="0.2">
      <c r="A139" s="18" t="s">
        <v>498</v>
      </c>
      <c r="B139" s="17" t="s">
        <v>499</v>
      </c>
      <c r="C139" s="26"/>
      <c r="D139" s="27"/>
      <c r="E139" s="6" t="s">
        <v>28</v>
      </c>
      <c r="F139" s="9" t="s">
        <v>97</v>
      </c>
      <c r="G139" s="7"/>
      <c r="H139" s="6" t="s">
        <v>398</v>
      </c>
      <c r="I139" s="9" t="s">
        <v>103</v>
      </c>
      <c r="J139" s="9"/>
      <c r="K139" s="7"/>
      <c r="L139" s="6" t="s">
        <v>400</v>
      </c>
      <c r="M139" s="9" t="s">
        <v>104</v>
      </c>
      <c r="N139" s="9"/>
      <c r="O139" s="7"/>
      <c r="P139" s="34" t="s">
        <v>500</v>
      </c>
      <c r="Q139" s="18">
        <v>9</v>
      </c>
    </row>
    <row r="140" spans="1:17" ht="68" x14ac:dyDescent="0.2">
      <c r="A140" s="18" t="s">
        <v>501</v>
      </c>
      <c r="B140" s="17" t="s">
        <v>502</v>
      </c>
      <c r="C140" s="26"/>
      <c r="D140" s="27"/>
      <c r="E140" s="6" t="s">
        <v>28</v>
      </c>
      <c r="F140" s="9" t="s">
        <v>17</v>
      </c>
      <c r="G140" s="7"/>
      <c r="H140" s="6" t="s">
        <v>405</v>
      </c>
      <c r="I140" s="9" t="s">
        <v>20</v>
      </c>
      <c r="J140" s="9"/>
      <c r="K140" s="7"/>
      <c r="L140" s="6" t="s">
        <v>406</v>
      </c>
      <c r="M140" s="9" t="s">
        <v>60</v>
      </c>
      <c r="N140" s="9"/>
      <c r="O140" s="7"/>
      <c r="P140" s="34" t="s">
        <v>503</v>
      </c>
      <c r="Q140" s="18">
        <v>9</v>
      </c>
    </row>
    <row r="141" spans="1:17" ht="51" x14ac:dyDescent="0.2">
      <c r="A141" s="18" t="s">
        <v>504</v>
      </c>
      <c r="B141" s="17" t="s">
        <v>505</v>
      </c>
      <c r="C141" s="26"/>
      <c r="D141" s="27"/>
      <c r="E141" s="6" t="s">
        <v>28</v>
      </c>
      <c r="F141" s="9"/>
      <c r="G141" s="7"/>
      <c r="H141" s="6" t="s">
        <v>30</v>
      </c>
      <c r="I141" s="9" t="s">
        <v>405</v>
      </c>
      <c r="J141" s="12"/>
      <c r="K141" s="11"/>
      <c r="L141" s="6" t="s">
        <v>488</v>
      </c>
      <c r="M141" s="9" t="s">
        <v>477</v>
      </c>
      <c r="N141" s="12"/>
      <c r="O141" s="11"/>
      <c r="P141" s="34" t="s">
        <v>506</v>
      </c>
      <c r="Q141" s="18">
        <v>9</v>
      </c>
    </row>
    <row r="142" spans="1:17" ht="34" x14ac:dyDescent="0.2">
      <c r="A142" s="18" t="s">
        <v>507</v>
      </c>
      <c r="B142" s="17"/>
      <c r="C142" s="26"/>
      <c r="D142" s="27"/>
      <c r="E142" s="6"/>
      <c r="F142" s="9"/>
      <c r="G142" s="7"/>
      <c r="H142" s="6"/>
      <c r="I142" s="9"/>
      <c r="J142" s="9"/>
      <c r="K142" s="7"/>
      <c r="L142" s="6"/>
      <c r="M142" s="9"/>
      <c r="N142" s="9"/>
      <c r="O142" s="7"/>
      <c r="P142" s="34" t="s">
        <v>428</v>
      </c>
      <c r="Q142" s="18">
        <v>0</v>
      </c>
    </row>
    <row r="143" spans="1:17" ht="34" x14ac:dyDescent="0.2">
      <c r="A143" s="18" t="s">
        <v>508</v>
      </c>
      <c r="B143" s="17"/>
      <c r="C143" s="26"/>
      <c r="D143" s="27"/>
      <c r="E143" s="6"/>
      <c r="F143" s="9"/>
      <c r="G143" s="7"/>
      <c r="H143" s="6"/>
      <c r="I143" s="9"/>
      <c r="J143" s="9"/>
      <c r="K143" s="7"/>
      <c r="L143" s="6"/>
      <c r="M143" s="9"/>
      <c r="N143" s="9"/>
      <c r="O143" s="7"/>
      <c r="P143" s="34" t="s">
        <v>428</v>
      </c>
      <c r="Q143" s="18">
        <v>0</v>
      </c>
    </row>
    <row r="144" spans="1:17" ht="68" x14ac:dyDescent="0.2">
      <c r="A144" s="18" t="s">
        <v>509</v>
      </c>
      <c r="B144" s="17" t="s">
        <v>510</v>
      </c>
      <c r="C144" s="26" t="s">
        <v>984</v>
      </c>
      <c r="D144" s="27" t="s">
        <v>1077</v>
      </c>
      <c r="E144" s="6" t="s">
        <v>28</v>
      </c>
      <c r="F144" s="9" t="s">
        <v>17</v>
      </c>
      <c r="G144" s="7"/>
      <c r="H144" s="6" t="s">
        <v>30</v>
      </c>
      <c r="I144" s="9" t="s">
        <v>20</v>
      </c>
      <c r="J144" s="9"/>
      <c r="K144" s="7"/>
      <c r="L144" s="6" t="s">
        <v>32</v>
      </c>
      <c r="M144" s="9" t="s">
        <v>23</v>
      </c>
      <c r="N144" s="9"/>
      <c r="O144" s="7"/>
      <c r="P144" s="34" t="s">
        <v>511</v>
      </c>
      <c r="Q144" s="18">
        <v>9</v>
      </c>
    </row>
    <row r="145" spans="1:17" ht="51" x14ac:dyDescent="0.2">
      <c r="A145" s="18" t="s">
        <v>512</v>
      </c>
      <c r="B145" s="17" t="s">
        <v>513</v>
      </c>
      <c r="C145" s="26"/>
      <c r="D145" s="27"/>
      <c r="E145" s="6" t="s">
        <v>16</v>
      </c>
      <c r="F145" s="9" t="s">
        <v>28</v>
      </c>
      <c r="G145" s="7"/>
      <c r="H145" s="6" t="s">
        <v>410</v>
      </c>
      <c r="I145" s="9" t="s">
        <v>30</v>
      </c>
      <c r="J145" s="9"/>
      <c r="K145" s="7"/>
      <c r="L145" s="6" t="s">
        <v>411</v>
      </c>
      <c r="M145" s="9" t="s">
        <v>412</v>
      </c>
      <c r="N145" s="9"/>
      <c r="O145" s="7"/>
      <c r="P145" s="34" t="s">
        <v>514</v>
      </c>
      <c r="Q145" s="18">
        <v>9</v>
      </c>
    </row>
    <row r="146" spans="1:17" ht="51" x14ac:dyDescent="0.2">
      <c r="A146" s="18" t="s">
        <v>515</v>
      </c>
      <c r="B146" s="17" t="s">
        <v>516</v>
      </c>
      <c r="C146" s="26"/>
      <c r="D146" s="27"/>
      <c r="E146" s="6" t="s">
        <v>16</v>
      </c>
      <c r="F146" s="9" t="s">
        <v>28</v>
      </c>
      <c r="G146" s="7"/>
      <c r="H146" s="6" t="s">
        <v>410</v>
      </c>
      <c r="I146" s="9" t="s">
        <v>30</v>
      </c>
      <c r="J146" s="9"/>
      <c r="K146" s="7"/>
      <c r="L146" s="6" t="s">
        <v>411</v>
      </c>
      <c r="M146" s="9" t="s">
        <v>419</v>
      </c>
      <c r="N146" s="9"/>
      <c r="O146" s="7"/>
      <c r="P146" s="34" t="s">
        <v>517</v>
      </c>
      <c r="Q146" s="18">
        <v>9</v>
      </c>
    </row>
    <row r="147" spans="1:17" ht="85" x14ac:dyDescent="0.2">
      <c r="A147" s="18" t="s">
        <v>515</v>
      </c>
      <c r="B147" s="17" t="s">
        <v>518</v>
      </c>
      <c r="C147" s="26" t="s">
        <v>973</v>
      </c>
      <c r="D147" s="27" t="s">
        <v>1079</v>
      </c>
      <c r="E147" s="6" t="s">
        <v>16</v>
      </c>
      <c r="F147" s="9" t="s">
        <v>28</v>
      </c>
      <c r="G147" s="7" t="s">
        <v>1078</v>
      </c>
      <c r="H147" s="6" t="s">
        <v>519</v>
      </c>
      <c r="I147" s="9" t="s">
        <v>405</v>
      </c>
      <c r="J147" s="9" t="s">
        <v>98</v>
      </c>
      <c r="K147" s="7"/>
      <c r="L147" s="6" t="s">
        <v>520</v>
      </c>
      <c r="M147" s="9" t="s">
        <v>406</v>
      </c>
      <c r="N147" s="9" t="s">
        <v>99</v>
      </c>
      <c r="O147" s="7"/>
      <c r="P147" s="34" t="s">
        <v>521</v>
      </c>
      <c r="Q147" s="18">
        <v>9</v>
      </c>
    </row>
    <row r="148" spans="1:17" ht="85" x14ac:dyDescent="0.2">
      <c r="A148" s="18" t="s">
        <v>522</v>
      </c>
      <c r="B148" s="17" t="s">
        <v>523</v>
      </c>
      <c r="C148" s="26" t="s">
        <v>985</v>
      </c>
      <c r="D148" s="27" t="s">
        <v>1079</v>
      </c>
      <c r="E148" s="6" t="s">
        <v>16</v>
      </c>
      <c r="F148" s="9" t="s">
        <v>28</v>
      </c>
      <c r="G148" s="7" t="s">
        <v>1078</v>
      </c>
      <c r="H148" s="6" t="s">
        <v>519</v>
      </c>
      <c r="I148" s="9" t="s">
        <v>472</v>
      </c>
      <c r="J148" s="9" t="s">
        <v>98</v>
      </c>
      <c r="K148" s="7"/>
      <c r="L148" s="6" t="s">
        <v>524</v>
      </c>
      <c r="M148" s="9" t="s">
        <v>525</v>
      </c>
      <c r="N148" s="9" t="s">
        <v>99</v>
      </c>
      <c r="O148" s="7"/>
      <c r="P148" s="34" t="s">
        <v>526</v>
      </c>
      <c r="Q148" s="18">
        <v>9</v>
      </c>
    </row>
    <row r="149" spans="1:17" ht="51" x14ac:dyDescent="0.2">
      <c r="A149" s="18" t="s">
        <v>527</v>
      </c>
      <c r="B149" s="17" t="s">
        <v>528</v>
      </c>
      <c r="C149" s="26"/>
      <c r="D149" s="27"/>
      <c r="E149" s="6" t="s">
        <v>16</v>
      </c>
      <c r="F149" s="9" t="s">
        <v>28</v>
      </c>
      <c r="G149" s="7"/>
      <c r="H149" s="6" t="s">
        <v>410</v>
      </c>
      <c r="I149" s="9" t="s">
        <v>30</v>
      </c>
      <c r="J149" s="9"/>
      <c r="K149" s="7"/>
      <c r="L149" s="6" t="s">
        <v>411</v>
      </c>
      <c r="M149" s="9" t="s">
        <v>412</v>
      </c>
      <c r="N149" s="9"/>
      <c r="O149" s="7"/>
      <c r="P149" s="34" t="s">
        <v>529</v>
      </c>
      <c r="Q149" s="18">
        <v>9</v>
      </c>
    </row>
    <row r="150" spans="1:17" ht="34" x14ac:dyDescent="0.2">
      <c r="A150" s="18" t="s">
        <v>530</v>
      </c>
      <c r="B150" s="17"/>
      <c r="C150" s="26"/>
      <c r="D150" s="27"/>
      <c r="E150" s="6"/>
      <c r="F150" s="9"/>
      <c r="G150" s="7"/>
      <c r="H150" s="6"/>
      <c r="I150" s="9"/>
      <c r="J150" s="9"/>
      <c r="K150" s="7"/>
      <c r="L150" s="6"/>
      <c r="M150" s="9"/>
      <c r="N150" s="9"/>
      <c r="O150" s="7"/>
      <c r="P150" s="34" t="s">
        <v>428</v>
      </c>
      <c r="Q150" s="18">
        <v>0</v>
      </c>
    </row>
    <row r="151" spans="1:17" ht="34" x14ac:dyDescent="0.2">
      <c r="A151" s="18" t="s">
        <v>531</v>
      </c>
      <c r="B151" s="17"/>
      <c r="C151" s="26"/>
      <c r="D151" s="27"/>
      <c r="E151" s="6"/>
      <c r="F151" s="9"/>
      <c r="G151" s="7"/>
      <c r="H151" s="6"/>
      <c r="I151" s="9"/>
      <c r="J151" s="9"/>
      <c r="K151" s="7"/>
      <c r="L151" s="6"/>
      <c r="M151" s="9"/>
      <c r="N151" s="9"/>
      <c r="O151" s="7"/>
      <c r="P151" s="34" t="s">
        <v>428</v>
      </c>
      <c r="Q151" s="18">
        <v>0</v>
      </c>
    </row>
    <row r="152" spans="1:17" ht="85" x14ac:dyDescent="0.2">
      <c r="A152" s="18" t="s">
        <v>532</v>
      </c>
      <c r="B152" s="17" t="s">
        <v>533</v>
      </c>
      <c r="C152" s="26"/>
      <c r="D152" s="27"/>
      <c r="E152" s="6" t="s">
        <v>17</v>
      </c>
      <c r="F152" s="9" t="s">
        <v>28</v>
      </c>
      <c r="G152" s="7"/>
      <c r="H152" s="6" t="s">
        <v>20</v>
      </c>
      <c r="I152" s="9" t="s">
        <v>472</v>
      </c>
      <c r="J152" s="9"/>
      <c r="K152" s="7"/>
      <c r="L152" s="6" t="s">
        <v>60</v>
      </c>
      <c r="M152" s="9" t="s">
        <v>525</v>
      </c>
      <c r="N152" s="9"/>
      <c r="O152" s="7"/>
      <c r="P152" s="34" t="s">
        <v>534</v>
      </c>
      <c r="Q152" s="18">
        <v>9</v>
      </c>
    </row>
    <row r="153" spans="1:17" ht="51" x14ac:dyDescent="0.2">
      <c r="A153" s="18" t="s">
        <v>535</v>
      </c>
      <c r="B153" s="17" t="s">
        <v>536</v>
      </c>
      <c r="C153" s="26"/>
      <c r="D153" s="27"/>
      <c r="E153" s="6" t="s">
        <v>28</v>
      </c>
      <c r="F153" s="9" t="s">
        <v>97</v>
      </c>
      <c r="G153" s="7"/>
      <c r="H153" s="6" t="s">
        <v>398</v>
      </c>
      <c r="I153" s="9" t="s">
        <v>399</v>
      </c>
      <c r="J153" s="9"/>
      <c r="K153" s="7"/>
      <c r="L153" s="6" t="s">
        <v>400</v>
      </c>
      <c r="M153" s="9" t="s">
        <v>401</v>
      </c>
      <c r="N153" s="9"/>
      <c r="O153" s="7"/>
      <c r="P153" s="34" t="s">
        <v>537</v>
      </c>
      <c r="Q153" s="18">
        <v>8</v>
      </c>
    </row>
    <row r="154" spans="1:17" ht="51" x14ac:dyDescent="0.2">
      <c r="A154" s="18" t="s">
        <v>538</v>
      </c>
      <c r="B154" s="17" t="s">
        <v>539</v>
      </c>
      <c r="C154" s="26"/>
      <c r="D154" s="27"/>
      <c r="E154" s="6" t="s">
        <v>28</v>
      </c>
      <c r="F154" s="9" t="s">
        <v>491</v>
      </c>
      <c r="G154" s="7"/>
      <c r="H154" s="6" t="s">
        <v>30</v>
      </c>
      <c r="I154" s="9" t="s">
        <v>492</v>
      </c>
      <c r="J154" s="9"/>
      <c r="K154" s="7"/>
      <c r="L154" s="6" t="s">
        <v>32</v>
      </c>
      <c r="M154" s="9" t="s">
        <v>493</v>
      </c>
      <c r="N154" s="9"/>
      <c r="O154" s="7"/>
      <c r="P154" s="34" t="s">
        <v>540</v>
      </c>
      <c r="Q154" s="18">
        <v>9</v>
      </c>
    </row>
    <row r="155" spans="1:17" ht="68" x14ac:dyDescent="0.2">
      <c r="A155" s="18" t="s">
        <v>541</v>
      </c>
      <c r="B155" s="17" t="s">
        <v>542</v>
      </c>
      <c r="C155" s="26"/>
      <c r="D155" s="27"/>
      <c r="E155" s="6" t="s">
        <v>28</v>
      </c>
      <c r="F155" s="9" t="s">
        <v>97</v>
      </c>
      <c r="G155" s="7"/>
      <c r="H155" s="6" t="s">
        <v>398</v>
      </c>
      <c r="I155" s="9" t="s">
        <v>103</v>
      </c>
      <c r="J155" s="9"/>
      <c r="K155" s="7"/>
      <c r="L155" s="6" t="s">
        <v>400</v>
      </c>
      <c r="M155" s="9" t="s">
        <v>104</v>
      </c>
      <c r="N155" s="9"/>
      <c r="O155" s="7"/>
      <c r="P155" s="34" t="s">
        <v>543</v>
      </c>
      <c r="Q155" s="18">
        <v>9</v>
      </c>
    </row>
    <row r="156" spans="1:17" ht="68" x14ac:dyDescent="0.2">
      <c r="A156" s="18" t="s">
        <v>544</v>
      </c>
      <c r="B156" s="17" t="s">
        <v>545</v>
      </c>
      <c r="C156" s="26"/>
      <c r="D156" s="27"/>
      <c r="E156" s="6" t="s">
        <v>28</v>
      </c>
      <c r="F156" s="9" t="s">
        <v>27</v>
      </c>
      <c r="G156" s="7"/>
      <c r="H156" s="6" t="s">
        <v>398</v>
      </c>
      <c r="I156" s="9" t="s">
        <v>546</v>
      </c>
      <c r="J156" s="9"/>
      <c r="K156" s="7"/>
      <c r="L156" s="6" t="s">
        <v>400</v>
      </c>
      <c r="M156" s="9" t="s">
        <v>547</v>
      </c>
      <c r="N156" s="9"/>
      <c r="O156" s="7"/>
      <c r="P156" s="34" t="s">
        <v>548</v>
      </c>
      <c r="Q156" s="18">
        <v>9</v>
      </c>
    </row>
    <row r="157" spans="1:17" ht="51" x14ac:dyDescent="0.2">
      <c r="A157" s="18" t="s">
        <v>549</v>
      </c>
      <c r="B157" s="17" t="s">
        <v>550</v>
      </c>
      <c r="C157" s="26" t="s">
        <v>983</v>
      </c>
      <c r="D157" s="27" t="s">
        <v>1090</v>
      </c>
      <c r="E157" s="6" t="s">
        <v>28</v>
      </c>
      <c r="F157" s="9" t="s">
        <v>16</v>
      </c>
      <c r="G157" s="7" t="s">
        <v>27</v>
      </c>
      <c r="H157" s="6" t="s">
        <v>398</v>
      </c>
      <c r="I157" s="9" t="s">
        <v>410</v>
      </c>
      <c r="J157" s="9" t="s">
        <v>546</v>
      </c>
      <c r="K157" s="7"/>
      <c r="L157" s="6" t="s">
        <v>400</v>
      </c>
      <c r="M157" s="9" t="s">
        <v>411</v>
      </c>
      <c r="N157" s="9" t="s">
        <v>412</v>
      </c>
      <c r="O157" s="7"/>
      <c r="P157" s="34" t="s">
        <v>551</v>
      </c>
      <c r="Q157" s="18">
        <v>9</v>
      </c>
    </row>
    <row r="158" spans="1:17" ht="34" x14ac:dyDescent="0.2">
      <c r="A158" s="18" t="s">
        <v>552</v>
      </c>
      <c r="B158" s="17" t="s">
        <v>553</v>
      </c>
      <c r="C158" s="29"/>
      <c r="D158" s="28"/>
      <c r="E158" s="6" t="s">
        <v>28</v>
      </c>
      <c r="F158" s="9"/>
      <c r="G158" s="7"/>
      <c r="H158" s="6" t="s">
        <v>405</v>
      </c>
      <c r="I158" s="12"/>
      <c r="J158" s="9"/>
      <c r="K158" s="7"/>
      <c r="L158" s="6" t="s">
        <v>406</v>
      </c>
      <c r="M158" s="9"/>
      <c r="N158" s="12"/>
      <c r="O158" s="11"/>
      <c r="P158" s="34" t="s">
        <v>554</v>
      </c>
      <c r="Q158" s="18">
        <v>9</v>
      </c>
    </row>
    <row r="159" spans="1:17" ht="51" x14ac:dyDescent="0.2">
      <c r="A159" s="18" t="s">
        <v>555</v>
      </c>
      <c r="B159" s="17" t="s">
        <v>556</v>
      </c>
      <c r="C159" s="26"/>
      <c r="D159" s="27"/>
      <c r="E159" s="6" t="s">
        <v>16</v>
      </c>
      <c r="F159" s="9" t="s">
        <v>28</v>
      </c>
      <c r="G159" s="7"/>
      <c r="H159" s="6" t="s">
        <v>519</v>
      </c>
      <c r="I159" s="9" t="s">
        <v>405</v>
      </c>
      <c r="J159" s="9"/>
      <c r="K159" s="7"/>
      <c r="L159" s="6" t="s">
        <v>520</v>
      </c>
      <c r="M159" s="9" t="s">
        <v>406</v>
      </c>
      <c r="N159" s="9"/>
      <c r="O159" s="7"/>
      <c r="P159" s="34" t="s">
        <v>557</v>
      </c>
      <c r="Q159" s="18">
        <v>9</v>
      </c>
    </row>
    <row r="160" spans="1:17" ht="85" x14ac:dyDescent="0.2">
      <c r="A160" s="18" t="s">
        <v>558</v>
      </c>
      <c r="B160" s="17" t="s">
        <v>559</v>
      </c>
      <c r="C160" s="26" t="s">
        <v>985</v>
      </c>
      <c r="D160" s="27" t="s">
        <v>1079</v>
      </c>
      <c r="E160" s="6" t="s">
        <v>28</v>
      </c>
      <c r="F160" s="9" t="s">
        <v>17</v>
      </c>
      <c r="G160" s="31" t="s">
        <v>1078</v>
      </c>
      <c r="H160" s="6" t="s">
        <v>398</v>
      </c>
      <c r="I160" s="9" t="s">
        <v>20</v>
      </c>
      <c r="J160" s="9" t="s">
        <v>98</v>
      </c>
      <c r="K160" s="7"/>
      <c r="L160" s="6" t="s">
        <v>400</v>
      </c>
      <c r="M160" s="9" t="s">
        <v>23</v>
      </c>
      <c r="N160" s="9" t="s">
        <v>99</v>
      </c>
      <c r="O160" s="7"/>
      <c r="P160" s="34" t="s">
        <v>560</v>
      </c>
      <c r="Q160" s="18">
        <v>9</v>
      </c>
    </row>
    <row r="161" spans="1:20" ht="68" x14ac:dyDescent="0.2">
      <c r="A161" s="18" t="s">
        <v>561</v>
      </c>
      <c r="B161" s="17" t="s">
        <v>562</v>
      </c>
      <c r="C161" s="26"/>
      <c r="D161" s="27"/>
      <c r="E161" s="6" t="s">
        <v>17</v>
      </c>
      <c r="F161" s="9" t="s">
        <v>28</v>
      </c>
      <c r="G161" s="7"/>
      <c r="H161" s="6" t="s">
        <v>20</v>
      </c>
      <c r="I161" s="9" t="s">
        <v>472</v>
      </c>
      <c r="J161" s="9"/>
      <c r="K161" s="7"/>
      <c r="L161" s="6" t="s">
        <v>60</v>
      </c>
      <c r="M161" s="9" t="s">
        <v>525</v>
      </c>
      <c r="N161" s="9"/>
      <c r="O161" s="7"/>
      <c r="P161" s="34" t="s">
        <v>563</v>
      </c>
      <c r="Q161" s="18">
        <v>9</v>
      </c>
    </row>
    <row r="162" spans="1:20" ht="119" x14ac:dyDescent="0.2">
      <c r="A162" s="18" t="s">
        <v>564</v>
      </c>
      <c r="B162" s="17" t="s">
        <v>565</v>
      </c>
      <c r="C162" s="26" t="s">
        <v>987</v>
      </c>
      <c r="D162" s="27" t="s">
        <v>1046</v>
      </c>
      <c r="E162" s="6" t="s">
        <v>17</v>
      </c>
      <c r="F162" s="9" t="s">
        <v>28</v>
      </c>
      <c r="G162" s="7" t="s">
        <v>15</v>
      </c>
      <c r="H162" s="6" t="s">
        <v>20</v>
      </c>
      <c r="I162" s="9" t="s">
        <v>398</v>
      </c>
      <c r="J162" s="9" t="s">
        <v>18</v>
      </c>
      <c r="K162" s="7"/>
      <c r="L162" s="6" t="s">
        <v>60</v>
      </c>
      <c r="M162" s="9" t="s">
        <v>400</v>
      </c>
      <c r="N162" s="9" t="s">
        <v>21</v>
      </c>
      <c r="O162" s="7"/>
      <c r="P162" s="34" t="s">
        <v>566</v>
      </c>
      <c r="Q162" s="18">
        <v>9</v>
      </c>
    </row>
    <row r="163" spans="1:20" ht="68" x14ac:dyDescent="0.2">
      <c r="A163" s="18" t="s">
        <v>567</v>
      </c>
      <c r="B163" s="17" t="s">
        <v>568</v>
      </c>
      <c r="C163" s="26"/>
      <c r="D163" s="27"/>
      <c r="E163" s="6" t="s">
        <v>17</v>
      </c>
      <c r="F163" s="9" t="s">
        <v>28</v>
      </c>
      <c r="G163" s="7"/>
      <c r="H163" s="6" t="s">
        <v>20</v>
      </c>
      <c r="I163" s="9" t="s">
        <v>405</v>
      </c>
      <c r="J163" s="9"/>
      <c r="K163" s="7"/>
      <c r="L163" s="6" t="s">
        <v>60</v>
      </c>
      <c r="M163" s="9" t="s">
        <v>406</v>
      </c>
      <c r="N163" s="9"/>
      <c r="O163" s="7"/>
      <c r="P163" s="34" t="s">
        <v>569</v>
      </c>
      <c r="Q163" s="18">
        <v>9</v>
      </c>
    </row>
    <row r="164" spans="1:20" ht="68" x14ac:dyDescent="0.2">
      <c r="A164" s="18" t="s">
        <v>570</v>
      </c>
      <c r="B164" s="17" t="s">
        <v>571</v>
      </c>
      <c r="C164" s="26" t="s">
        <v>986</v>
      </c>
      <c r="D164" s="27" t="s">
        <v>1046</v>
      </c>
      <c r="E164" s="6" t="s">
        <v>28</v>
      </c>
      <c r="F164" s="9" t="s">
        <v>17</v>
      </c>
      <c r="G164" s="7"/>
      <c r="H164" s="6" t="s">
        <v>398</v>
      </c>
      <c r="I164" s="9" t="s">
        <v>20</v>
      </c>
      <c r="J164" s="9"/>
      <c r="K164" s="7"/>
      <c r="L164" s="6" t="s">
        <v>400</v>
      </c>
      <c r="M164" s="9" t="s">
        <v>23</v>
      </c>
      <c r="N164" s="9"/>
      <c r="O164" s="7"/>
      <c r="P164" s="34" t="s">
        <v>572</v>
      </c>
      <c r="Q164" s="18">
        <v>9</v>
      </c>
    </row>
    <row r="165" spans="1:20" ht="17" x14ac:dyDescent="0.2">
      <c r="A165" s="18" t="s">
        <v>573</v>
      </c>
      <c r="B165" s="17"/>
      <c r="C165" s="26"/>
      <c r="D165" s="27"/>
      <c r="E165" s="6"/>
      <c r="F165" s="9"/>
      <c r="G165" s="7"/>
      <c r="H165" s="6"/>
      <c r="I165" s="9"/>
      <c r="J165" s="9"/>
      <c r="K165" s="7"/>
      <c r="L165" s="6" t="s">
        <v>241</v>
      </c>
      <c r="M165" s="9" t="s">
        <v>241</v>
      </c>
      <c r="N165" s="9" t="s">
        <v>241</v>
      </c>
      <c r="O165" s="7"/>
      <c r="P165" s="34" t="s">
        <v>574</v>
      </c>
      <c r="Q165" s="18">
        <v>0</v>
      </c>
      <c r="R165" s="25"/>
      <c r="S165" s="25"/>
      <c r="T165" s="25"/>
    </row>
    <row r="166" spans="1:20" ht="68" x14ac:dyDescent="0.2">
      <c r="A166" s="18" t="s">
        <v>575</v>
      </c>
      <c r="B166" s="17" t="s">
        <v>576</v>
      </c>
      <c r="C166" s="26"/>
      <c r="D166" s="27"/>
      <c r="E166" s="6" t="s">
        <v>15</v>
      </c>
      <c r="F166" s="9" t="s">
        <v>16</v>
      </c>
      <c r="G166" s="7" t="s">
        <v>17</v>
      </c>
      <c r="H166" s="6" t="s">
        <v>18</v>
      </c>
      <c r="I166" s="9" t="s">
        <v>279</v>
      </c>
      <c r="J166" s="9" t="s">
        <v>20</v>
      </c>
      <c r="K166" s="7"/>
      <c r="L166" s="6" t="s">
        <v>21</v>
      </c>
      <c r="M166" s="9" t="s">
        <v>281</v>
      </c>
      <c r="N166" s="9" t="s">
        <v>23</v>
      </c>
      <c r="O166" s="7"/>
      <c r="P166" s="34" t="s">
        <v>577</v>
      </c>
      <c r="Q166" s="18">
        <v>8</v>
      </c>
      <c r="R166" s="25"/>
      <c r="S166" s="25"/>
      <c r="T166" s="25"/>
    </row>
    <row r="167" spans="1:20" ht="68" x14ac:dyDescent="0.2">
      <c r="A167" s="18" t="s">
        <v>578</v>
      </c>
      <c r="B167" s="17" t="s">
        <v>579</v>
      </c>
      <c r="C167" s="26" t="s">
        <v>988</v>
      </c>
      <c r="D167" s="27" t="s">
        <v>1080</v>
      </c>
      <c r="E167" s="6" t="s">
        <v>15</v>
      </c>
      <c r="F167" s="9" t="s">
        <v>36</v>
      </c>
      <c r="G167" s="7" t="s">
        <v>140</v>
      </c>
      <c r="H167" s="6"/>
      <c r="I167" s="9" t="s">
        <v>43</v>
      </c>
      <c r="J167" s="9" t="s">
        <v>141</v>
      </c>
      <c r="K167" s="7"/>
      <c r="L167" s="6"/>
      <c r="M167" s="9" t="s">
        <v>45</v>
      </c>
      <c r="N167" s="9" t="s">
        <v>142</v>
      </c>
      <c r="O167" s="7"/>
      <c r="P167" s="34" t="s">
        <v>581</v>
      </c>
      <c r="Q167" s="18">
        <v>7</v>
      </c>
      <c r="R167" s="25"/>
      <c r="S167" s="25"/>
      <c r="T167" s="25"/>
    </row>
    <row r="168" spans="1:20" ht="68" x14ac:dyDescent="0.2">
      <c r="A168" s="18" t="s">
        <v>582</v>
      </c>
      <c r="B168" s="17" t="s">
        <v>583</v>
      </c>
      <c r="C168" s="26" t="s">
        <v>989</v>
      </c>
      <c r="D168" s="27"/>
      <c r="E168" s="6" t="s">
        <v>15</v>
      </c>
      <c r="F168" s="9"/>
      <c r="G168" s="7"/>
      <c r="H168" s="6" t="s">
        <v>18</v>
      </c>
      <c r="I168" s="9"/>
      <c r="J168" s="9"/>
      <c r="K168" s="7"/>
      <c r="L168" s="6" t="s">
        <v>21</v>
      </c>
      <c r="M168" s="9"/>
      <c r="N168" s="9"/>
      <c r="O168" s="7"/>
      <c r="P168" s="34" t="s">
        <v>585</v>
      </c>
      <c r="Q168" s="18">
        <v>8</v>
      </c>
      <c r="R168" s="25"/>
      <c r="S168" s="25"/>
      <c r="T168" s="25"/>
    </row>
    <row r="169" spans="1:20" ht="68" x14ac:dyDescent="0.2">
      <c r="A169" s="18" t="s">
        <v>586</v>
      </c>
      <c r="B169" s="17" t="s">
        <v>587</v>
      </c>
      <c r="C169" s="26" t="s">
        <v>990</v>
      </c>
      <c r="D169" s="27" t="s">
        <v>1081</v>
      </c>
      <c r="E169" s="6" t="s">
        <v>286</v>
      </c>
      <c r="F169" s="9" t="s">
        <v>16</v>
      </c>
      <c r="G169" s="7" t="s">
        <v>278</v>
      </c>
      <c r="H169" s="6" t="s">
        <v>288</v>
      </c>
      <c r="I169" s="9" t="s">
        <v>279</v>
      </c>
      <c r="J169" s="9" t="s">
        <v>280</v>
      </c>
      <c r="K169" s="7"/>
      <c r="L169" s="6" t="s">
        <v>290</v>
      </c>
      <c r="M169" s="9" t="s">
        <v>281</v>
      </c>
      <c r="N169" s="9" t="s">
        <v>282</v>
      </c>
      <c r="O169" s="7"/>
      <c r="P169" s="34" t="s">
        <v>588</v>
      </c>
      <c r="Q169" s="18">
        <v>9</v>
      </c>
      <c r="R169" s="25"/>
      <c r="S169" s="25"/>
      <c r="T169" s="25"/>
    </row>
    <row r="170" spans="1:20" ht="68" x14ac:dyDescent="0.2">
      <c r="A170" s="18" t="s">
        <v>589</v>
      </c>
      <c r="B170" s="17" t="s">
        <v>590</v>
      </c>
      <c r="C170" s="26" t="s">
        <v>991</v>
      </c>
      <c r="D170" s="27" t="s">
        <v>1082</v>
      </c>
      <c r="E170" s="6" t="s">
        <v>16</v>
      </c>
      <c r="F170" s="9" t="s">
        <v>286</v>
      </c>
      <c r="G170" s="7" t="s">
        <v>97</v>
      </c>
      <c r="H170" s="6" t="s">
        <v>279</v>
      </c>
      <c r="I170" s="9" t="s">
        <v>288</v>
      </c>
      <c r="J170" s="9" t="s">
        <v>399</v>
      </c>
      <c r="K170" s="7"/>
      <c r="L170" s="6" t="s">
        <v>281</v>
      </c>
      <c r="M170" s="9" t="s">
        <v>290</v>
      </c>
      <c r="N170" s="9" t="s">
        <v>401</v>
      </c>
      <c r="O170" s="7"/>
      <c r="P170" s="34" t="s">
        <v>591</v>
      </c>
      <c r="Q170" s="18">
        <v>8</v>
      </c>
      <c r="R170" s="25"/>
      <c r="S170" s="25"/>
      <c r="T170" s="25"/>
    </row>
    <row r="171" spans="1:20" ht="68" x14ac:dyDescent="0.2">
      <c r="A171" s="18" t="s">
        <v>592</v>
      </c>
      <c r="B171" s="17" t="s">
        <v>593</v>
      </c>
      <c r="C171" s="26" t="s">
        <v>993</v>
      </c>
      <c r="D171" s="27" t="s">
        <v>1083</v>
      </c>
      <c r="E171" s="6" t="s">
        <v>15</v>
      </c>
      <c r="F171" s="9" t="s">
        <v>16</v>
      </c>
      <c r="G171" s="7" t="s">
        <v>36</v>
      </c>
      <c r="H171" s="6" t="s">
        <v>18</v>
      </c>
      <c r="I171" s="9" t="s">
        <v>279</v>
      </c>
      <c r="J171" s="9" t="s">
        <v>37</v>
      </c>
      <c r="K171" s="7"/>
      <c r="L171" s="6"/>
      <c r="M171" s="9" t="s">
        <v>281</v>
      </c>
      <c r="N171" s="9" t="s">
        <v>115</v>
      </c>
      <c r="O171" s="7"/>
      <c r="P171" s="34" t="s">
        <v>594</v>
      </c>
      <c r="Q171" s="18">
        <v>9</v>
      </c>
      <c r="R171" s="25"/>
      <c r="S171" s="25"/>
      <c r="T171" s="25"/>
    </row>
    <row r="172" spans="1:20" ht="68" x14ac:dyDescent="0.2">
      <c r="A172" s="18" t="s">
        <v>595</v>
      </c>
      <c r="B172" s="17" t="s">
        <v>596</v>
      </c>
      <c r="C172" s="26" t="s">
        <v>992</v>
      </c>
      <c r="D172" s="27" t="s">
        <v>1046</v>
      </c>
      <c r="E172" s="6" t="s">
        <v>15</v>
      </c>
      <c r="F172" s="9" t="s">
        <v>140</v>
      </c>
      <c r="G172" s="7" t="s">
        <v>97</v>
      </c>
      <c r="H172" s="6" t="s">
        <v>18</v>
      </c>
      <c r="I172" s="9" t="s">
        <v>141</v>
      </c>
      <c r="J172" s="9" t="s">
        <v>399</v>
      </c>
      <c r="K172" s="7"/>
      <c r="L172" s="6" t="s">
        <v>21</v>
      </c>
      <c r="M172" s="9" t="s">
        <v>142</v>
      </c>
      <c r="N172" s="9" t="s">
        <v>401</v>
      </c>
      <c r="O172" s="7"/>
      <c r="P172" s="34" t="s">
        <v>597</v>
      </c>
      <c r="Q172" s="18">
        <v>8</v>
      </c>
      <c r="R172" s="25"/>
      <c r="S172" s="25"/>
      <c r="T172" s="25"/>
    </row>
    <row r="173" spans="1:20" ht="68" x14ac:dyDescent="0.2">
      <c r="A173" s="18" t="s">
        <v>598</v>
      </c>
      <c r="B173" s="17" t="s">
        <v>599</v>
      </c>
      <c r="C173" s="26" t="s">
        <v>958</v>
      </c>
      <c r="D173" s="27" t="s">
        <v>1046</v>
      </c>
      <c r="E173" s="6" t="s">
        <v>15</v>
      </c>
      <c r="F173" s="9" t="s">
        <v>97</v>
      </c>
      <c r="G173" s="7" t="s">
        <v>286</v>
      </c>
      <c r="H173" s="6" t="s">
        <v>18</v>
      </c>
      <c r="I173" s="9" t="s">
        <v>399</v>
      </c>
      <c r="J173" s="9" t="s">
        <v>600</v>
      </c>
      <c r="K173" s="7"/>
      <c r="L173" s="6" t="s">
        <v>21</v>
      </c>
      <c r="M173" s="9" t="s">
        <v>401</v>
      </c>
      <c r="N173" s="9" t="s">
        <v>601</v>
      </c>
      <c r="O173" s="7"/>
      <c r="P173" s="34" t="s">
        <v>602</v>
      </c>
      <c r="Q173" s="18">
        <v>8</v>
      </c>
      <c r="R173" s="25"/>
      <c r="S173" s="25"/>
      <c r="T173" s="25"/>
    </row>
    <row r="174" spans="1:20" ht="68" x14ac:dyDescent="0.2">
      <c r="A174" s="18" t="s">
        <v>603</v>
      </c>
      <c r="B174" s="17" t="s">
        <v>604</v>
      </c>
      <c r="C174" s="26" t="s">
        <v>958</v>
      </c>
      <c r="D174" s="27" t="s">
        <v>1046</v>
      </c>
      <c r="E174" s="6" t="s">
        <v>15</v>
      </c>
      <c r="F174" s="9" t="s">
        <v>140</v>
      </c>
      <c r="G174" s="7" t="s">
        <v>97</v>
      </c>
      <c r="H174" s="6" t="s">
        <v>18</v>
      </c>
      <c r="I174" s="9" t="s">
        <v>141</v>
      </c>
      <c r="J174" s="9" t="s">
        <v>399</v>
      </c>
      <c r="K174" s="7"/>
      <c r="L174" s="6" t="s">
        <v>21</v>
      </c>
      <c r="M174" s="9" t="s">
        <v>142</v>
      </c>
      <c r="N174" s="9" t="s">
        <v>401</v>
      </c>
      <c r="O174" s="7"/>
      <c r="P174" s="34" t="s">
        <v>605</v>
      </c>
      <c r="Q174" s="18">
        <v>8</v>
      </c>
      <c r="R174" s="25"/>
      <c r="S174" s="25"/>
      <c r="T174" s="25"/>
    </row>
    <row r="175" spans="1:20" ht="68" x14ac:dyDescent="0.2">
      <c r="A175" s="18" t="s">
        <v>606</v>
      </c>
      <c r="B175" s="17" t="s">
        <v>607</v>
      </c>
      <c r="C175" s="26" t="s">
        <v>958</v>
      </c>
      <c r="D175" s="27" t="s">
        <v>1046</v>
      </c>
      <c r="E175" s="6" t="s">
        <v>286</v>
      </c>
      <c r="F175" s="9" t="s">
        <v>16</v>
      </c>
      <c r="G175" s="7" t="s">
        <v>278</v>
      </c>
      <c r="H175" s="6" t="s">
        <v>288</v>
      </c>
      <c r="I175" s="9" t="s">
        <v>279</v>
      </c>
      <c r="J175" s="9" t="s">
        <v>280</v>
      </c>
      <c r="K175" s="7"/>
      <c r="L175" s="6" t="s">
        <v>290</v>
      </c>
      <c r="M175" s="9" t="s">
        <v>281</v>
      </c>
      <c r="N175" s="9" t="s">
        <v>282</v>
      </c>
      <c r="O175" s="7"/>
      <c r="P175" s="34" t="s">
        <v>608</v>
      </c>
      <c r="Q175" s="18">
        <v>9</v>
      </c>
      <c r="R175" s="25"/>
      <c r="S175" s="25"/>
      <c r="T175" s="25"/>
    </row>
    <row r="176" spans="1:20" ht="85" x14ac:dyDescent="0.2">
      <c r="A176" s="18" t="s">
        <v>609</v>
      </c>
      <c r="B176" s="17" t="s">
        <v>610</v>
      </c>
      <c r="C176" s="26" t="s">
        <v>994</v>
      </c>
      <c r="D176" s="27" t="s">
        <v>1046</v>
      </c>
      <c r="E176" s="6" t="s">
        <v>15</v>
      </c>
      <c r="F176" s="9" t="s">
        <v>16</v>
      </c>
      <c r="G176" s="7" t="s">
        <v>97</v>
      </c>
      <c r="H176" s="6" t="s">
        <v>18</v>
      </c>
      <c r="I176" s="9" t="s">
        <v>611</v>
      </c>
      <c r="J176" s="9" t="s">
        <v>98</v>
      </c>
      <c r="K176" s="7"/>
      <c r="L176" s="6" t="s">
        <v>580</v>
      </c>
      <c r="M176" s="9" t="s">
        <v>612</v>
      </c>
      <c r="N176" s="9" t="s">
        <v>99</v>
      </c>
      <c r="O176" s="7"/>
      <c r="P176" s="34" t="s">
        <v>613</v>
      </c>
      <c r="Q176" s="18">
        <v>9</v>
      </c>
      <c r="R176" s="25"/>
      <c r="S176" s="25"/>
      <c r="T176" s="25"/>
    </row>
    <row r="177" spans="1:20" ht="68" x14ac:dyDescent="0.2">
      <c r="A177" s="18" t="s">
        <v>614</v>
      </c>
      <c r="B177" s="17" t="s">
        <v>615</v>
      </c>
      <c r="C177" s="26"/>
      <c r="D177" s="27"/>
      <c r="E177" s="6" t="s">
        <v>286</v>
      </c>
      <c r="F177" s="9" t="s">
        <v>16</v>
      </c>
      <c r="G177" s="7" t="s">
        <v>97</v>
      </c>
      <c r="H177" s="6" t="s">
        <v>600</v>
      </c>
      <c r="I177" s="9" t="s">
        <v>279</v>
      </c>
      <c r="J177" s="9" t="s">
        <v>399</v>
      </c>
      <c r="K177" s="7"/>
      <c r="L177" s="6" t="s">
        <v>601</v>
      </c>
      <c r="M177" s="9" t="s">
        <v>281</v>
      </c>
      <c r="N177" s="9" t="s">
        <v>401</v>
      </c>
      <c r="O177" s="7"/>
      <c r="P177" s="34" t="s">
        <v>616</v>
      </c>
      <c r="Q177" s="18">
        <v>8</v>
      </c>
      <c r="R177" s="25"/>
      <c r="S177" s="25"/>
      <c r="T177" s="25"/>
    </row>
    <row r="178" spans="1:20" ht="68" x14ac:dyDescent="0.2">
      <c r="A178" s="18" t="s">
        <v>617</v>
      </c>
      <c r="B178" s="17" t="s">
        <v>618</v>
      </c>
      <c r="C178" s="26" t="s">
        <v>995</v>
      </c>
      <c r="D178" s="27" t="s">
        <v>1046</v>
      </c>
      <c r="E178" s="6" t="s">
        <v>491</v>
      </c>
      <c r="F178" s="9"/>
      <c r="G178" s="7"/>
      <c r="H178" s="6" t="s">
        <v>619</v>
      </c>
      <c r="I178" s="9"/>
      <c r="J178" s="9"/>
      <c r="K178" s="7"/>
      <c r="L178" s="6" t="s">
        <v>620</v>
      </c>
      <c r="M178" s="9"/>
      <c r="N178" s="9"/>
      <c r="O178" s="7"/>
      <c r="P178" s="34" t="s">
        <v>621</v>
      </c>
      <c r="Q178" s="18">
        <v>9</v>
      </c>
      <c r="R178" s="25"/>
      <c r="S178" s="25"/>
      <c r="T178" s="25"/>
    </row>
    <row r="179" spans="1:20" ht="68" x14ac:dyDescent="0.2">
      <c r="A179" s="18" t="s">
        <v>622</v>
      </c>
      <c r="B179" s="17" t="s">
        <v>623</v>
      </c>
      <c r="C179" s="26" t="s">
        <v>973</v>
      </c>
      <c r="D179" s="27" t="s">
        <v>1084</v>
      </c>
      <c r="E179" s="6" t="s">
        <v>28</v>
      </c>
      <c r="F179" s="9" t="s">
        <v>286</v>
      </c>
      <c r="G179" s="7" t="s">
        <v>16</v>
      </c>
      <c r="H179" s="6" t="s">
        <v>398</v>
      </c>
      <c r="I179" s="9" t="s">
        <v>600</v>
      </c>
      <c r="J179" s="9" t="s">
        <v>279</v>
      </c>
      <c r="K179" s="7"/>
      <c r="L179" s="6" t="s">
        <v>400</v>
      </c>
      <c r="M179" s="9" t="s">
        <v>601</v>
      </c>
      <c r="N179" s="9" t="s">
        <v>281</v>
      </c>
      <c r="O179" s="7"/>
      <c r="P179" s="34" t="s">
        <v>624</v>
      </c>
      <c r="Q179" s="18">
        <v>8</v>
      </c>
      <c r="R179" s="25"/>
      <c r="S179" s="25"/>
      <c r="T179" s="25"/>
    </row>
    <row r="180" spans="1:20" ht="51" x14ac:dyDescent="0.2">
      <c r="A180" s="18" t="s">
        <v>625</v>
      </c>
      <c r="B180" s="17" t="s">
        <v>626</v>
      </c>
      <c r="C180" s="26" t="s">
        <v>996</v>
      </c>
      <c r="D180" s="27" t="s">
        <v>1046</v>
      </c>
      <c r="E180" s="6" t="s">
        <v>627</v>
      </c>
      <c r="F180" s="9" t="s">
        <v>15</v>
      </c>
      <c r="G180" s="32"/>
      <c r="H180" s="6" t="s">
        <v>628</v>
      </c>
      <c r="I180" s="9"/>
      <c r="J180" s="9"/>
      <c r="K180" s="7"/>
      <c r="L180" s="6" t="s">
        <v>629</v>
      </c>
      <c r="M180" s="9"/>
      <c r="N180" s="9"/>
      <c r="O180" s="7"/>
      <c r="P180" s="34" t="s">
        <v>630</v>
      </c>
      <c r="Q180" s="18">
        <v>8</v>
      </c>
      <c r="R180" s="25"/>
      <c r="S180" s="25"/>
      <c r="T180" s="25"/>
    </row>
    <row r="181" spans="1:20" ht="136" x14ac:dyDescent="0.2">
      <c r="A181" s="18" t="s">
        <v>631</v>
      </c>
      <c r="B181" s="17" t="s">
        <v>632</v>
      </c>
      <c r="C181" s="26" t="s">
        <v>958</v>
      </c>
      <c r="D181" s="27" t="s">
        <v>1086</v>
      </c>
      <c r="E181" s="6" t="s">
        <v>140</v>
      </c>
      <c r="F181" s="9" t="s">
        <v>15</v>
      </c>
      <c r="G181" s="32"/>
      <c r="H181" s="6" t="s">
        <v>141</v>
      </c>
      <c r="I181" s="9"/>
      <c r="J181" s="9"/>
      <c r="K181" s="7"/>
      <c r="L181" s="6" t="s">
        <v>884</v>
      </c>
      <c r="M181" s="9" t="s">
        <v>1085</v>
      </c>
      <c r="N181" s="9"/>
      <c r="O181" s="7"/>
      <c r="P181" s="34" t="s">
        <v>633</v>
      </c>
      <c r="Q181" s="18">
        <v>8</v>
      </c>
      <c r="R181" s="25"/>
      <c r="S181" s="25"/>
      <c r="T181" s="25"/>
    </row>
    <row r="182" spans="1:20" ht="68" x14ac:dyDescent="0.2">
      <c r="A182" s="18" t="s">
        <v>634</v>
      </c>
      <c r="B182" s="17" t="s">
        <v>635</v>
      </c>
      <c r="C182" s="26" t="s">
        <v>997</v>
      </c>
      <c r="D182" s="27"/>
      <c r="E182" s="6" t="s">
        <v>15</v>
      </c>
      <c r="F182" s="9"/>
      <c r="G182" s="7"/>
      <c r="H182" s="6" t="s">
        <v>18</v>
      </c>
      <c r="I182" s="9"/>
      <c r="J182" s="9"/>
      <c r="K182" s="7"/>
      <c r="L182" s="6" t="s">
        <v>580</v>
      </c>
      <c r="M182" s="9"/>
      <c r="N182" s="9"/>
      <c r="O182" s="7"/>
      <c r="P182" s="34" t="s">
        <v>636</v>
      </c>
      <c r="Q182" s="18">
        <v>9</v>
      </c>
      <c r="R182" s="25"/>
      <c r="S182" s="25"/>
      <c r="T182" s="25"/>
    </row>
    <row r="183" spans="1:20" ht="51" x14ac:dyDescent="0.2">
      <c r="A183" s="18" t="s">
        <v>637</v>
      </c>
      <c r="B183" s="17" t="s">
        <v>638</v>
      </c>
      <c r="C183" s="26" t="s">
        <v>997</v>
      </c>
      <c r="D183" s="27"/>
      <c r="E183" s="6" t="s">
        <v>639</v>
      </c>
      <c r="F183" s="9"/>
      <c r="G183" s="7"/>
      <c r="H183" s="6" t="s">
        <v>640</v>
      </c>
      <c r="I183" s="9"/>
      <c r="J183" s="9"/>
      <c r="K183" s="7"/>
      <c r="L183" s="6" t="s">
        <v>641</v>
      </c>
      <c r="M183" s="9"/>
      <c r="N183" s="9"/>
      <c r="O183" s="7"/>
      <c r="P183" s="34" t="s">
        <v>642</v>
      </c>
      <c r="Q183" s="18">
        <v>8</v>
      </c>
      <c r="R183" s="25"/>
      <c r="S183" s="25"/>
      <c r="T183" s="25"/>
    </row>
    <row r="184" spans="1:20" ht="34" x14ac:dyDescent="0.2">
      <c r="A184" s="18" t="s">
        <v>643</v>
      </c>
      <c r="B184" s="17" t="s">
        <v>644</v>
      </c>
      <c r="C184" s="26" t="s">
        <v>998</v>
      </c>
      <c r="D184" s="27" t="s">
        <v>1087</v>
      </c>
      <c r="E184" s="6" t="s">
        <v>639</v>
      </c>
      <c r="F184" s="9"/>
      <c r="G184" s="7"/>
      <c r="H184" s="6" t="s">
        <v>640</v>
      </c>
      <c r="I184" s="9"/>
      <c r="J184" s="9"/>
      <c r="K184" s="7"/>
      <c r="L184" s="6" t="s">
        <v>641</v>
      </c>
      <c r="M184" s="9"/>
      <c r="N184" s="9"/>
      <c r="O184" s="7"/>
      <c r="P184" s="34" t="s">
        <v>645</v>
      </c>
      <c r="Q184" s="18">
        <v>9</v>
      </c>
      <c r="R184" s="9" t="s">
        <v>639</v>
      </c>
      <c r="S184" s="9" t="s">
        <v>640</v>
      </c>
      <c r="T184" s="9" t="s">
        <v>641</v>
      </c>
    </row>
    <row r="185" spans="1:20" ht="68" x14ac:dyDescent="0.2">
      <c r="A185" s="18" t="s">
        <v>646</v>
      </c>
      <c r="B185" s="17" t="s">
        <v>647</v>
      </c>
      <c r="C185" s="26" t="s">
        <v>999</v>
      </c>
      <c r="D185" s="27" t="s">
        <v>1088</v>
      </c>
      <c r="E185" s="6" t="s">
        <v>286</v>
      </c>
      <c r="F185" s="9" t="s">
        <v>16</v>
      </c>
      <c r="G185" s="7"/>
      <c r="H185" s="6" t="s">
        <v>288</v>
      </c>
      <c r="I185" s="9" t="s">
        <v>279</v>
      </c>
      <c r="J185" s="9"/>
      <c r="K185" s="7"/>
      <c r="L185" s="6"/>
      <c r="M185" s="9"/>
      <c r="N185" s="9"/>
      <c r="O185" s="7"/>
      <c r="P185" s="34" t="s">
        <v>648</v>
      </c>
      <c r="Q185" s="18">
        <v>8</v>
      </c>
      <c r="R185" s="25"/>
      <c r="S185" s="25"/>
      <c r="T185" s="25"/>
    </row>
    <row r="186" spans="1:20" ht="68" x14ac:dyDescent="0.2">
      <c r="A186" s="18" t="s">
        <v>649</v>
      </c>
      <c r="B186" s="17" t="s">
        <v>650</v>
      </c>
      <c r="C186" s="26" t="s">
        <v>1000</v>
      </c>
      <c r="D186" s="27" t="s">
        <v>1089</v>
      </c>
      <c r="E186" s="6" t="s">
        <v>286</v>
      </c>
      <c r="F186" s="9" t="s">
        <v>16</v>
      </c>
      <c r="G186" s="7" t="s">
        <v>15</v>
      </c>
      <c r="H186" s="6" t="s">
        <v>288</v>
      </c>
      <c r="I186" s="9" t="s">
        <v>279</v>
      </c>
      <c r="J186" s="9" t="s">
        <v>18</v>
      </c>
      <c r="K186" s="7"/>
      <c r="L186" s="6" t="s">
        <v>290</v>
      </c>
      <c r="M186" s="9"/>
      <c r="N186" s="9"/>
      <c r="O186" s="7"/>
      <c r="P186" s="34" t="s">
        <v>651</v>
      </c>
      <c r="Q186" s="18">
        <v>9</v>
      </c>
      <c r="R186" s="25"/>
      <c r="S186" s="25"/>
      <c r="T186" s="25"/>
    </row>
    <row r="187" spans="1:20" ht="68" x14ac:dyDescent="0.2">
      <c r="A187" s="18" t="s">
        <v>652</v>
      </c>
      <c r="B187" s="17" t="s">
        <v>653</v>
      </c>
      <c r="C187" s="26" t="s">
        <v>1001</v>
      </c>
      <c r="D187" s="27" t="s">
        <v>1091</v>
      </c>
      <c r="E187" s="6" t="s">
        <v>15</v>
      </c>
      <c r="F187" s="9"/>
      <c r="G187" s="7"/>
      <c r="H187" s="6" t="s">
        <v>18</v>
      </c>
      <c r="I187" s="9"/>
      <c r="J187" s="9"/>
      <c r="K187" s="7"/>
      <c r="L187" s="6"/>
      <c r="M187" s="9"/>
      <c r="N187" s="9"/>
      <c r="O187" s="7"/>
      <c r="P187" s="34" t="s">
        <v>654</v>
      </c>
      <c r="Q187" s="18">
        <v>9</v>
      </c>
      <c r="R187" s="25"/>
      <c r="S187" s="25"/>
      <c r="T187" s="25"/>
    </row>
    <row r="188" spans="1:20" ht="68" x14ac:dyDescent="0.2">
      <c r="A188" s="18" t="s">
        <v>655</v>
      </c>
      <c r="B188" s="17" t="s">
        <v>656</v>
      </c>
      <c r="C188" s="26" t="s">
        <v>1002</v>
      </c>
      <c r="D188" s="27"/>
      <c r="E188" s="6" t="s">
        <v>286</v>
      </c>
      <c r="F188" s="9"/>
      <c r="G188" s="7"/>
      <c r="H188" s="6" t="s">
        <v>288</v>
      </c>
      <c r="I188" s="9"/>
      <c r="J188" s="9"/>
      <c r="K188" s="7"/>
      <c r="L188" s="6" t="s">
        <v>290</v>
      </c>
      <c r="M188" s="9"/>
      <c r="N188" s="9"/>
      <c r="O188" s="7"/>
      <c r="P188" s="34" t="s">
        <v>657</v>
      </c>
      <c r="Q188" s="18">
        <v>9</v>
      </c>
      <c r="R188" s="25"/>
      <c r="S188" s="25"/>
      <c r="T188" s="25"/>
    </row>
    <row r="189" spans="1:20" ht="85" x14ac:dyDescent="0.2">
      <c r="A189" s="18" t="s">
        <v>658</v>
      </c>
      <c r="B189" s="17" t="s">
        <v>659</v>
      </c>
      <c r="C189" s="26" t="s">
        <v>1003</v>
      </c>
      <c r="D189" s="27" t="s">
        <v>1092</v>
      </c>
      <c r="E189" s="6" t="s">
        <v>16</v>
      </c>
      <c r="F189" s="9" t="s">
        <v>97</v>
      </c>
      <c r="G189" s="7"/>
      <c r="H189" s="6" t="s">
        <v>279</v>
      </c>
      <c r="I189" s="9" t="s">
        <v>98</v>
      </c>
      <c r="J189" s="9"/>
      <c r="K189" s="7"/>
      <c r="L189" s="6" t="s">
        <v>281</v>
      </c>
      <c r="M189" s="9" t="s">
        <v>99</v>
      </c>
      <c r="N189" s="9"/>
      <c r="O189" s="7"/>
      <c r="P189" s="34" t="s">
        <v>660</v>
      </c>
      <c r="Q189" s="18">
        <v>9</v>
      </c>
      <c r="R189" s="25"/>
      <c r="S189" s="25"/>
      <c r="T189" s="25"/>
    </row>
    <row r="190" spans="1:20" ht="68" x14ac:dyDescent="0.2">
      <c r="A190" s="18" t="s">
        <v>661</v>
      </c>
      <c r="B190" s="17" t="s">
        <v>662</v>
      </c>
      <c r="C190" s="26" t="s">
        <v>1004</v>
      </c>
      <c r="D190" s="27"/>
      <c r="E190" s="6" t="s">
        <v>286</v>
      </c>
      <c r="F190" s="9" t="s">
        <v>16</v>
      </c>
      <c r="G190" s="7" t="s">
        <v>15</v>
      </c>
      <c r="H190" s="6" t="s">
        <v>288</v>
      </c>
      <c r="I190" s="9" t="s">
        <v>279</v>
      </c>
      <c r="J190" s="9"/>
      <c r="K190" s="7"/>
      <c r="L190" s="6" t="s">
        <v>290</v>
      </c>
      <c r="M190" s="9" t="s">
        <v>281</v>
      </c>
      <c r="N190" s="9"/>
      <c r="O190" s="7"/>
      <c r="P190" s="34" t="s">
        <v>663</v>
      </c>
      <c r="Q190" s="18">
        <v>9</v>
      </c>
      <c r="R190" s="25"/>
      <c r="S190" s="25"/>
      <c r="T190" s="25"/>
    </row>
    <row r="191" spans="1:20" ht="85" x14ac:dyDescent="0.2">
      <c r="A191" s="18" t="s">
        <v>664</v>
      </c>
      <c r="B191" s="17" t="s">
        <v>665</v>
      </c>
      <c r="C191" s="26"/>
      <c r="D191" s="27"/>
      <c r="E191" s="6" t="s">
        <v>16</v>
      </c>
      <c r="F191" s="9" t="s">
        <v>286</v>
      </c>
      <c r="G191" s="7" t="s">
        <v>97</v>
      </c>
      <c r="H191" s="6" t="s">
        <v>279</v>
      </c>
      <c r="I191" s="9" t="s">
        <v>288</v>
      </c>
      <c r="J191" s="9" t="s">
        <v>98</v>
      </c>
      <c r="K191" s="7"/>
      <c r="L191" s="6" t="s">
        <v>281</v>
      </c>
      <c r="M191" s="9" t="s">
        <v>290</v>
      </c>
      <c r="N191" s="9" t="s">
        <v>99</v>
      </c>
      <c r="O191" s="7"/>
      <c r="P191" s="34" t="s">
        <v>666</v>
      </c>
      <c r="Q191" s="18">
        <v>9</v>
      </c>
      <c r="R191" s="25"/>
      <c r="S191" s="25"/>
      <c r="T191" s="25"/>
    </row>
    <row r="192" spans="1:20" ht="85" x14ac:dyDescent="0.2">
      <c r="A192" s="18" t="s">
        <v>667</v>
      </c>
      <c r="B192" s="17" t="s">
        <v>668</v>
      </c>
      <c r="C192" s="26"/>
      <c r="D192" s="27"/>
      <c r="E192" s="6" t="s">
        <v>16</v>
      </c>
      <c r="F192" s="9" t="s">
        <v>97</v>
      </c>
      <c r="G192" s="7" t="s">
        <v>639</v>
      </c>
      <c r="H192" s="6" t="s">
        <v>279</v>
      </c>
      <c r="I192" s="9" t="s">
        <v>98</v>
      </c>
      <c r="J192" s="9" t="s">
        <v>640</v>
      </c>
      <c r="K192" s="7"/>
      <c r="L192" s="6" t="s">
        <v>281</v>
      </c>
      <c r="M192" s="9" t="s">
        <v>99</v>
      </c>
      <c r="N192" s="9" t="s">
        <v>641</v>
      </c>
      <c r="O192" s="7"/>
      <c r="P192" s="34" t="s">
        <v>669</v>
      </c>
      <c r="Q192" s="18">
        <v>8</v>
      </c>
      <c r="R192" s="25"/>
      <c r="S192" s="25"/>
      <c r="T192" s="25"/>
    </row>
    <row r="193" spans="1:20" ht="85" x14ac:dyDescent="0.2">
      <c r="A193" s="18" t="s">
        <v>670</v>
      </c>
      <c r="B193" s="17" t="s">
        <v>671</v>
      </c>
      <c r="C193" s="26"/>
      <c r="D193" s="27"/>
      <c r="E193" s="6" t="s">
        <v>15</v>
      </c>
      <c r="F193" s="9" t="s">
        <v>16</v>
      </c>
      <c r="G193" s="7" t="s">
        <v>97</v>
      </c>
      <c r="H193" s="6" t="s">
        <v>18</v>
      </c>
      <c r="I193" s="9" t="s">
        <v>279</v>
      </c>
      <c r="J193" s="9" t="s">
        <v>98</v>
      </c>
      <c r="K193" s="7"/>
      <c r="L193" s="6" t="s">
        <v>21</v>
      </c>
      <c r="M193" s="9" t="s">
        <v>281</v>
      </c>
      <c r="N193" s="9" t="s">
        <v>99</v>
      </c>
      <c r="O193" s="7"/>
      <c r="P193" s="34" t="s">
        <v>672</v>
      </c>
      <c r="Q193" s="18">
        <v>9</v>
      </c>
      <c r="R193" s="25"/>
      <c r="S193" s="25"/>
      <c r="T193" s="25"/>
    </row>
    <row r="194" spans="1:20" ht="17" x14ac:dyDescent="0.2">
      <c r="A194" s="18" t="s">
        <v>673</v>
      </c>
      <c r="B194" s="17"/>
      <c r="C194" s="26"/>
      <c r="D194" s="27"/>
      <c r="E194" s="6"/>
      <c r="F194" s="9"/>
      <c r="G194" s="7"/>
      <c r="H194" s="6"/>
      <c r="I194" s="9"/>
      <c r="J194" s="9"/>
      <c r="K194" s="7"/>
      <c r="L194" s="6"/>
      <c r="M194" s="9"/>
      <c r="N194" s="9"/>
      <c r="O194" s="7"/>
      <c r="P194" s="34" t="s">
        <v>574</v>
      </c>
      <c r="Q194" s="18">
        <v>0</v>
      </c>
      <c r="R194" s="25"/>
      <c r="S194" s="25"/>
      <c r="T194" s="25"/>
    </row>
    <row r="195" spans="1:20" ht="17" x14ac:dyDescent="0.2">
      <c r="A195" s="18" t="s">
        <v>674</v>
      </c>
      <c r="B195" s="17"/>
      <c r="C195" s="26"/>
      <c r="D195" s="27"/>
      <c r="E195" s="6"/>
      <c r="F195" s="9"/>
      <c r="G195" s="7"/>
      <c r="H195" s="6"/>
      <c r="I195" s="9"/>
      <c r="J195" s="9"/>
      <c r="K195" s="7"/>
      <c r="L195" s="6"/>
      <c r="M195" s="9"/>
      <c r="N195" s="9"/>
      <c r="O195" s="7"/>
      <c r="P195" s="34" t="s">
        <v>574</v>
      </c>
      <c r="Q195" s="18">
        <v>0</v>
      </c>
      <c r="R195" s="25"/>
      <c r="S195" s="25"/>
      <c r="T195" s="25"/>
    </row>
    <row r="196" spans="1:20" ht="68" x14ac:dyDescent="0.2">
      <c r="A196" s="18" t="s">
        <v>675</v>
      </c>
      <c r="B196" s="17" t="s">
        <v>676</v>
      </c>
      <c r="C196" s="26"/>
      <c r="D196" s="27"/>
      <c r="E196" s="6" t="s">
        <v>15</v>
      </c>
      <c r="F196" s="9" t="s">
        <v>16</v>
      </c>
      <c r="G196" s="7"/>
      <c r="H196" s="6" t="s">
        <v>18</v>
      </c>
      <c r="I196" s="9" t="s">
        <v>93</v>
      </c>
      <c r="J196" s="9"/>
      <c r="K196" s="7"/>
      <c r="L196" s="6" t="s">
        <v>584</v>
      </c>
      <c r="M196" s="25"/>
      <c r="N196" s="9"/>
      <c r="O196" s="7"/>
      <c r="P196" s="34" t="s">
        <v>677</v>
      </c>
      <c r="Q196" s="18">
        <v>9</v>
      </c>
      <c r="R196" s="25"/>
      <c r="S196" s="25"/>
      <c r="T196" s="25"/>
    </row>
    <row r="197" spans="1:20" ht="68" x14ac:dyDescent="0.2">
      <c r="A197" s="18" t="s">
        <v>678</v>
      </c>
      <c r="B197" s="17" t="s">
        <v>679</v>
      </c>
      <c r="C197" s="26"/>
      <c r="D197" s="27"/>
      <c r="E197" s="6" t="s">
        <v>15</v>
      </c>
      <c r="F197" s="9" t="s">
        <v>16</v>
      </c>
      <c r="G197" s="7"/>
      <c r="H197" s="6" t="s">
        <v>18</v>
      </c>
      <c r="I197" s="9" t="s">
        <v>93</v>
      </c>
      <c r="J197" s="9"/>
      <c r="K197" s="7"/>
      <c r="L197" s="6" t="s">
        <v>584</v>
      </c>
      <c r="M197" s="25"/>
      <c r="N197" s="9"/>
      <c r="O197" s="7"/>
      <c r="P197" s="34" t="s">
        <v>680</v>
      </c>
      <c r="Q197" s="18">
        <v>9</v>
      </c>
      <c r="R197" s="25"/>
      <c r="S197" s="25"/>
      <c r="T197" s="25"/>
    </row>
    <row r="198" spans="1:20" ht="85" x14ac:dyDescent="0.2">
      <c r="A198" s="18" t="s">
        <v>681</v>
      </c>
      <c r="B198" s="17" t="s">
        <v>682</v>
      </c>
      <c r="C198" s="26"/>
      <c r="D198" s="27"/>
      <c r="E198" s="6" t="s">
        <v>15</v>
      </c>
      <c r="F198" s="9" t="s">
        <v>16</v>
      </c>
      <c r="G198" s="7" t="s">
        <v>97</v>
      </c>
      <c r="H198" s="6" t="s">
        <v>132</v>
      </c>
      <c r="I198" s="9" t="s">
        <v>279</v>
      </c>
      <c r="J198" s="9" t="s">
        <v>98</v>
      </c>
      <c r="K198" s="7"/>
      <c r="L198" s="6" t="s">
        <v>133</v>
      </c>
      <c r="M198" s="9" t="s">
        <v>394</v>
      </c>
      <c r="N198" s="9" t="s">
        <v>99</v>
      </c>
      <c r="O198" s="7"/>
      <c r="P198" s="34" t="s">
        <v>683</v>
      </c>
      <c r="Q198" s="18">
        <v>9</v>
      </c>
      <c r="R198" s="25"/>
      <c r="S198" s="25"/>
      <c r="T198" s="25"/>
    </row>
    <row r="199" spans="1:20" ht="85" x14ac:dyDescent="0.2">
      <c r="A199" s="18" t="s">
        <v>684</v>
      </c>
      <c r="B199" s="17" t="s">
        <v>685</v>
      </c>
      <c r="C199" s="26"/>
      <c r="D199" s="27"/>
      <c r="E199" s="6" t="s">
        <v>15</v>
      </c>
      <c r="F199" s="9" t="s">
        <v>16</v>
      </c>
      <c r="G199" s="7"/>
      <c r="H199" s="6" t="s">
        <v>18</v>
      </c>
      <c r="I199" s="9" t="s">
        <v>279</v>
      </c>
      <c r="J199" s="9"/>
      <c r="K199" s="7"/>
      <c r="L199" s="6"/>
      <c r="M199" s="9"/>
      <c r="N199" s="9"/>
      <c r="O199" s="7"/>
      <c r="P199" s="34" t="s">
        <v>686</v>
      </c>
      <c r="Q199" s="18">
        <v>9</v>
      </c>
      <c r="R199" s="25"/>
      <c r="S199" s="25"/>
      <c r="T199" s="25"/>
    </row>
    <row r="200" spans="1:20" ht="68" x14ac:dyDescent="0.2">
      <c r="A200" s="18" t="s">
        <v>687</v>
      </c>
      <c r="B200" s="17" t="s">
        <v>688</v>
      </c>
      <c r="C200" s="26"/>
      <c r="D200" s="27"/>
      <c r="E200" s="6" t="s">
        <v>15</v>
      </c>
      <c r="F200" s="9" t="s">
        <v>36</v>
      </c>
      <c r="G200" s="7"/>
      <c r="H200" s="6" t="s">
        <v>18</v>
      </c>
      <c r="I200" s="9" t="s">
        <v>689</v>
      </c>
      <c r="J200" s="9"/>
      <c r="K200" s="7"/>
      <c r="L200" s="6" t="s">
        <v>21</v>
      </c>
      <c r="M200" s="9" t="s">
        <v>690</v>
      </c>
      <c r="N200" s="9"/>
      <c r="O200" s="7"/>
      <c r="P200" s="34" t="s">
        <v>691</v>
      </c>
      <c r="Q200" s="18">
        <v>9</v>
      </c>
      <c r="R200" s="25"/>
      <c r="S200" s="25"/>
      <c r="T200" s="25"/>
    </row>
    <row r="201" spans="1:20" ht="68" x14ac:dyDescent="0.2">
      <c r="A201" s="18" t="s">
        <v>692</v>
      </c>
      <c r="B201" s="17" t="s">
        <v>693</v>
      </c>
      <c r="C201" s="26"/>
      <c r="D201" s="27"/>
      <c r="E201" s="6" t="s">
        <v>15</v>
      </c>
      <c r="F201" s="9" t="s">
        <v>16</v>
      </c>
      <c r="G201" s="7"/>
      <c r="H201" s="6" t="s">
        <v>18</v>
      </c>
      <c r="I201" s="9" t="s">
        <v>279</v>
      </c>
      <c r="J201" s="9"/>
      <c r="K201" s="7"/>
      <c r="L201" s="6" t="s">
        <v>21</v>
      </c>
      <c r="M201" s="9" t="s">
        <v>281</v>
      </c>
      <c r="N201" s="9"/>
      <c r="O201" s="7"/>
      <c r="P201" s="34" t="s">
        <v>694</v>
      </c>
      <c r="Q201" s="18">
        <v>9</v>
      </c>
      <c r="R201" s="25"/>
      <c r="S201" s="25"/>
      <c r="T201" s="25"/>
    </row>
    <row r="202" spans="1:20" ht="68" x14ac:dyDescent="0.2">
      <c r="A202" s="18" t="s">
        <v>695</v>
      </c>
      <c r="B202" s="17" t="s">
        <v>696</v>
      </c>
      <c r="C202" s="26" t="s">
        <v>1005</v>
      </c>
      <c r="D202" s="27" t="s">
        <v>1093</v>
      </c>
      <c r="E202" s="6" t="s">
        <v>97</v>
      </c>
      <c r="F202" s="9"/>
      <c r="G202" s="11"/>
      <c r="H202" s="6" t="s">
        <v>1094</v>
      </c>
      <c r="I202" s="9"/>
      <c r="J202" s="12"/>
      <c r="K202" s="11"/>
      <c r="L202" s="6" t="s">
        <v>1095</v>
      </c>
      <c r="M202" s="9"/>
      <c r="N202" s="12"/>
      <c r="O202" s="11"/>
      <c r="P202" s="34" t="s">
        <v>697</v>
      </c>
      <c r="Q202" s="18">
        <v>8</v>
      </c>
    </row>
    <row r="203" spans="1:20" ht="68" x14ac:dyDescent="0.2">
      <c r="A203" s="18" t="s">
        <v>698</v>
      </c>
      <c r="B203" s="17" t="s">
        <v>699</v>
      </c>
      <c r="C203" s="26" t="s">
        <v>1006</v>
      </c>
      <c r="D203" s="27"/>
      <c r="E203" s="6" t="s">
        <v>15</v>
      </c>
      <c r="F203" s="9"/>
      <c r="G203" s="7" t="s">
        <v>627</v>
      </c>
      <c r="H203" s="6"/>
      <c r="I203" s="9"/>
      <c r="J203" s="9" t="s">
        <v>700</v>
      </c>
      <c r="K203" s="7"/>
      <c r="L203" s="6"/>
      <c r="M203" s="9"/>
      <c r="N203" s="9" t="s">
        <v>701</v>
      </c>
      <c r="O203" s="7"/>
      <c r="P203" s="34" t="s">
        <v>702</v>
      </c>
      <c r="Q203" s="18">
        <v>9</v>
      </c>
    </row>
    <row r="204" spans="1:20" ht="51" x14ac:dyDescent="0.2">
      <c r="A204" s="18" t="s">
        <v>703</v>
      </c>
      <c r="B204" s="17" t="s">
        <v>704</v>
      </c>
      <c r="C204" s="26" t="s">
        <v>1006</v>
      </c>
      <c r="D204" s="27"/>
      <c r="E204" s="6" t="s">
        <v>15</v>
      </c>
      <c r="F204" s="9"/>
      <c r="G204" s="7"/>
      <c r="H204" s="6" t="s">
        <v>42</v>
      </c>
      <c r="I204" s="9"/>
      <c r="J204" s="9"/>
      <c r="K204" s="7"/>
      <c r="L204" s="6" t="s">
        <v>44</v>
      </c>
      <c r="M204" s="9"/>
      <c r="N204" s="9"/>
      <c r="O204" s="7"/>
      <c r="P204" s="34" t="s">
        <v>705</v>
      </c>
      <c r="Q204" s="18">
        <v>9</v>
      </c>
    </row>
    <row r="205" spans="1:20" ht="68" x14ac:dyDescent="0.2">
      <c r="A205" s="18" t="s">
        <v>706</v>
      </c>
      <c r="B205" s="17" t="s">
        <v>707</v>
      </c>
      <c r="C205" s="26" t="s">
        <v>1006</v>
      </c>
      <c r="D205" s="27"/>
      <c r="E205" s="6" t="s">
        <v>36</v>
      </c>
      <c r="F205" s="9"/>
      <c r="G205" s="7"/>
      <c r="H205" s="6" t="s">
        <v>43</v>
      </c>
      <c r="I205" s="9"/>
      <c r="J205" s="9"/>
      <c r="K205" s="7"/>
      <c r="L205" s="6" t="s">
        <v>45</v>
      </c>
      <c r="M205" s="9"/>
      <c r="N205" s="9"/>
      <c r="O205" s="7"/>
      <c r="P205" s="34" t="s">
        <v>708</v>
      </c>
      <c r="Q205" s="18">
        <v>9</v>
      </c>
    </row>
    <row r="206" spans="1:20" ht="68" x14ac:dyDescent="0.2">
      <c r="A206" s="18" t="s">
        <v>709</v>
      </c>
      <c r="B206" s="17" t="s">
        <v>710</v>
      </c>
      <c r="C206" s="26" t="s">
        <v>1007</v>
      </c>
      <c r="D206" s="27" t="s">
        <v>946</v>
      </c>
      <c r="E206" s="6" t="s">
        <v>97</v>
      </c>
      <c r="F206" s="9" t="s">
        <v>27</v>
      </c>
      <c r="G206" s="11"/>
      <c r="H206" s="6" t="s">
        <v>103</v>
      </c>
      <c r="I206" s="9" t="s">
        <v>546</v>
      </c>
      <c r="J206" s="12"/>
      <c r="K206" s="11"/>
      <c r="L206" s="6" t="s">
        <v>104</v>
      </c>
      <c r="M206" s="9" t="s">
        <v>711</v>
      </c>
      <c r="N206" s="12"/>
      <c r="O206" s="11"/>
      <c r="P206" s="34" t="s">
        <v>712</v>
      </c>
      <c r="Q206" s="18">
        <v>9</v>
      </c>
    </row>
    <row r="207" spans="1:20" ht="85" x14ac:dyDescent="0.2">
      <c r="A207" s="18" t="s">
        <v>713</v>
      </c>
      <c r="B207" s="17" t="s">
        <v>714</v>
      </c>
      <c r="C207" s="26" t="s">
        <v>1008</v>
      </c>
      <c r="D207" s="27" t="s">
        <v>1096</v>
      </c>
      <c r="E207" s="6"/>
      <c r="F207" s="9" t="s">
        <v>97</v>
      </c>
      <c r="G207" s="7" t="s">
        <v>140</v>
      </c>
      <c r="H207" s="6"/>
      <c r="I207" s="9" t="s">
        <v>98</v>
      </c>
      <c r="J207" s="9" t="s">
        <v>141</v>
      </c>
      <c r="K207" s="7"/>
      <c r="L207" s="6"/>
      <c r="M207" s="9" t="s">
        <v>99</v>
      </c>
      <c r="N207" s="9" t="s">
        <v>142</v>
      </c>
      <c r="O207" s="7"/>
      <c r="P207" s="34" t="s">
        <v>715</v>
      </c>
      <c r="Q207" s="18">
        <v>8</v>
      </c>
    </row>
    <row r="208" spans="1:20" ht="68" x14ac:dyDescent="0.2">
      <c r="A208" s="18" t="s">
        <v>716</v>
      </c>
      <c r="B208" s="17" t="s">
        <v>717</v>
      </c>
      <c r="C208" s="26" t="s">
        <v>1098</v>
      </c>
      <c r="D208" s="27" t="s">
        <v>1097</v>
      </c>
      <c r="E208" s="6" t="s">
        <v>15</v>
      </c>
      <c r="F208" s="9" t="s">
        <v>16</v>
      </c>
      <c r="G208" s="11"/>
      <c r="H208" s="6" t="s">
        <v>18</v>
      </c>
      <c r="I208" s="9" t="s">
        <v>93</v>
      </c>
      <c r="J208" s="12"/>
      <c r="K208" s="11"/>
      <c r="L208" s="6"/>
      <c r="M208" s="9" t="s">
        <v>584</v>
      </c>
      <c r="N208" s="12"/>
      <c r="O208" s="11"/>
      <c r="P208" s="34" t="s">
        <v>718</v>
      </c>
      <c r="Q208" s="18">
        <v>9</v>
      </c>
    </row>
    <row r="209" spans="1:17" ht="68" x14ac:dyDescent="0.2">
      <c r="A209" s="18" t="s">
        <v>719</v>
      </c>
      <c r="B209" s="17" t="s">
        <v>720</v>
      </c>
      <c r="C209" s="26"/>
      <c r="D209" s="27"/>
      <c r="E209" s="6" t="s">
        <v>97</v>
      </c>
      <c r="F209" s="9" t="s">
        <v>627</v>
      </c>
      <c r="G209" s="7" t="s">
        <v>140</v>
      </c>
      <c r="H209" s="6" t="s">
        <v>103</v>
      </c>
      <c r="I209" s="9" t="s">
        <v>700</v>
      </c>
      <c r="J209" s="9" t="s">
        <v>141</v>
      </c>
      <c r="K209" s="7"/>
      <c r="L209" s="6" t="s">
        <v>104</v>
      </c>
      <c r="M209" s="9" t="s">
        <v>701</v>
      </c>
      <c r="N209" s="9" t="s">
        <v>142</v>
      </c>
      <c r="O209" s="7"/>
      <c r="P209" s="34" t="s">
        <v>721</v>
      </c>
      <c r="Q209" s="18">
        <v>9</v>
      </c>
    </row>
    <row r="210" spans="1:17" ht="51" x14ac:dyDescent="0.2">
      <c r="A210" s="18" t="s">
        <v>722</v>
      </c>
      <c r="B210" s="17" t="s">
        <v>723</v>
      </c>
      <c r="C210" s="26" t="s">
        <v>1009</v>
      </c>
      <c r="D210" s="27" t="s">
        <v>946</v>
      </c>
      <c r="E210" s="6" t="s">
        <v>15</v>
      </c>
      <c r="F210" s="9" t="s">
        <v>58</v>
      </c>
      <c r="G210" s="7"/>
      <c r="H210" s="6" t="s">
        <v>132</v>
      </c>
      <c r="I210" s="9" t="s">
        <v>724</v>
      </c>
      <c r="J210" s="9"/>
      <c r="K210" s="7"/>
      <c r="L210" s="6" t="s">
        <v>133</v>
      </c>
      <c r="M210" s="9" t="s">
        <v>725</v>
      </c>
      <c r="N210" s="9"/>
      <c r="O210" s="7"/>
      <c r="P210" s="34" t="s">
        <v>726</v>
      </c>
      <c r="Q210" s="18">
        <v>8</v>
      </c>
    </row>
    <row r="211" spans="1:17" ht="51" x14ac:dyDescent="0.2">
      <c r="A211" s="18" t="s">
        <v>727</v>
      </c>
      <c r="B211" s="17" t="s">
        <v>728</v>
      </c>
      <c r="C211" s="26" t="s">
        <v>1006</v>
      </c>
      <c r="D211" s="27"/>
      <c r="E211" s="6" t="s">
        <v>15</v>
      </c>
      <c r="F211" s="9"/>
      <c r="G211" s="7"/>
      <c r="H211" s="6" t="s">
        <v>132</v>
      </c>
      <c r="I211" s="9"/>
      <c r="J211" s="9"/>
      <c r="K211" s="7"/>
      <c r="L211" s="6" t="s">
        <v>133</v>
      </c>
      <c r="M211" s="9"/>
      <c r="N211" s="9"/>
      <c r="O211" s="7"/>
      <c r="P211" s="34" t="s">
        <v>729</v>
      </c>
      <c r="Q211" s="18">
        <v>9</v>
      </c>
    </row>
    <row r="212" spans="1:17" ht="17" x14ac:dyDescent="0.2">
      <c r="A212" s="18" t="s">
        <v>730</v>
      </c>
      <c r="B212" s="17"/>
      <c r="C212" s="26"/>
      <c r="D212" s="27"/>
      <c r="E212" s="6"/>
      <c r="F212" s="9"/>
      <c r="G212" s="7"/>
      <c r="H212" s="6"/>
      <c r="I212" s="9"/>
      <c r="J212" s="9"/>
      <c r="K212" s="7"/>
      <c r="L212" s="6"/>
      <c r="M212" s="9"/>
      <c r="N212" s="9"/>
      <c r="O212" s="7"/>
      <c r="P212" s="34" t="s">
        <v>731</v>
      </c>
      <c r="Q212" s="18">
        <v>0</v>
      </c>
    </row>
    <row r="213" spans="1:17" ht="51" x14ac:dyDescent="0.2">
      <c r="A213" s="18" t="s">
        <v>732</v>
      </c>
      <c r="B213" s="17" t="s">
        <v>733</v>
      </c>
      <c r="C213" s="26" t="s">
        <v>1010</v>
      </c>
      <c r="D213" s="27" t="s">
        <v>1099</v>
      </c>
      <c r="E213" s="6" t="s">
        <v>97</v>
      </c>
      <c r="F213" s="9"/>
      <c r="G213" s="7"/>
      <c r="H213" s="6" t="s">
        <v>1094</v>
      </c>
      <c r="I213" s="9"/>
      <c r="J213" s="9"/>
      <c r="K213" s="7"/>
      <c r="L213" s="6" t="s">
        <v>1095</v>
      </c>
      <c r="M213" s="9"/>
      <c r="N213" s="9"/>
      <c r="O213" s="7"/>
      <c r="P213" s="34" t="s">
        <v>734</v>
      </c>
      <c r="Q213" s="18">
        <v>8</v>
      </c>
    </row>
    <row r="214" spans="1:17" ht="17" x14ac:dyDescent="0.2">
      <c r="A214" s="18" t="s">
        <v>735</v>
      </c>
      <c r="B214" s="17"/>
      <c r="C214" s="26"/>
      <c r="D214" s="27"/>
      <c r="E214" s="6"/>
      <c r="F214" s="9"/>
      <c r="G214" s="7"/>
      <c r="H214" s="6"/>
      <c r="I214" s="9"/>
      <c r="J214" s="9"/>
      <c r="K214" s="7"/>
      <c r="L214" s="6"/>
      <c r="M214" s="9"/>
      <c r="N214" s="9"/>
      <c r="O214" s="7"/>
      <c r="P214" s="34" t="s">
        <v>731</v>
      </c>
      <c r="Q214" s="18">
        <v>0</v>
      </c>
    </row>
    <row r="215" spans="1:17" ht="68" x14ac:dyDescent="0.2">
      <c r="A215" s="18" t="s">
        <v>736</v>
      </c>
      <c r="B215" s="17" t="s">
        <v>737</v>
      </c>
      <c r="C215" s="26" t="s">
        <v>1011</v>
      </c>
      <c r="D215" s="27" t="s">
        <v>1100</v>
      </c>
      <c r="E215" s="6" t="s">
        <v>15</v>
      </c>
      <c r="F215" s="9" t="s">
        <v>36</v>
      </c>
      <c r="G215" s="7"/>
      <c r="H215" s="6" t="s">
        <v>18</v>
      </c>
      <c r="I215" s="9" t="s">
        <v>43</v>
      </c>
      <c r="J215" s="9"/>
      <c r="K215" s="7"/>
      <c r="L215" s="6" t="s">
        <v>21</v>
      </c>
      <c r="M215" s="9" t="s">
        <v>45</v>
      </c>
      <c r="N215" s="9"/>
      <c r="O215" s="7"/>
      <c r="P215" s="34" t="s">
        <v>738</v>
      </c>
      <c r="Q215" s="18">
        <v>9</v>
      </c>
    </row>
    <row r="216" spans="1:17" ht="17" x14ac:dyDescent="0.2">
      <c r="A216" s="18" t="s">
        <v>739</v>
      </c>
      <c r="B216" s="17"/>
      <c r="C216" s="26"/>
      <c r="D216" s="27"/>
      <c r="E216" s="6"/>
      <c r="F216" s="9"/>
      <c r="G216" s="7"/>
      <c r="H216" s="6"/>
      <c r="I216" s="9"/>
      <c r="J216" s="9"/>
      <c r="K216" s="7"/>
      <c r="L216" s="6"/>
      <c r="M216" s="9"/>
      <c r="N216" s="9"/>
      <c r="O216" s="7"/>
      <c r="P216" s="34" t="s">
        <v>731</v>
      </c>
      <c r="Q216" s="18">
        <v>0</v>
      </c>
    </row>
    <row r="217" spans="1:17" ht="17" x14ac:dyDescent="0.2">
      <c r="A217" s="18" t="s">
        <v>740</v>
      </c>
      <c r="B217" s="17"/>
      <c r="C217" s="26"/>
      <c r="D217" s="27"/>
      <c r="E217" s="6"/>
      <c r="F217" s="9"/>
      <c r="G217" s="7"/>
      <c r="H217" s="6"/>
      <c r="I217" s="9"/>
      <c r="J217" s="9"/>
      <c r="K217" s="7"/>
      <c r="L217" s="6"/>
      <c r="M217" s="9"/>
      <c r="N217" s="9"/>
      <c r="O217" s="7"/>
      <c r="P217" s="34" t="s">
        <v>731</v>
      </c>
      <c r="Q217" s="18">
        <v>0</v>
      </c>
    </row>
    <row r="218" spans="1:17" ht="17" x14ac:dyDescent="0.2">
      <c r="A218" s="18" t="s">
        <v>741</v>
      </c>
      <c r="B218" s="17"/>
      <c r="C218" s="26"/>
      <c r="D218" s="27"/>
      <c r="E218" s="6"/>
      <c r="F218" s="9"/>
      <c r="G218" s="7"/>
      <c r="H218" s="6"/>
      <c r="I218" s="9"/>
      <c r="J218" s="9"/>
      <c r="K218" s="7"/>
      <c r="L218" s="6"/>
      <c r="M218" s="9"/>
      <c r="N218" s="9"/>
      <c r="O218" s="7"/>
      <c r="P218" s="34" t="s">
        <v>731</v>
      </c>
      <c r="Q218" s="18">
        <v>0</v>
      </c>
    </row>
    <row r="219" spans="1:17" ht="17" x14ac:dyDescent="0.2">
      <c r="A219" s="18" t="s">
        <v>742</v>
      </c>
      <c r="B219" s="17"/>
      <c r="C219" s="26"/>
      <c r="D219" s="27"/>
      <c r="E219" s="6"/>
      <c r="F219" s="9"/>
      <c r="G219" s="7"/>
      <c r="H219" s="6"/>
      <c r="I219" s="9"/>
      <c r="J219" s="9"/>
      <c r="K219" s="7"/>
      <c r="L219" s="6"/>
      <c r="M219" s="9"/>
      <c r="N219" s="9"/>
      <c r="O219" s="7"/>
      <c r="P219" s="34" t="s">
        <v>731</v>
      </c>
      <c r="Q219" s="18">
        <v>0</v>
      </c>
    </row>
    <row r="220" spans="1:17" ht="85" x14ac:dyDescent="0.2">
      <c r="A220" s="18" t="s">
        <v>743</v>
      </c>
      <c r="B220" s="17" t="s">
        <v>744</v>
      </c>
      <c r="C220" s="26" t="s">
        <v>1006</v>
      </c>
      <c r="D220" s="27"/>
      <c r="E220" s="6" t="s">
        <v>15</v>
      </c>
      <c r="F220" s="9"/>
      <c r="G220" s="7"/>
      <c r="H220" s="6" t="s">
        <v>132</v>
      </c>
      <c r="I220" s="9"/>
      <c r="J220" s="9"/>
      <c r="K220" s="7"/>
      <c r="L220" s="6" t="s">
        <v>133</v>
      </c>
      <c r="M220" s="9"/>
      <c r="N220" s="9"/>
      <c r="O220" s="7"/>
      <c r="P220" s="34" t="s">
        <v>745</v>
      </c>
      <c r="Q220" s="18">
        <v>9</v>
      </c>
    </row>
    <row r="221" spans="1:17" ht="51" x14ac:dyDescent="0.2">
      <c r="A221" s="18" t="s">
        <v>746</v>
      </c>
      <c r="B221" s="17" t="s">
        <v>747</v>
      </c>
      <c r="C221" s="26" t="s">
        <v>1006</v>
      </c>
      <c r="D221" s="27"/>
      <c r="E221" s="6" t="s">
        <v>15</v>
      </c>
      <c r="F221" s="9"/>
      <c r="G221" s="7"/>
      <c r="H221" s="6" t="s">
        <v>132</v>
      </c>
      <c r="I221" s="9"/>
      <c r="J221" s="9"/>
      <c r="K221" s="7"/>
      <c r="L221" s="6" t="s">
        <v>133</v>
      </c>
      <c r="M221" s="9"/>
      <c r="N221" s="9"/>
      <c r="O221" s="7"/>
      <c r="P221" s="34" t="s">
        <v>748</v>
      </c>
      <c r="Q221" s="18">
        <v>9</v>
      </c>
    </row>
    <row r="222" spans="1:17" ht="51" x14ac:dyDescent="0.2">
      <c r="A222" s="18" t="s">
        <v>749</v>
      </c>
      <c r="B222" s="17" t="s">
        <v>750</v>
      </c>
      <c r="C222" s="26" t="s">
        <v>1006</v>
      </c>
      <c r="D222" s="27"/>
      <c r="E222" s="6" t="s">
        <v>15</v>
      </c>
      <c r="F222" s="9"/>
      <c r="G222" s="7"/>
      <c r="H222" s="6" t="s">
        <v>132</v>
      </c>
      <c r="I222" s="9"/>
      <c r="J222" s="9"/>
      <c r="K222" s="7"/>
      <c r="L222" s="6" t="s">
        <v>133</v>
      </c>
      <c r="M222" s="9"/>
      <c r="N222" s="9"/>
      <c r="O222" s="7"/>
      <c r="P222" s="34" t="s">
        <v>751</v>
      </c>
      <c r="Q222" s="18">
        <v>9</v>
      </c>
    </row>
    <row r="223" spans="1:17" ht="17" x14ac:dyDescent="0.2">
      <c r="A223" s="18" t="s">
        <v>752</v>
      </c>
      <c r="B223" s="17"/>
      <c r="C223" s="26"/>
      <c r="D223" s="27"/>
      <c r="E223" s="6"/>
      <c r="F223" s="9"/>
      <c r="G223" s="7"/>
      <c r="H223" s="6"/>
      <c r="I223" s="9"/>
      <c r="J223" s="9"/>
      <c r="K223" s="7"/>
      <c r="L223" s="6"/>
      <c r="M223" s="9"/>
      <c r="N223" s="9"/>
      <c r="O223" s="7"/>
      <c r="P223" s="34" t="s">
        <v>731</v>
      </c>
      <c r="Q223" s="18">
        <v>0</v>
      </c>
    </row>
    <row r="224" spans="1:17" ht="68" x14ac:dyDescent="0.2">
      <c r="A224" s="18" t="s">
        <v>753</v>
      </c>
      <c r="B224" s="17" t="s">
        <v>754</v>
      </c>
      <c r="C224" s="26" t="s">
        <v>1006</v>
      </c>
      <c r="D224" s="27"/>
      <c r="E224" s="6" t="s">
        <v>140</v>
      </c>
      <c r="F224" s="9"/>
      <c r="G224" s="7"/>
      <c r="H224" s="6" t="s">
        <v>141</v>
      </c>
      <c r="I224" s="9"/>
      <c r="J224" s="9"/>
      <c r="K224" s="7"/>
      <c r="L224" s="6" t="s">
        <v>142</v>
      </c>
      <c r="M224" s="9"/>
      <c r="N224" s="9"/>
      <c r="O224" s="7"/>
      <c r="P224" s="34" t="s">
        <v>755</v>
      </c>
      <c r="Q224" s="18">
        <v>8</v>
      </c>
    </row>
    <row r="225" spans="1:17" ht="17" x14ac:dyDescent="0.2">
      <c r="A225" s="18" t="s">
        <v>756</v>
      </c>
      <c r="B225" s="17"/>
      <c r="C225" s="26"/>
      <c r="D225" s="27"/>
      <c r="E225" s="6"/>
      <c r="F225" s="9"/>
      <c r="G225" s="7"/>
      <c r="H225" s="6"/>
      <c r="I225" s="9"/>
      <c r="J225" s="9"/>
      <c r="K225" s="7"/>
      <c r="L225" s="6"/>
      <c r="M225" s="9"/>
      <c r="N225" s="9"/>
      <c r="O225" s="7"/>
      <c r="P225" s="34" t="s">
        <v>731</v>
      </c>
      <c r="Q225" s="18">
        <v>0</v>
      </c>
    </row>
    <row r="226" spans="1:17" ht="17" x14ac:dyDescent="0.2">
      <c r="A226" s="18" t="s">
        <v>757</v>
      </c>
      <c r="B226" s="17"/>
      <c r="C226" s="26"/>
      <c r="D226" s="27"/>
      <c r="E226" s="6"/>
      <c r="F226" s="9"/>
      <c r="G226" s="7"/>
      <c r="H226" s="6"/>
      <c r="I226" s="9"/>
      <c r="J226" s="9"/>
      <c r="K226" s="7"/>
      <c r="L226" s="6"/>
      <c r="M226" s="9"/>
      <c r="N226" s="9"/>
      <c r="O226" s="7"/>
      <c r="P226" s="34" t="s">
        <v>731</v>
      </c>
      <c r="Q226" s="18">
        <v>0</v>
      </c>
    </row>
    <row r="227" spans="1:17" ht="102" x14ac:dyDescent="0.2">
      <c r="A227" s="18" t="s">
        <v>758</v>
      </c>
      <c r="B227" s="17" t="s">
        <v>759</v>
      </c>
      <c r="C227" s="26" t="s">
        <v>1012</v>
      </c>
      <c r="D227" s="27"/>
      <c r="E227" s="6" t="s">
        <v>15</v>
      </c>
      <c r="F227" s="9" t="s">
        <v>36</v>
      </c>
      <c r="G227" s="7"/>
      <c r="H227" s="6" t="s">
        <v>18</v>
      </c>
      <c r="I227" s="9" t="s">
        <v>43</v>
      </c>
      <c r="J227" s="9"/>
      <c r="K227" s="7"/>
      <c r="L227" s="6"/>
      <c r="M227" s="9" t="s">
        <v>45</v>
      </c>
      <c r="N227" s="9"/>
      <c r="O227" s="7"/>
      <c r="P227" s="34" t="s">
        <v>760</v>
      </c>
      <c r="Q227" s="18">
        <v>9</v>
      </c>
    </row>
    <row r="228" spans="1:17" ht="102" x14ac:dyDescent="0.2">
      <c r="A228" s="18" t="s">
        <v>761</v>
      </c>
      <c r="B228" s="17" t="s">
        <v>762</v>
      </c>
      <c r="C228" s="26" t="s">
        <v>1012</v>
      </c>
      <c r="D228" s="27"/>
      <c r="E228" s="6" t="s">
        <v>15</v>
      </c>
      <c r="F228" s="9" t="s">
        <v>36</v>
      </c>
      <c r="G228" s="7"/>
      <c r="H228" s="6" t="s">
        <v>132</v>
      </c>
      <c r="I228" s="9" t="s">
        <v>43</v>
      </c>
      <c r="J228" s="9"/>
      <c r="K228" s="7"/>
      <c r="L228" s="6" t="s">
        <v>133</v>
      </c>
      <c r="M228" s="9" t="s">
        <v>45</v>
      </c>
      <c r="N228" s="9"/>
      <c r="O228" s="7"/>
      <c r="P228" s="34" t="s">
        <v>763</v>
      </c>
      <c r="Q228" s="18">
        <v>9</v>
      </c>
    </row>
    <row r="229" spans="1:17" ht="187" x14ac:dyDescent="0.2">
      <c r="A229" s="18" t="s">
        <v>764</v>
      </c>
      <c r="B229" s="17" t="s">
        <v>765</v>
      </c>
      <c r="C229" s="26" t="s">
        <v>1013</v>
      </c>
      <c r="D229" s="27" t="s">
        <v>946</v>
      </c>
      <c r="E229" s="6" t="s">
        <v>15</v>
      </c>
      <c r="F229" s="9" t="s">
        <v>36</v>
      </c>
      <c r="G229" s="7"/>
      <c r="H229" s="6" t="s">
        <v>18</v>
      </c>
      <c r="I229" s="9" t="s">
        <v>43</v>
      </c>
      <c r="J229" s="9"/>
      <c r="K229" s="7"/>
      <c r="L229" s="6"/>
      <c r="M229" s="9" t="s">
        <v>45</v>
      </c>
      <c r="N229" s="9"/>
      <c r="O229" s="7"/>
      <c r="P229" s="34" t="s">
        <v>766</v>
      </c>
      <c r="Q229" s="18">
        <v>9</v>
      </c>
    </row>
    <row r="230" spans="1:17" ht="170" x14ac:dyDescent="0.2">
      <c r="A230" s="18" t="s">
        <v>767</v>
      </c>
      <c r="B230" s="17" t="s">
        <v>768</v>
      </c>
      <c r="C230" s="26"/>
      <c r="D230" s="27"/>
      <c r="E230" s="6" t="s">
        <v>15</v>
      </c>
      <c r="F230" s="9" t="s">
        <v>36</v>
      </c>
      <c r="G230" s="7"/>
      <c r="H230" s="6" t="s">
        <v>18</v>
      </c>
      <c r="I230" s="9" t="s">
        <v>43</v>
      </c>
      <c r="J230" s="9"/>
      <c r="K230" s="7"/>
      <c r="L230" s="6"/>
      <c r="M230" s="9" t="s">
        <v>45</v>
      </c>
      <c r="N230" s="9"/>
      <c r="O230" s="7"/>
      <c r="P230" s="34" t="s">
        <v>769</v>
      </c>
      <c r="Q230" s="18">
        <v>9</v>
      </c>
    </row>
    <row r="231" spans="1:17" ht="170" x14ac:dyDescent="0.2">
      <c r="A231" s="18" t="s">
        <v>770</v>
      </c>
      <c r="B231" s="17" t="s">
        <v>771</v>
      </c>
      <c r="C231" s="26"/>
      <c r="D231" s="27"/>
      <c r="E231" s="6" t="s">
        <v>15</v>
      </c>
      <c r="F231" s="9" t="s">
        <v>36</v>
      </c>
      <c r="G231" s="7"/>
      <c r="H231" s="6" t="s">
        <v>18</v>
      </c>
      <c r="I231" s="9" t="s">
        <v>43</v>
      </c>
      <c r="J231" s="9"/>
      <c r="K231" s="7"/>
      <c r="L231" s="6"/>
      <c r="M231" s="9" t="s">
        <v>45</v>
      </c>
      <c r="N231" s="9"/>
      <c r="O231" s="7"/>
      <c r="P231" s="34" t="s">
        <v>772</v>
      </c>
      <c r="Q231" s="18">
        <v>9</v>
      </c>
    </row>
    <row r="232" spans="1:17" ht="85" x14ac:dyDescent="0.2">
      <c r="A232" s="18" t="s">
        <v>773</v>
      </c>
      <c r="B232" s="17" t="s">
        <v>774</v>
      </c>
      <c r="C232" s="26"/>
      <c r="D232" s="27"/>
      <c r="E232" s="6" t="s">
        <v>97</v>
      </c>
      <c r="F232" s="12"/>
      <c r="G232" s="7"/>
      <c r="H232" s="6" t="s">
        <v>98</v>
      </c>
      <c r="I232" s="12"/>
      <c r="J232" s="9"/>
      <c r="K232" s="7"/>
      <c r="L232" s="6" t="s">
        <v>99</v>
      </c>
      <c r="M232" s="12"/>
      <c r="N232" s="9"/>
      <c r="O232" s="7"/>
      <c r="P232" s="34" t="s">
        <v>775</v>
      </c>
      <c r="Q232" s="18">
        <v>8</v>
      </c>
    </row>
    <row r="233" spans="1:17" ht="170" x14ac:dyDescent="0.2">
      <c r="A233" s="18" t="s">
        <v>776</v>
      </c>
      <c r="B233" s="17" t="s">
        <v>777</v>
      </c>
      <c r="C233" s="26"/>
      <c r="D233" s="27"/>
      <c r="E233" s="6"/>
      <c r="F233" s="9" t="s">
        <v>36</v>
      </c>
      <c r="G233" s="7" t="s">
        <v>97</v>
      </c>
      <c r="H233" s="6" t="s">
        <v>98</v>
      </c>
      <c r="I233" s="9" t="s">
        <v>43</v>
      </c>
      <c r="J233" s="9" t="s">
        <v>103</v>
      </c>
      <c r="K233" s="7"/>
      <c r="L233" s="6" t="s">
        <v>99</v>
      </c>
      <c r="M233" s="9" t="s">
        <v>45</v>
      </c>
      <c r="N233" s="9"/>
      <c r="O233" s="7"/>
      <c r="P233" s="34" t="s">
        <v>778</v>
      </c>
      <c r="Q233" s="18">
        <v>9</v>
      </c>
    </row>
    <row r="234" spans="1:17" ht="119" x14ac:dyDescent="0.2">
      <c r="A234" s="18" t="s">
        <v>779</v>
      </c>
      <c r="B234" s="17" t="s">
        <v>780</v>
      </c>
      <c r="C234" s="26" t="s">
        <v>1015</v>
      </c>
      <c r="D234" s="27" t="s">
        <v>946</v>
      </c>
      <c r="E234" s="6" t="s">
        <v>97</v>
      </c>
      <c r="F234" s="9" t="s">
        <v>627</v>
      </c>
      <c r="G234" s="7" t="s">
        <v>27</v>
      </c>
      <c r="H234" s="6" t="s">
        <v>103</v>
      </c>
      <c r="I234" s="9" t="s">
        <v>546</v>
      </c>
      <c r="J234" s="9" t="s">
        <v>141</v>
      </c>
      <c r="K234" s="7"/>
      <c r="L234" s="6" t="s">
        <v>104</v>
      </c>
      <c r="M234" s="9" t="s">
        <v>701</v>
      </c>
      <c r="N234" s="9"/>
      <c r="O234" s="7"/>
      <c r="P234" s="34" t="s">
        <v>781</v>
      </c>
      <c r="Q234" s="18">
        <v>9</v>
      </c>
    </row>
    <row r="235" spans="1:17" ht="68" x14ac:dyDescent="0.2">
      <c r="A235" s="18" t="s">
        <v>782</v>
      </c>
      <c r="B235" s="17" t="s">
        <v>783</v>
      </c>
      <c r="C235" s="26" t="s">
        <v>946</v>
      </c>
      <c r="D235" s="27"/>
      <c r="E235" s="6" t="s">
        <v>140</v>
      </c>
      <c r="F235" s="9" t="s">
        <v>15</v>
      </c>
      <c r="G235" s="7"/>
      <c r="H235" s="6" t="s">
        <v>141</v>
      </c>
      <c r="I235" s="9" t="s">
        <v>42</v>
      </c>
      <c r="J235" s="9"/>
      <c r="K235" s="7"/>
      <c r="L235" s="6" t="s">
        <v>142</v>
      </c>
      <c r="M235" s="9" t="s">
        <v>44</v>
      </c>
      <c r="N235" s="9"/>
      <c r="O235" s="7"/>
      <c r="P235" s="34" t="s">
        <v>784</v>
      </c>
      <c r="Q235" s="18">
        <v>8</v>
      </c>
    </row>
    <row r="236" spans="1:17" ht="119" x14ac:dyDescent="0.2">
      <c r="A236" s="18" t="s">
        <v>785</v>
      </c>
      <c r="B236" s="17" t="s">
        <v>786</v>
      </c>
      <c r="C236" s="26" t="s">
        <v>1015</v>
      </c>
      <c r="D236" s="27" t="s">
        <v>946</v>
      </c>
      <c r="E236" s="6" t="s">
        <v>97</v>
      </c>
      <c r="F236" s="9" t="s">
        <v>627</v>
      </c>
      <c r="G236" s="7" t="s">
        <v>27</v>
      </c>
      <c r="H236" s="6" t="s">
        <v>103</v>
      </c>
      <c r="I236" s="9" t="s">
        <v>700</v>
      </c>
      <c r="J236" s="9" t="s">
        <v>546</v>
      </c>
      <c r="K236" s="7"/>
      <c r="L236" s="6" t="s">
        <v>104</v>
      </c>
      <c r="M236" s="9" t="s">
        <v>701</v>
      </c>
      <c r="N236" s="9"/>
      <c r="O236" s="7"/>
      <c r="P236" s="34" t="s">
        <v>781</v>
      </c>
      <c r="Q236" s="18">
        <v>9</v>
      </c>
    </row>
    <row r="237" spans="1:17" ht="85" x14ac:dyDescent="0.2">
      <c r="A237" s="18" t="s">
        <v>787</v>
      </c>
      <c r="B237" s="17" t="s">
        <v>788</v>
      </c>
      <c r="C237" s="26" t="s">
        <v>1015</v>
      </c>
      <c r="D237" s="27" t="s">
        <v>946</v>
      </c>
      <c r="E237" s="6" t="s">
        <v>97</v>
      </c>
      <c r="F237" s="9" t="s">
        <v>627</v>
      </c>
      <c r="G237" s="7" t="s">
        <v>27</v>
      </c>
      <c r="H237" s="6" t="s">
        <v>103</v>
      </c>
      <c r="I237" s="9" t="s">
        <v>700</v>
      </c>
      <c r="J237" s="9" t="s">
        <v>546</v>
      </c>
      <c r="K237" s="7"/>
      <c r="L237" s="6" t="s">
        <v>104</v>
      </c>
      <c r="M237" s="9" t="s">
        <v>701</v>
      </c>
      <c r="N237" s="9"/>
      <c r="O237" s="7"/>
      <c r="P237" s="34" t="s">
        <v>789</v>
      </c>
      <c r="Q237" s="18">
        <v>9</v>
      </c>
    </row>
    <row r="238" spans="1:17" ht="119" x14ac:dyDescent="0.2">
      <c r="A238" s="18" t="s">
        <v>790</v>
      </c>
      <c r="B238" s="17" t="s">
        <v>791</v>
      </c>
      <c r="C238" s="26" t="s">
        <v>946</v>
      </c>
      <c r="D238" s="27"/>
      <c r="E238" s="6" t="s">
        <v>36</v>
      </c>
      <c r="F238" s="9" t="s">
        <v>97</v>
      </c>
      <c r="G238" s="7" t="s">
        <v>27</v>
      </c>
      <c r="H238" s="6" t="s">
        <v>689</v>
      </c>
      <c r="I238" s="9" t="s">
        <v>103</v>
      </c>
      <c r="J238" s="9" t="s">
        <v>546</v>
      </c>
      <c r="K238" s="7"/>
      <c r="L238" s="6" t="s">
        <v>690</v>
      </c>
      <c r="M238" s="9" t="s">
        <v>104</v>
      </c>
      <c r="N238" s="9" t="s">
        <v>711</v>
      </c>
      <c r="O238" s="7"/>
      <c r="P238" s="34" t="s">
        <v>792</v>
      </c>
      <c r="Q238" s="18">
        <v>9</v>
      </c>
    </row>
    <row r="239" spans="1:17" ht="119" x14ac:dyDescent="0.2">
      <c r="A239" s="18" t="s">
        <v>793</v>
      </c>
      <c r="B239" s="17" t="s">
        <v>794</v>
      </c>
      <c r="C239" s="26" t="s">
        <v>1016</v>
      </c>
      <c r="D239" s="27"/>
      <c r="E239" s="6" t="s">
        <v>15</v>
      </c>
      <c r="F239" s="9" t="s">
        <v>97</v>
      </c>
      <c r="G239" s="7" t="s">
        <v>140</v>
      </c>
      <c r="H239" s="6" t="s">
        <v>18</v>
      </c>
      <c r="I239" s="9" t="s">
        <v>98</v>
      </c>
      <c r="J239" s="9" t="s">
        <v>141</v>
      </c>
      <c r="K239" s="7"/>
      <c r="L239" s="6"/>
      <c r="M239" s="9" t="s">
        <v>99</v>
      </c>
      <c r="N239" s="9" t="s">
        <v>142</v>
      </c>
      <c r="O239" s="7"/>
      <c r="P239" s="34" t="s">
        <v>795</v>
      </c>
      <c r="Q239" s="18">
        <v>9</v>
      </c>
    </row>
    <row r="240" spans="1:17" ht="255" x14ac:dyDescent="0.2">
      <c r="A240" s="18" t="s">
        <v>796</v>
      </c>
      <c r="B240" s="17" t="s">
        <v>797</v>
      </c>
      <c r="C240" s="26" t="s">
        <v>1017</v>
      </c>
      <c r="D240" s="27"/>
      <c r="E240" s="6"/>
      <c r="F240" s="9" t="s">
        <v>36</v>
      </c>
      <c r="G240" s="7" t="s">
        <v>97</v>
      </c>
      <c r="H240" s="6"/>
      <c r="I240" s="9" t="s">
        <v>43</v>
      </c>
      <c r="J240" s="9" t="s">
        <v>103</v>
      </c>
      <c r="K240" s="7"/>
      <c r="L240" s="6"/>
      <c r="M240" s="9" t="s">
        <v>45</v>
      </c>
      <c r="N240" s="9" t="s">
        <v>104</v>
      </c>
      <c r="O240" s="7"/>
      <c r="P240" s="34" t="s">
        <v>798</v>
      </c>
      <c r="Q240" s="18">
        <v>9</v>
      </c>
    </row>
    <row r="241" spans="1:17" ht="170" x14ac:dyDescent="0.2">
      <c r="A241" s="18" t="s">
        <v>799</v>
      </c>
      <c r="B241" s="17" t="s">
        <v>800</v>
      </c>
      <c r="C241" s="26"/>
      <c r="D241" s="27"/>
      <c r="E241" s="6"/>
      <c r="F241" s="9" t="s">
        <v>36</v>
      </c>
      <c r="G241" s="7" t="s">
        <v>97</v>
      </c>
      <c r="H241" s="6"/>
      <c r="I241" s="9" t="s">
        <v>43</v>
      </c>
      <c r="J241" s="9" t="s">
        <v>103</v>
      </c>
      <c r="K241" s="7"/>
      <c r="L241" s="6"/>
      <c r="M241" s="9" t="s">
        <v>45</v>
      </c>
      <c r="N241" s="9" t="s">
        <v>104</v>
      </c>
      <c r="O241" s="7"/>
      <c r="P241" s="34" t="s">
        <v>801</v>
      </c>
      <c r="Q241" s="18">
        <v>9</v>
      </c>
    </row>
    <row r="242" spans="1:17" ht="153" x14ac:dyDescent="0.2">
      <c r="A242" s="18" t="s">
        <v>802</v>
      </c>
      <c r="B242" s="17" t="s">
        <v>803</v>
      </c>
      <c r="C242" s="26"/>
      <c r="D242" s="27"/>
      <c r="E242" s="6"/>
      <c r="F242" s="9" t="s">
        <v>97</v>
      </c>
      <c r="G242" s="7"/>
      <c r="H242" s="6"/>
      <c r="I242" s="9"/>
      <c r="J242" s="9" t="s">
        <v>103</v>
      </c>
      <c r="K242" s="7"/>
      <c r="L242" s="6"/>
      <c r="M242" s="9" t="s">
        <v>99</v>
      </c>
      <c r="N242" s="9"/>
      <c r="O242" s="7"/>
      <c r="P242" s="34" t="s">
        <v>804</v>
      </c>
      <c r="Q242" s="18">
        <v>8</v>
      </c>
    </row>
    <row r="243" spans="1:17" ht="170" x14ac:dyDescent="0.2">
      <c r="A243" s="18" t="s">
        <v>805</v>
      </c>
      <c r="B243" s="17" t="s">
        <v>806</v>
      </c>
      <c r="C243" s="26" t="s">
        <v>1006</v>
      </c>
      <c r="D243" s="27"/>
      <c r="E243" s="6" t="s">
        <v>15</v>
      </c>
      <c r="F243" s="9" t="s">
        <v>97</v>
      </c>
      <c r="G243" s="7"/>
      <c r="H243" s="6" t="s">
        <v>18</v>
      </c>
      <c r="I243" s="9" t="s">
        <v>98</v>
      </c>
      <c r="J243" s="9"/>
      <c r="K243" s="7"/>
      <c r="L243" s="6"/>
      <c r="M243" s="9" t="s">
        <v>99</v>
      </c>
      <c r="N243" s="9"/>
      <c r="O243" s="7"/>
      <c r="P243" s="34" t="s">
        <v>807</v>
      </c>
      <c r="Q243" s="18">
        <v>9</v>
      </c>
    </row>
    <row r="244" spans="1:17" ht="153" x14ac:dyDescent="0.2">
      <c r="A244" s="18" t="s">
        <v>808</v>
      </c>
      <c r="B244" s="17" t="s">
        <v>809</v>
      </c>
      <c r="C244" s="26" t="s">
        <v>946</v>
      </c>
      <c r="D244" s="27"/>
      <c r="E244" s="6" t="s">
        <v>15</v>
      </c>
      <c r="F244" s="9" t="s">
        <v>97</v>
      </c>
      <c r="G244" s="7"/>
      <c r="H244" s="6" t="s">
        <v>18</v>
      </c>
      <c r="I244" s="9" t="s">
        <v>98</v>
      </c>
      <c r="J244" s="9"/>
      <c r="K244" s="7"/>
      <c r="L244" s="6"/>
      <c r="M244" s="9" t="s">
        <v>99</v>
      </c>
      <c r="N244" s="9"/>
      <c r="O244" s="7"/>
      <c r="P244" s="34" t="s">
        <v>810</v>
      </c>
      <c r="Q244" s="18">
        <v>9</v>
      </c>
    </row>
    <row r="245" spans="1:17" ht="119" x14ac:dyDescent="0.2">
      <c r="A245" s="18" t="s">
        <v>811</v>
      </c>
      <c r="B245" s="17" t="s">
        <v>812</v>
      </c>
      <c r="C245" s="26" t="s">
        <v>946</v>
      </c>
      <c r="D245" s="27"/>
      <c r="E245" s="6" t="s">
        <v>15</v>
      </c>
      <c r="F245" s="9" t="s">
        <v>36</v>
      </c>
      <c r="G245" s="7"/>
      <c r="H245" s="6" t="s">
        <v>18</v>
      </c>
      <c r="I245" s="9" t="s">
        <v>43</v>
      </c>
      <c r="J245" s="9"/>
      <c r="K245" s="7"/>
      <c r="L245" s="6" t="s">
        <v>21</v>
      </c>
      <c r="M245" s="9" t="s">
        <v>45</v>
      </c>
      <c r="N245" s="9"/>
      <c r="O245" s="7"/>
      <c r="P245" s="34" t="s">
        <v>813</v>
      </c>
      <c r="Q245" s="18">
        <v>9</v>
      </c>
    </row>
    <row r="246" spans="1:17" ht="68" x14ac:dyDescent="0.2">
      <c r="A246" s="18" t="s">
        <v>814</v>
      </c>
      <c r="B246" s="17" t="s">
        <v>815</v>
      </c>
      <c r="C246" s="26" t="s">
        <v>1018</v>
      </c>
      <c r="D246" s="27"/>
      <c r="E246" s="6" t="s">
        <v>140</v>
      </c>
      <c r="F246" s="9"/>
      <c r="G246" s="7" t="s">
        <v>97</v>
      </c>
      <c r="H246" s="6" t="s">
        <v>141</v>
      </c>
      <c r="I246" s="9"/>
      <c r="J246" s="9" t="s">
        <v>103</v>
      </c>
      <c r="K246" s="7"/>
      <c r="L246" s="6" t="s">
        <v>142</v>
      </c>
      <c r="M246" s="9"/>
      <c r="N246" s="9" t="s">
        <v>104</v>
      </c>
      <c r="O246" s="7"/>
      <c r="P246" s="34" t="s">
        <v>816</v>
      </c>
      <c r="Q246" s="18">
        <v>8</v>
      </c>
    </row>
    <row r="247" spans="1:17" ht="85" x14ac:dyDescent="0.2">
      <c r="A247" s="18" t="s">
        <v>817</v>
      </c>
      <c r="B247" s="17" t="s">
        <v>818</v>
      </c>
      <c r="C247" s="26"/>
      <c r="D247" s="27"/>
      <c r="E247" s="6" t="s">
        <v>15</v>
      </c>
      <c r="F247" s="9"/>
      <c r="G247" s="7"/>
      <c r="H247" s="6" t="s">
        <v>42</v>
      </c>
      <c r="I247" s="9"/>
      <c r="J247" s="9"/>
      <c r="K247" s="7"/>
      <c r="L247" s="6" t="s">
        <v>44</v>
      </c>
      <c r="M247" s="9"/>
      <c r="N247" s="9"/>
      <c r="O247" s="7"/>
      <c r="P247" s="34" t="s">
        <v>819</v>
      </c>
      <c r="Q247" s="18">
        <v>9</v>
      </c>
    </row>
    <row r="248" spans="1:17" ht="221" x14ac:dyDescent="0.2">
      <c r="A248" s="18" t="s">
        <v>820</v>
      </c>
      <c r="B248" s="17" t="s">
        <v>821</v>
      </c>
      <c r="C248" s="26"/>
      <c r="D248" s="27"/>
      <c r="E248" s="6" t="s">
        <v>15</v>
      </c>
      <c r="F248" s="9" t="s">
        <v>97</v>
      </c>
      <c r="G248" s="7"/>
      <c r="H248" s="6" t="s">
        <v>42</v>
      </c>
      <c r="I248" s="9" t="s">
        <v>98</v>
      </c>
      <c r="J248" s="9"/>
      <c r="K248" s="7"/>
      <c r="L248" s="6" t="s">
        <v>44</v>
      </c>
      <c r="M248" s="9" t="s">
        <v>99</v>
      </c>
      <c r="N248" s="9"/>
      <c r="O248" s="7"/>
      <c r="P248" s="34" t="s">
        <v>822</v>
      </c>
      <c r="Q248" s="18">
        <v>9</v>
      </c>
    </row>
    <row r="249" spans="1:17" ht="102" x14ac:dyDescent="0.2">
      <c r="A249" s="18" t="s">
        <v>823</v>
      </c>
      <c r="B249" s="17" t="s">
        <v>824</v>
      </c>
      <c r="C249" s="26"/>
      <c r="D249" s="27"/>
      <c r="E249" s="6" t="s">
        <v>15</v>
      </c>
      <c r="F249" s="9" t="s">
        <v>97</v>
      </c>
      <c r="G249" s="7"/>
      <c r="H249" s="6" t="s">
        <v>42</v>
      </c>
      <c r="I249" s="9" t="s">
        <v>98</v>
      </c>
      <c r="J249" s="9"/>
      <c r="K249" s="7"/>
      <c r="L249" s="6" t="s">
        <v>44</v>
      </c>
      <c r="M249" s="9" t="s">
        <v>99</v>
      </c>
      <c r="N249" s="9"/>
      <c r="O249" s="7"/>
      <c r="P249" s="34" t="s">
        <v>825</v>
      </c>
      <c r="Q249" s="18">
        <v>9</v>
      </c>
    </row>
    <row r="250" spans="1:17" ht="17" x14ac:dyDescent="0.2">
      <c r="A250" s="18" t="s">
        <v>826</v>
      </c>
      <c r="B250" s="17"/>
      <c r="C250" s="26"/>
      <c r="D250" s="27"/>
      <c r="E250" s="6"/>
      <c r="F250" s="9"/>
      <c r="G250" s="7"/>
      <c r="H250" s="6"/>
      <c r="I250" s="9"/>
      <c r="J250" s="9"/>
      <c r="K250" s="7"/>
      <c r="L250" s="6"/>
      <c r="M250" s="9"/>
      <c r="N250" s="9"/>
      <c r="O250" s="7"/>
      <c r="P250" s="34" t="s">
        <v>731</v>
      </c>
      <c r="Q250" s="18">
        <v>0</v>
      </c>
    </row>
    <row r="251" spans="1:17" ht="119" x14ac:dyDescent="0.2">
      <c r="A251" s="18" t="s">
        <v>827</v>
      </c>
      <c r="B251" s="17" t="s">
        <v>828</v>
      </c>
      <c r="C251" s="26" t="s">
        <v>1019</v>
      </c>
      <c r="D251" s="27"/>
      <c r="E251" s="6" t="s">
        <v>15</v>
      </c>
      <c r="F251" s="9" t="s">
        <v>16</v>
      </c>
      <c r="G251" s="7"/>
      <c r="H251" s="6" t="s">
        <v>42</v>
      </c>
      <c r="I251" s="9" t="s">
        <v>321</v>
      </c>
      <c r="J251" s="9"/>
      <c r="K251" s="7"/>
      <c r="L251" s="6" t="s">
        <v>44</v>
      </c>
      <c r="M251" s="9" t="s">
        <v>829</v>
      </c>
      <c r="N251" s="9"/>
      <c r="O251" s="7"/>
      <c r="P251" s="34" t="s">
        <v>830</v>
      </c>
      <c r="Q251" s="18">
        <v>9</v>
      </c>
    </row>
    <row r="252" spans="1:17" ht="119" x14ac:dyDescent="0.2">
      <c r="A252" s="18" t="s">
        <v>831</v>
      </c>
      <c r="B252" s="17" t="s">
        <v>832</v>
      </c>
      <c r="C252" s="26"/>
      <c r="D252" s="27"/>
      <c r="E252" s="6" t="s">
        <v>15</v>
      </c>
      <c r="F252" s="9" t="s">
        <v>16</v>
      </c>
      <c r="G252" s="7" t="s">
        <v>17</v>
      </c>
      <c r="H252" s="6" t="s">
        <v>42</v>
      </c>
      <c r="I252" s="9" t="s">
        <v>321</v>
      </c>
      <c r="J252" s="9" t="s">
        <v>20</v>
      </c>
      <c r="K252" s="7"/>
      <c r="L252" s="6" t="s">
        <v>44</v>
      </c>
      <c r="M252" s="9" t="s">
        <v>829</v>
      </c>
      <c r="N252" s="9" t="s">
        <v>23</v>
      </c>
      <c r="O252" s="7"/>
      <c r="P252" s="34" t="s">
        <v>833</v>
      </c>
      <c r="Q252" s="18">
        <v>9</v>
      </c>
    </row>
    <row r="253" spans="1:17" ht="68" x14ac:dyDescent="0.2">
      <c r="A253" s="18" t="s">
        <v>834</v>
      </c>
      <c r="B253" s="17" t="s">
        <v>835</v>
      </c>
      <c r="C253" s="26" t="s">
        <v>1020</v>
      </c>
      <c r="D253" s="27" t="s">
        <v>1103</v>
      </c>
      <c r="E253" s="6" t="s">
        <v>15</v>
      </c>
      <c r="F253" s="9" t="s">
        <v>627</v>
      </c>
      <c r="G253" s="7"/>
      <c r="H253" s="6" t="s">
        <v>42</v>
      </c>
      <c r="I253" s="9" t="s">
        <v>836</v>
      </c>
      <c r="J253" s="9"/>
      <c r="K253" s="7"/>
      <c r="L253" s="6" t="s">
        <v>1102</v>
      </c>
      <c r="M253" s="9" t="s">
        <v>837</v>
      </c>
      <c r="N253" s="9"/>
      <c r="O253" s="7"/>
      <c r="P253" s="34" t="s">
        <v>838</v>
      </c>
      <c r="Q253" s="18">
        <v>9</v>
      </c>
    </row>
    <row r="254" spans="1:17" ht="51" x14ac:dyDescent="0.2">
      <c r="A254" s="18" t="s">
        <v>839</v>
      </c>
      <c r="B254" s="17" t="s">
        <v>840</v>
      </c>
      <c r="C254" s="26" t="s">
        <v>1021</v>
      </c>
      <c r="D254" s="27"/>
      <c r="E254" s="6" t="s">
        <v>15</v>
      </c>
      <c r="F254" s="9" t="s">
        <v>639</v>
      </c>
      <c r="G254" s="7"/>
      <c r="H254" s="6" t="s">
        <v>42</v>
      </c>
      <c r="I254" s="9" t="s">
        <v>640</v>
      </c>
      <c r="J254" s="9"/>
      <c r="K254" s="7"/>
      <c r="L254" s="6" t="s">
        <v>44</v>
      </c>
      <c r="M254" s="9" t="s">
        <v>641</v>
      </c>
      <c r="N254" s="9"/>
      <c r="O254" s="7"/>
      <c r="P254" s="34" t="s">
        <v>841</v>
      </c>
      <c r="Q254" s="18">
        <v>9</v>
      </c>
    </row>
    <row r="255" spans="1:17" ht="68" x14ac:dyDescent="0.2">
      <c r="A255" s="18" t="s">
        <v>842</v>
      </c>
      <c r="B255" s="17" t="s">
        <v>843</v>
      </c>
      <c r="C255" s="26"/>
      <c r="D255" s="27"/>
      <c r="E255" s="6" t="s">
        <v>140</v>
      </c>
      <c r="F255" s="9" t="s">
        <v>15</v>
      </c>
      <c r="G255" s="7"/>
      <c r="H255" s="6" t="s">
        <v>141</v>
      </c>
      <c r="I255" s="9" t="s">
        <v>42</v>
      </c>
      <c r="J255" s="9"/>
      <c r="K255" s="7"/>
      <c r="L255" s="6"/>
      <c r="M255" s="9"/>
      <c r="N255" s="9"/>
      <c r="O255" s="7"/>
      <c r="P255" s="34" t="s">
        <v>844</v>
      </c>
      <c r="Q255" s="18">
        <v>8</v>
      </c>
    </row>
    <row r="256" spans="1:17" ht="68" x14ac:dyDescent="0.2">
      <c r="A256" s="18" t="s">
        <v>845</v>
      </c>
      <c r="B256" s="17" t="s">
        <v>846</v>
      </c>
      <c r="C256" s="26"/>
      <c r="D256" s="27"/>
      <c r="E256" s="6" t="s">
        <v>15</v>
      </c>
      <c r="F256" s="9" t="s">
        <v>97</v>
      </c>
      <c r="G256" s="7"/>
      <c r="H256" s="6" t="s">
        <v>42</v>
      </c>
      <c r="I256" s="9" t="s">
        <v>103</v>
      </c>
      <c r="J256" s="9"/>
      <c r="K256" s="7"/>
      <c r="L256" s="6" t="s">
        <v>44</v>
      </c>
      <c r="M256" s="9" t="s">
        <v>104</v>
      </c>
      <c r="N256" s="9"/>
      <c r="O256" s="7"/>
      <c r="P256" s="34" t="s">
        <v>847</v>
      </c>
      <c r="Q256" s="18">
        <v>9</v>
      </c>
    </row>
    <row r="257" spans="1:17" ht="68" x14ac:dyDescent="0.2">
      <c r="A257" s="18" t="s">
        <v>848</v>
      </c>
      <c r="B257" s="17" t="s">
        <v>849</v>
      </c>
      <c r="C257" s="26"/>
      <c r="D257" s="27"/>
      <c r="E257" s="6" t="s">
        <v>15</v>
      </c>
      <c r="F257" s="9" t="s">
        <v>850</v>
      </c>
      <c r="G257" s="7" t="s">
        <v>140</v>
      </c>
      <c r="H257" s="6" t="s">
        <v>42</v>
      </c>
      <c r="I257" s="9" t="s">
        <v>851</v>
      </c>
      <c r="J257" s="9" t="s">
        <v>141</v>
      </c>
      <c r="K257" s="7"/>
      <c r="L257" s="6" t="s">
        <v>44</v>
      </c>
      <c r="M257" s="9" t="s">
        <v>852</v>
      </c>
      <c r="N257" s="9" t="s">
        <v>142</v>
      </c>
      <c r="O257" s="7"/>
      <c r="P257" s="34" t="s">
        <v>853</v>
      </c>
      <c r="Q257" s="18">
        <v>9</v>
      </c>
    </row>
    <row r="258" spans="1:17" ht="17" x14ac:dyDescent="0.2">
      <c r="A258" s="18" t="s">
        <v>854</v>
      </c>
      <c r="B258" s="17"/>
      <c r="C258" s="26"/>
      <c r="D258" s="27"/>
      <c r="E258" s="6"/>
      <c r="F258" s="9"/>
      <c r="G258" s="7"/>
      <c r="H258" s="6"/>
      <c r="I258" s="9"/>
      <c r="J258" s="9"/>
      <c r="K258" s="7"/>
      <c r="L258" s="6"/>
      <c r="M258" s="9"/>
      <c r="N258" s="9"/>
      <c r="O258" s="7"/>
      <c r="P258" s="34" t="s">
        <v>731</v>
      </c>
      <c r="Q258" s="18">
        <v>0</v>
      </c>
    </row>
    <row r="259" spans="1:17" ht="51" x14ac:dyDescent="0.2">
      <c r="A259" s="18" t="s">
        <v>855</v>
      </c>
      <c r="B259" s="17" t="s">
        <v>856</v>
      </c>
      <c r="C259" s="26" t="s">
        <v>1022</v>
      </c>
      <c r="D259" s="27"/>
      <c r="E259" s="6" t="s">
        <v>15</v>
      </c>
      <c r="F259" s="9" t="s">
        <v>27</v>
      </c>
      <c r="G259" s="7"/>
      <c r="H259" s="6"/>
      <c r="I259" s="9"/>
      <c r="J259" s="9"/>
      <c r="K259" s="7"/>
      <c r="L259" s="6"/>
      <c r="M259" s="9"/>
      <c r="N259" s="9"/>
      <c r="O259" s="7"/>
      <c r="P259" s="34" t="s">
        <v>857</v>
      </c>
      <c r="Q259" s="18">
        <v>9</v>
      </c>
    </row>
    <row r="260" spans="1:17" ht="68" x14ac:dyDescent="0.2">
      <c r="A260" s="18" t="s">
        <v>858</v>
      </c>
      <c r="B260" s="17" t="s">
        <v>859</v>
      </c>
      <c r="C260" s="26" t="s">
        <v>1023</v>
      </c>
      <c r="D260" s="27" t="s">
        <v>1104</v>
      </c>
      <c r="E260" s="6"/>
      <c r="F260" s="9" t="s">
        <v>36</v>
      </c>
      <c r="G260" s="7" t="s">
        <v>97</v>
      </c>
      <c r="H260" s="6"/>
      <c r="I260" s="9" t="s">
        <v>43</v>
      </c>
      <c r="J260" s="9" t="s">
        <v>103</v>
      </c>
      <c r="K260" s="7"/>
      <c r="L260" s="6"/>
      <c r="M260" s="9" t="s">
        <v>45</v>
      </c>
      <c r="N260" s="9" t="s">
        <v>104</v>
      </c>
      <c r="O260" s="7"/>
      <c r="P260" s="34" t="s">
        <v>860</v>
      </c>
      <c r="Q260" s="18">
        <v>9</v>
      </c>
    </row>
    <row r="261" spans="1:17" ht="68" x14ac:dyDescent="0.2">
      <c r="A261" s="18" t="s">
        <v>861</v>
      </c>
      <c r="B261" s="17" t="s">
        <v>862</v>
      </c>
      <c r="C261" s="26" t="s">
        <v>1024</v>
      </c>
      <c r="D261" s="27" t="s">
        <v>1105</v>
      </c>
      <c r="E261" s="6" t="s">
        <v>97</v>
      </c>
      <c r="F261" s="9"/>
      <c r="G261" s="11"/>
      <c r="H261" s="6" t="s">
        <v>103</v>
      </c>
      <c r="I261" s="9"/>
      <c r="J261" s="12"/>
      <c r="K261" s="11"/>
      <c r="L261" s="6" t="s">
        <v>104</v>
      </c>
      <c r="M261" s="9"/>
      <c r="N261" s="12"/>
      <c r="O261" s="11"/>
      <c r="P261" s="34" t="s">
        <v>863</v>
      </c>
      <c r="Q261" s="18">
        <v>9</v>
      </c>
    </row>
    <row r="262" spans="1:17" ht="85" x14ac:dyDescent="0.2">
      <c r="A262" s="18" t="s">
        <v>864</v>
      </c>
      <c r="B262" s="17" t="s">
        <v>865</v>
      </c>
      <c r="C262" s="26" t="s">
        <v>1025</v>
      </c>
      <c r="D262" s="27" t="s">
        <v>946</v>
      </c>
      <c r="E262" s="6" t="s">
        <v>15</v>
      </c>
      <c r="F262" s="9" t="s">
        <v>97</v>
      </c>
      <c r="G262" s="7" t="s">
        <v>16</v>
      </c>
      <c r="H262" s="6" t="s">
        <v>18</v>
      </c>
      <c r="I262" s="9" t="s">
        <v>98</v>
      </c>
      <c r="J262" s="9" t="s">
        <v>93</v>
      </c>
      <c r="K262" s="7"/>
      <c r="L262" s="6"/>
      <c r="M262" s="9" t="s">
        <v>99</v>
      </c>
      <c r="N262" s="9" t="s">
        <v>584</v>
      </c>
      <c r="O262" s="7"/>
      <c r="P262" s="34" t="s">
        <v>866</v>
      </c>
      <c r="Q262" s="18">
        <v>9</v>
      </c>
    </row>
    <row r="263" spans="1:17" ht="68" x14ac:dyDescent="0.2">
      <c r="A263" s="18" t="s">
        <v>867</v>
      </c>
      <c r="B263" s="17" t="s">
        <v>868</v>
      </c>
      <c r="C263" s="26" t="s">
        <v>946</v>
      </c>
      <c r="D263" s="27"/>
      <c r="E263" s="6" t="s">
        <v>15</v>
      </c>
      <c r="F263" s="9" t="s">
        <v>16</v>
      </c>
      <c r="G263" s="7"/>
      <c r="H263" s="6" t="s">
        <v>18</v>
      </c>
      <c r="I263" s="9" t="s">
        <v>93</v>
      </c>
      <c r="J263" s="9"/>
      <c r="K263" s="7"/>
      <c r="L263" s="6" t="s">
        <v>21</v>
      </c>
      <c r="M263" s="9" t="s">
        <v>584</v>
      </c>
      <c r="N263" s="9"/>
      <c r="O263" s="7"/>
      <c r="P263" s="34" t="s">
        <v>869</v>
      </c>
      <c r="Q263" s="18">
        <v>9</v>
      </c>
    </row>
    <row r="264" spans="1:17" ht="68" x14ac:dyDescent="0.2">
      <c r="A264" s="18" t="s">
        <v>870</v>
      </c>
      <c r="B264" s="17" t="s">
        <v>871</v>
      </c>
      <c r="C264" s="26"/>
      <c r="D264" s="27"/>
      <c r="E264" s="6" t="s">
        <v>36</v>
      </c>
      <c r="F264" s="9"/>
      <c r="G264" s="7"/>
      <c r="H264" s="6" t="s">
        <v>85</v>
      </c>
      <c r="I264" s="9"/>
      <c r="J264" s="9"/>
      <c r="K264" s="7"/>
      <c r="L264" s="6" t="s">
        <v>86</v>
      </c>
      <c r="M264" s="9"/>
      <c r="N264" s="9"/>
      <c r="O264" s="7"/>
      <c r="P264" s="34" t="s">
        <v>872</v>
      </c>
      <c r="Q264" s="18">
        <v>9</v>
      </c>
    </row>
    <row r="265" spans="1:17" ht="68" x14ac:dyDescent="0.2">
      <c r="A265" s="18" t="s">
        <v>873</v>
      </c>
      <c r="B265" s="17" t="s">
        <v>874</v>
      </c>
      <c r="C265" s="26" t="s">
        <v>1026</v>
      </c>
      <c r="D265" s="27" t="s">
        <v>1065</v>
      </c>
      <c r="E265" s="6" t="s">
        <v>15</v>
      </c>
      <c r="F265" s="9" t="s">
        <v>16</v>
      </c>
      <c r="G265" s="7"/>
      <c r="H265" s="6" t="s">
        <v>18</v>
      </c>
      <c r="I265" s="9" t="s">
        <v>93</v>
      </c>
      <c r="J265" s="9"/>
      <c r="K265" s="7"/>
      <c r="L265" s="6" t="s">
        <v>584</v>
      </c>
      <c r="M265" s="23"/>
      <c r="N265" s="9"/>
      <c r="O265" s="7"/>
      <c r="P265" s="34" t="s">
        <v>875</v>
      </c>
      <c r="Q265" s="18">
        <v>8</v>
      </c>
    </row>
    <row r="266" spans="1:17" ht="68" x14ac:dyDescent="0.2">
      <c r="A266" s="18" t="s">
        <v>876</v>
      </c>
      <c r="B266" s="17" t="s">
        <v>877</v>
      </c>
      <c r="C266" s="26" t="s">
        <v>1027</v>
      </c>
      <c r="D266" s="27" t="s">
        <v>1065</v>
      </c>
      <c r="E266" s="6" t="s">
        <v>36</v>
      </c>
      <c r="F266" s="9" t="s">
        <v>16</v>
      </c>
      <c r="G266" s="30"/>
      <c r="H266" s="6" t="s">
        <v>689</v>
      </c>
      <c r="I266" s="9" t="s">
        <v>93</v>
      </c>
      <c r="J266" s="23"/>
      <c r="K266" s="30"/>
      <c r="L266" s="6" t="s">
        <v>690</v>
      </c>
      <c r="M266" s="9" t="s">
        <v>584</v>
      </c>
      <c r="N266" s="23"/>
      <c r="O266" s="30"/>
      <c r="P266" s="34" t="s">
        <v>878</v>
      </c>
      <c r="Q266" s="18">
        <v>7</v>
      </c>
    </row>
    <row r="267" spans="1:17" ht="68" x14ac:dyDescent="0.2">
      <c r="A267" s="18" t="s">
        <v>879</v>
      </c>
      <c r="B267" s="17" t="s">
        <v>880</v>
      </c>
      <c r="C267" s="26" t="s">
        <v>1028</v>
      </c>
      <c r="D267" s="27" t="s">
        <v>946</v>
      </c>
      <c r="E267" s="6" t="s">
        <v>36</v>
      </c>
      <c r="F267" s="9" t="s">
        <v>1108</v>
      </c>
      <c r="G267" s="7"/>
      <c r="H267" s="6" t="s">
        <v>43</v>
      </c>
      <c r="I267" s="9" t="s">
        <v>1107</v>
      </c>
      <c r="J267" s="9"/>
      <c r="K267" s="7"/>
      <c r="L267" s="6" t="s">
        <v>45</v>
      </c>
      <c r="M267" s="9" t="s">
        <v>1106</v>
      </c>
      <c r="N267" s="9"/>
      <c r="O267" s="7"/>
      <c r="P267" s="34" t="s">
        <v>881</v>
      </c>
      <c r="Q267" s="18">
        <v>9</v>
      </c>
    </row>
    <row r="268" spans="1:17" ht="85" x14ac:dyDescent="0.2">
      <c r="A268" s="18" t="s">
        <v>882</v>
      </c>
      <c r="B268" s="17" t="s">
        <v>883</v>
      </c>
      <c r="C268" s="26" t="s">
        <v>1028</v>
      </c>
      <c r="D268" s="27" t="s">
        <v>946</v>
      </c>
      <c r="E268" s="6" t="s">
        <v>140</v>
      </c>
      <c r="F268" s="9" t="s">
        <v>1108</v>
      </c>
      <c r="G268" s="7"/>
      <c r="H268" s="6" t="s">
        <v>141</v>
      </c>
      <c r="I268" s="9" t="s">
        <v>1107</v>
      </c>
      <c r="J268" s="9"/>
      <c r="K268" s="7"/>
      <c r="L268" s="6" t="s">
        <v>884</v>
      </c>
      <c r="M268" s="9" t="s">
        <v>1106</v>
      </c>
      <c r="N268" s="9"/>
      <c r="O268" s="7"/>
      <c r="P268" s="34" t="s">
        <v>885</v>
      </c>
      <c r="Q268" s="18">
        <v>8</v>
      </c>
    </row>
    <row r="269" spans="1:17" ht="68" x14ac:dyDescent="0.2">
      <c r="A269" s="18" t="s">
        <v>886</v>
      </c>
      <c r="B269" s="17" t="s">
        <v>887</v>
      </c>
      <c r="C269" s="26" t="s">
        <v>946</v>
      </c>
      <c r="D269" s="27"/>
      <c r="E269" s="6" t="s">
        <v>36</v>
      </c>
      <c r="F269" s="9" t="s">
        <v>16</v>
      </c>
      <c r="G269" s="7"/>
      <c r="H269" s="6" t="s">
        <v>37</v>
      </c>
      <c r="I269" s="9" t="s">
        <v>296</v>
      </c>
      <c r="J269" s="9"/>
      <c r="K269" s="7"/>
      <c r="L269" s="6" t="s">
        <v>232</v>
      </c>
      <c r="M269" s="9" t="s">
        <v>297</v>
      </c>
      <c r="N269" s="9"/>
      <c r="O269" s="7"/>
      <c r="P269" s="34" t="s">
        <v>888</v>
      </c>
      <c r="Q269" s="18">
        <v>8</v>
      </c>
    </row>
    <row r="270" spans="1:17" ht="68" x14ac:dyDescent="0.2">
      <c r="A270" s="18" t="s">
        <v>889</v>
      </c>
      <c r="B270" s="17" t="s">
        <v>887</v>
      </c>
      <c r="C270" s="26"/>
      <c r="D270" s="27"/>
      <c r="E270" s="6" t="s">
        <v>36</v>
      </c>
      <c r="F270" s="9" t="s">
        <v>16</v>
      </c>
      <c r="G270" s="7"/>
      <c r="H270" s="6" t="s">
        <v>37</v>
      </c>
      <c r="I270" s="9" t="s">
        <v>296</v>
      </c>
      <c r="J270" s="9"/>
      <c r="K270" s="7"/>
      <c r="L270" s="6" t="s">
        <v>232</v>
      </c>
      <c r="M270" s="9" t="s">
        <v>297</v>
      </c>
      <c r="N270" s="9"/>
      <c r="O270" s="7"/>
      <c r="P270" s="34" t="s">
        <v>888</v>
      </c>
      <c r="Q270" s="18">
        <v>8</v>
      </c>
    </row>
    <row r="271" spans="1:17" ht="85" x14ac:dyDescent="0.2">
      <c r="A271" s="18" t="s">
        <v>890</v>
      </c>
      <c r="B271" s="17" t="s">
        <v>891</v>
      </c>
      <c r="C271" s="26"/>
      <c r="D271" s="27"/>
      <c r="E271" s="6" t="s">
        <v>140</v>
      </c>
      <c r="F271" s="23"/>
      <c r="G271" s="7"/>
      <c r="H271" s="6" t="s">
        <v>141</v>
      </c>
      <c r="I271" s="23"/>
      <c r="J271" s="9"/>
      <c r="K271" s="7"/>
      <c r="L271" s="6" t="s">
        <v>884</v>
      </c>
      <c r="M271" s="23"/>
      <c r="N271" s="9"/>
      <c r="O271" s="7"/>
      <c r="P271" s="34" t="s">
        <v>892</v>
      </c>
      <c r="Q271" s="18">
        <v>8</v>
      </c>
    </row>
    <row r="272" spans="1:17" ht="51" x14ac:dyDescent="0.2">
      <c r="A272" s="18" t="s">
        <v>893</v>
      </c>
      <c r="B272" s="17" t="s">
        <v>894</v>
      </c>
      <c r="C272" s="26" t="s">
        <v>1029</v>
      </c>
      <c r="D272" s="27"/>
      <c r="E272" s="6" t="s">
        <v>28</v>
      </c>
      <c r="F272" s="9" t="s">
        <v>1108</v>
      </c>
      <c r="G272" s="7"/>
      <c r="H272" s="6" t="s">
        <v>30</v>
      </c>
      <c r="I272" s="9" t="s">
        <v>1107</v>
      </c>
      <c r="J272" s="9"/>
      <c r="K272" s="7"/>
      <c r="L272" s="6" t="s">
        <v>32</v>
      </c>
      <c r="M272" s="9" t="s">
        <v>1106</v>
      </c>
      <c r="N272" s="9"/>
      <c r="O272" s="7"/>
      <c r="P272" s="34" t="s">
        <v>895</v>
      </c>
      <c r="Q272" s="18">
        <v>9</v>
      </c>
    </row>
    <row r="273" spans="1:17" ht="68" x14ac:dyDescent="0.2">
      <c r="A273" s="18" t="s">
        <v>896</v>
      </c>
      <c r="B273" s="17" t="s">
        <v>897</v>
      </c>
      <c r="C273" s="26" t="s">
        <v>1030</v>
      </c>
      <c r="D273" s="27" t="s">
        <v>1065</v>
      </c>
      <c r="E273" s="6" t="s">
        <v>36</v>
      </c>
      <c r="F273" s="9"/>
      <c r="G273" s="7"/>
      <c r="H273" s="6" t="s">
        <v>37</v>
      </c>
      <c r="I273" s="9"/>
      <c r="J273" s="9"/>
      <c r="K273" s="7"/>
      <c r="L273" s="6" t="s">
        <v>38</v>
      </c>
      <c r="M273" s="9"/>
      <c r="N273" s="9"/>
      <c r="O273" s="7"/>
      <c r="P273" s="34" t="s">
        <v>898</v>
      </c>
      <c r="Q273" s="18">
        <v>9</v>
      </c>
    </row>
    <row r="274" spans="1:17" ht="68" x14ac:dyDescent="0.2">
      <c r="A274" s="18" t="s">
        <v>899</v>
      </c>
      <c r="B274" s="17" t="s">
        <v>900</v>
      </c>
      <c r="C274" s="26" t="s">
        <v>1031</v>
      </c>
      <c r="D274" s="27" t="s">
        <v>1065</v>
      </c>
      <c r="E274" s="6" t="s">
        <v>15</v>
      </c>
      <c r="F274" s="9" t="s">
        <v>36</v>
      </c>
      <c r="G274" s="7"/>
      <c r="H274" s="6" t="s">
        <v>18</v>
      </c>
      <c r="I274" s="9" t="s">
        <v>689</v>
      </c>
      <c r="J274" s="9"/>
      <c r="K274" s="7"/>
      <c r="L274" s="6" t="s">
        <v>21</v>
      </c>
      <c r="M274" s="9" t="s">
        <v>690</v>
      </c>
      <c r="N274" s="9"/>
      <c r="O274" s="7"/>
      <c r="P274" s="34" t="s">
        <v>878</v>
      </c>
      <c r="Q274" s="18">
        <v>7</v>
      </c>
    </row>
    <row r="275" spans="1:17" ht="119" x14ac:dyDescent="0.2">
      <c r="A275" s="18" t="s">
        <v>901</v>
      </c>
      <c r="B275" s="17" t="s">
        <v>902</v>
      </c>
      <c r="C275" s="26" t="s">
        <v>1014</v>
      </c>
      <c r="D275" s="27" t="s">
        <v>1109</v>
      </c>
      <c r="E275" s="6" t="s">
        <v>36</v>
      </c>
      <c r="F275" s="9" t="s">
        <v>27</v>
      </c>
      <c r="G275" s="30"/>
      <c r="H275" s="6" t="s">
        <v>85</v>
      </c>
      <c r="I275" s="9" t="s">
        <v>546</v>
      </c>
      <c r="J275" s="9"/>
      <c r="K275" s="7"/>
      <c r="L275" s="6" t="s">
        <v>86</v>
      </c>
      <c r="M275" s="9"/>
      <c r="N275" s="9"/>
      <c r="O275" s="7"/>
      <c r="P275" s="34" t="s">
        <v>903</v>
      </c>
      <c r="Q275" s="18">
        <v>9</v>
      </c>
    </row>
    <row r="276" spans="1:17" ht="68" x14ac:dyDescent="0.2">
      <c r="A276" s="18" t="s">
        <v>904</v>
      </c>
      <c r="B276" s="17" t="s">
        <v>905</v>
      </c>
      <c r="C276" s="26" t="s">
        <v>946</v>
      </c>
      <c r="D276" s="27"/>
      <c r="E276" s="6" t="s">
        <v>15</v>
      </c>
      <c r="F276" s="9"/>
      <c r="G276" s="7"/>
      <c r="H276" s="6" t="s">
        <v>18</v>
      </c>
      <c r="I276" s="9"/>
      <c r="J276" s="9"/>
      <c r="K276" s="7"/>
      <c r="L276" s="6"/>
      <c r="M276" s="9"/>
      <c r="N276" s="9"/>
      <c r="O276" s="7"/>
      <c r="P276" s="34" t="s">
        <v>906</v>
      </c>
      <c r="Q276" s="18">
        <v>8</v>
      </c>
    </row>
    <row r="277" spans="1:17" ht="68" x14ac:dyDescent="0.2">
      <c r="A277" s="18" t="s">
        <v>907</v>
      </c>
      <c r="B277" s="17" t="s">
        <v>908</v>
      </c>
      <c r="C277" s="26" t="s">
        <v>994</v>
      </c>
      <c r="D277" s="27"/>
      <c r="E277" s="6" t="s">
        <v>15</v>
      </c>
      <c r="F277" s="9" t="s">
        <v>16</v>
      </c>
      <c r="G277" s="7"/>
      <c r="H277" s="6" t="s">
        <v>18</v>
      </c>
      <c r="I277" s="9" t="s">
        <v>93</v>
      </c>
      <c r="J277" s="9"/>
      <c r="K277" s="7"/>
      <c r="L277" s="6"/>
      <c r="M277" s="9" t="s">
        <v>584</v>
      </c>
      <c r="N277" s="9"/>
      <c r="O277" s="7"/>
      <c r="P277" s="34" t="s">
        <v>909</v>
      </c>
      <c r="Q277" s="18">
        <v>8</v>
      </c>
    </row>
    <row r="278" spans="1:17" ht="153" x14ac:dyDescent="0.2">
      <c r="A278" s="18" t="s">
        <v>910</v>
      </c>
      <c r="B278" s="17" t="s">
        <v>911</v>
      </c>
      <c r="C278" s="26" t="s">
        <v>946</v>
      </c>
      <c r="D278" s="27"/>
      <c r="E278" s="6" t="s">
        <v>140</v>
      </c>
      <c r="F278" s="9"/>
      <c r="G278" s="7"/>
      <c r="H278" s="6" t="s">
        <v>141</v>
      </c>
      <c r="I278" s="9"/>
      <c r="J278" s="9"/>
      <c r="K278" s="7"/>
      <c r="L278" s="6" t="s">
        <v>884</v>
      </c>
      <c r="M278" s="9"/>
      <c r="N278" s="9"/>
      <c r="O278" s="7"/>
      <c r="P278" s="34" t="s">
        <v>912</v>
      </c>
      <c r="Q278" s="18">
        <v>8</v>
      </c>
    </row>
    <row r="279" spans="1:17" ht="170" x14ac:dyDescent="0.2">
      <c r="A279" s="18" t="s">
        <v>913</v>
      </c>
      <c r="B279" s="17" t="s">
        <v>914</v>
      </c>
      <c r="C279" s="26" t="s">
        <v>946</v>
      </c>
      <c r="D279" s="27"/>
      <c r="E279" s="6" t="s">
        <v>36</v>
      </c>
      <c r="F279" s="9"/>
      <c r="G279" s="7"/>
      <c r="H279" s="6" t="s">
        <v>43</v>
      </c>
      <c r="I279" s="23"/>
      <c r="J279" s="9"/>
      <c r="K279" s="7"/>
      <c r="L279" s="6" t="s">
        <v>45</v>
      </c>
      <c r="M279" s="23"/>
      <c r="N279" s="9"/>
      <c r="O279" s="7"/>
      <c r="P279" s="34" t="s">
        <v>915</v>
      </c>
      <c r="Q279" s="18">
        <v>9</v>
      </c>
    </row>
    <row r="280" spans="1:17" ht="119" x14ac:dyDescent="0.2">
      <c r="A280" s="18" t="s">
        <v>916</v>
      </c>
      <c r="B280" s="17" t="s">
        <v>917</v>
      </c>
      <c r="C280" s="26" t="s">
        <v>946</v>
      </c>
      <c r="D280" s="27"/>
      <c r="E280" s="6" t="s">
        <v>36</v>
      </c>
      <c r="F280" s="9"/>
      <c r="G280" s="7"/>
      <c r="H280" s="6" t="s">
        <v>43</v>
      </c>
      <c r="I280" s="23"/>
      <c r="J280" s="9"/>
      <c r="K280" s="7"/>
      <c r="L280" s="6" t="s">
        <v>45</v>
      </c>
      <c r="M280" s="23"/>
      <c r="N280" s="9"/>
      <c r="O280" s="7"/>
      <c r="P280" s="34" t="s">
        <v>918</v>
      </c>
      <c r="Q280" s="18">
        <v>9</v>
      </c>
    </row>
    <row r="281" spans="1:17" ht="17" x14ac:dyDescent="0.2">
      <c r="A281" s="18" t="s">
        <v>919</v>
      </c>
      <c r="B281" s="17"/>
      <c r="C281" s="26"/>
      <c r="D281" s="27"/>
      <c r="E281" s="6"/>
      <c r="F281" s="9"/>
      <c r="G281" s="7"/>
      <c r="H281" s="6"/>
      <c r="I281" s="9"/>
      <c r="J281" s="9"/>
      <c r="K281" s="7"/>
      <c r="L281" s="6"/>
      <c r="M281" s="9"/>
      <c r="N281" s="9"/>
      <c r="O281" s="7"/>
      <c r="P281" s="34" t="s">
        <v>920</v>
      </c>
      <c r="Q281" s="18">
        <v>0</v>
      </c>
    </row>
    <row r="282" spans="1:17" ht="68" x14ac:dyDescent="0.2">
      <c r="A282" s="18" t="s">
        <v>921</v>
      </c>
      <c r="B282" s="17" t="s">
        <v>922</v>
      </c>
      <c r="C282" s="26" t="s">
        <v>1032</v>
      </c>
      <c r="D282" s="27" t="s">
        <v>1112</v>
      </c>
      <c r="E282" s="6" t="s">
        <v>36</v>
      </c>
      <c r="F282" s="9" t="s">
        <v>1111</v>
      </c>
      <c r="G282" s="7"/>
      <c r="H282" s="6" t="s">
        <v>85</v>
      </c>
      <c r="I282" s="9" t="s">
        <v>1110</v>
      </c>
      <c r="J282" s="9"/>
      <c r="K282" s="7"/>
      <c r="L282" s="6" t="s">
        <v>86</v>
      </c>
      <c r="M282" s="9" t="s">
        <v>1085</v>
      </c>
      <c r="N282" s="9"/>
      <c r="O282" s="7"/>
      <c r="P282" s="34" t="s">
        <v>923</v>
      </c>
      <c r="Q282" s="18">
        <v>9</v>
      </c>
    </row>
    <row r="283" spans="1:17" ht="187" x14ac:dyDescent="0.2">
      <c r="A283" s="18" t="s">
        <v>924</v>
      </c>
      <c r="B283" s="17" t="s">
        <v>925</v>
      </c>
      <c r="C283" s="26"/>
      <c r="D283" s="27"/>
      <c r="E283" s="6" t="s">
        <v>36</v>
      </c>
      <c r="F283" s="9"/>
      <c r="G283" s="7"/>
      <c r="H283" s="6" t="s">
        <v>689</v>
      </c>
      <c r="I283" s="9"/>
      <c r="J283" s="9"/>
      <c r="K283" s="7"/>
      <c r="L283" s="6" t="s">
        <v>690</v>
      </c>
      <c r="M283" s="9"/>
      <c r="N283" s="9"/>
      <c r="O283" s="7"/>
      <c r="P283" s="34" t="s">
        <v>926</v>
      </c>
      <c r="Q283" s="18">
        <v>9</v>
      </c>
    </row>
    <row r="284" spans="1:17" ht="272" x14ac:dyDescent="0.2">
      <c r="A284" s="18" t="s">
        <v>927</v>
      </c>
      <c r="B284" s="17" t="s">
        <v>928</v>
      </c>
      <c r="C284" s="26"/>
      <c r="D284" s="27"/>
      <c r="E284" s="6" t="s">
        <v>140</v>
      </c>
      <c r="F284" s="9"/>
      <c r="G284" s="7"/>
      <c r="H284" s="6" t="s">
        <v>141</v>
      </c>
      <c r="I284" s="9"/>
      <c r="J284" s="9"/>
      <c r="K284" s="7"/>
      <c r="L284" s="6" t="s">
        <v>884</v>
      </c>
      <c r="M284" s="9"/>
      <c r="N284" s="9"/>
      <c r="O284" s="7"/>
      <c r="P284" s="34" t="s">
        <v>929</v>
      </c>
      <c r="Q284" s="18">
        <v>8</v>
      </c>
    </row>
    <row r="285" spans="1:17" ht="17" x14ac:dyDescent="0.2">
      <c r="A285" s="18" t="s">
        <v>930</v>
      </c>
      <c r="B285" s="17"/>
      <c r="C285" s="26"/>
      <c r="D285" s="27"/>
      <c r="E285" s="6"/>
      <c r="F285" s="9"/>
      <c r="G285" s="7"/>
      <c r="H285" s="6"/>
      <c r="I285" s="9"/>
      <c r="J285" s="9"/>
      <c r="K285" s="7"/>
      <c r="L285" s="6"/>
      <c r="M285" s="9"/>
      <c r="N285" s="9"/>
      <c r="O285" s="7"/>
      <c r="P285" s="34" t="s">
        <v>920</v>
      </c>
      <c r="Q285" s="18">
        <v>0</v>
      </c>
    </row>
    <row r="286" spans="1:17" ht="68" x14ac:dyDescent="0.2">
      <c r="A286" s="18" t="s">
        <v>931</v>
      </c>
      <c r="B286" s="17" t="s">
        <v>932</v>
      </c>
      <c r="C286" s="26"/>
      <c r="D286" s="27"/>
      <c r="E286" s="6" t="s">
        <v>36</v>
      </c>
      <c r="F286" s="9"/>
      <c r="G286" s="7"/>
      <c r="H286" s="6" t="s">
        <v>689</v>
      </c>
      <c r="I286" s="9"/>
      <c r="J286" s="9"/>
      <c r="K286" s="7"/>
      <c r="L286" s="6" t="s">
        <v>690</v>
      </c>
      <c r="M286" s="9"/>
      <c r="N286" s="9"/>
      <c r="O286" s="7"/>
      <c r="P286" s="34" t="s">
        <v>933</v>
      </c>
      <c r="Q286" s="18">
        <v>9</v>
      </c>
    </row>
    <row r="287" spans="1:17" ht="17" x14ac:dyDescent="0.2">
      <c r="A287" s="18" t="s">
        <v>934</v>
      </c>
      <c r="B287" s="17"/>
      <c r="C287" s="26"/>
      <c r="D287" s="27"/>
      <c r="E287" s="6"/>
      <c r="F287" s="9"/>
      <c r="G287" s="7"/>
      <c r="H287" s="6"/>
      <c r="I287" s="9"/>
      <c r="J287" s="9"/>
      <c r="K287" s="7"/>
      <c r="L287" s="6"/>
      <c r="M287" s="9"/>
      <c r="N287" s="9"/>
      <c r="O287" s="7"/>
      <c r="P287" s="34" t="s">
        <v>920</v>
      </c>
      <c r="Q287" s="18">
        <v>0</v>
      </c>
    </row>
    <row r="288" spans="1:17" ht="17" x14ac:dyDescent="0.2">
      <c r="A288" s="18" t="s">
        <v>935</v>
      </c>
      <c r="B288" s="17"/>
      <c r="C288" s="26"/>
      <c r="D288" s="27"/>
      <c r="E288" s="6"/>
      <c r="F288" s="9"/>
      <c r="G288" s="7"/>
      <c r="H288" s="6"/>
      <c r="I288" s="9"/>
      <c r="J288" s="9"/>
      <c r="K288" s="7"/>
      <c r="L288" s="6"/>
      <c r="M288" s="9"/>
      <c r="N288" s="9"/>
      <c r="O288" s="7"/>
      <c r="P288" s="34" t="s">
        <v>920</v>
      </c>
      <c r="Q288" s="18">
        <v>0</v>
      </c>
    </row>
  </sheetData>
  <phoneticPr fontId="20"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AA5E1-3781-ED4F-8A6D-243442518E9B}">
  <dimension ref="A1:P288"/>
  <sheetViews>
    <sheetView topLeftCell="E1" workbookViewId="0">
      <selection activeCell="N3" sqref="N3"/>
    </sheetView>
  </sheetViews>
  <sheetFormatPr baseColWidth="10" defaultColWidth="20.83203125" defaultRowHeight="59" customHeight="1" x14ac:dyDescent="0.2"/>
  <cols>
    <col min="2" max="2" width="70.5" customWidth="1"/>
    <col min="3" max="13" width="20.5" customWidth="1"/>
  </cols>
  <sheetData>
    <row r="1" spans="1:16" ht="45" customHeight="1" x14ac:dyDescent="0.2">
      <c r="A1" s="5" t="s">
        <v>0</v>
      </c>
      <c r="B1" s="5" t="s">
        <v>1</v>
      </c>
      <c r="C1" s="5" t="s">
        <v>2</v>
      </c>
      <c r="D1" s="5" t="s">
        <v>3</v>
      </c>
      <c r="E1" s="5" t="s">
        <v>4</v>
      </c>
      <c r="F1" s="5" t="s">
        <v>5</v>
      </c>
      <c r="G1" s="5" t="s">
        <v>6</v>
      </c>
      <c r="H1" s="5" t="s">
        <v>7</v>
      </c>
      <c r="I1" s="5" t="s">
        <v>1040</v>
      </c>
      <c r="J1" s="5" t="s">
        <v>8</v>
      </c>
      <c r="K1" s="5" t="s">
        <v>9</v>
      </c>
      <c r="L1" s="5" t="s">
        <v>12</v>
      </c>
      <c r="M1" s="5" t="s">
        <v>1041</v>
      </c>
      <c r="N1" s="16"/>
      <c r="O1" s="25"/>
      <c r="P1" s="25"/>
    </row>
    <row r="2" spans="1:16" ht="59" customHeight="1" x14ac:dyDescent="0.2">
      <c r="A2" s="18" t="s">
        <v>13</v>
      </c>
      <c r="B2" s="17" t="s">
        <v>14</v>
      </c>
      <c r="C2" s="6" t="s">
        <v>1115</v>
      </c>
      <c r="D2" s="9" t="s">
        <v>1117</v>
      </c>
      <c r="E2" s="7" t="s">
        <v>1118</v>
      </c>
      <c r="F2" s="6" t="s">
        <v>1162</v>
      </c>
      <c r="G2" s="9" t="s">
        <v>1163</v>
      </c>
      <c r="H2" s="9" t="s">
        <v>1164</v>
      </c>
      <c r="I2" s="7"/>
      <c r="J2" s="6"/>
      <c r="K2" s="9"/>
      <c r="L2" s="9"/>
      <c r="M2" s="7"/>
      <c r="N2" s="25"/>
      <c r="O2" s="24"/>
      <c r="P2" s="24"/>
    </row>
    <row r="3" spans="1:16" ht="110" customHeight="1" x14ac:dyDescent="0.2">
      <c r="A3" s="18" t="s">
        <v>25</v>
      </c>
      <c r="B3" s="17" t="s">
        <v>26</v>
      </c>
      <c r="C3" s="6" t="s">
        <v>1120</v>
      </c>
      <c r="D3" s="9" t="s">
        <v>1122</v>
      </c>
      <c r="E3" s="7"/>
      <c r="F3" s="6" t="s">
        <v>1165</v>
      </c>
      <c r="G3" s="9" t="s">
        <v>1166</v>
      </c>
      <c r="H3" s="9"/>
      <c r="I3" s="7"/>
      <c r="J3" s="6"/>
      <c r="K3" s="9"/>
      <c r="L3" s="9"/>
      <c r="M3" s="7"/>
      <c r="P3" s="24"/>
    </row>
    <row r="4" spans="1:16" ht="84" customHeight="1" x14ac:dyDescent="0.2">
      <c r="A4" s="18" t="s">
        <v>34</v>
      </c>
      <c r="B4" s="17" t="s">
        <v>35</v>
      </c>
      <c r="C4" s="6" t="s">
        <v>1122</v>
      </c>
      <c r="D4" s="9" t="s">
        <v>1120</v>
      </c>
      <c r="E4" s="7" t="s">
        <v>1115</v>
      </c>
      <c r="F4" s="6" t="s">
        <v>1166</v>
      </c>
      <c r="G4" s="9" t="s">
        <v>1165</v>
      </c>
      <c r="H4" s="9" t="s">
        <v>1162</v>
      </c>
      <c r="I4" s="7"/>
      <c r="J4" s="6"/>
      <c r="K4" s="9"/>
      <c r="L4" s="9"/>
      <c r="M4" s="7"/>
      <c r="N4" s="9"/>
      <c r="O4" s="24"/>
      <c r="P4" s="24"/>
    </row>
    <row r="5" spans="1:16" ht="59" customHeight="1" x14ac:dyDescent="0.2">
      <c r="A5" s="18" t="s">
        <v>40</v>
      </c>
      <c r="B5" s="17" t="s">
        <v>41</v>
      </c>
      <c r="C5" s="6" t="s">
        <v>1115</v>
      </c>
      <c r="D5" s="9"/>
      <c r="E5" s="7"/>
      <c r="F5" s="6" t="s">
        <v>1167</v>
      </c>
      <c r="G5" s="9"/>
      <c r="H5" s="9"/>
      <c r="I5" s="7"/>
      <c r="J5" s="6" t="s">
        <v>1168</v>
      </c>
      <c r="K5" s="9"/>
      <c r="L5" s="9"/>
      <c r="M5" s="7"/>
      <c r="N5" s="25"/>
      <c r="O5" s="24"/>
      <c r="P5" s="24"/>
    </row>
    <row r="6" spans="1:16" ht="59" customHeight="1" x14ac:dyDescent="0.2">
      <c r="A6" s="18" t="s">
        <v>47</v>
      </c>
      <c r="B6" s="17" t="s">
        <v>48</v>
      </c>
      <c r="C6" s="6" t="s">
        <v>1115</v>
      </c>
      <c r="D6" s="9"/>
      <c r="E6" s="7"/>
      <c r="F6" s="6" t="s">
        <v>1167</v>
      </c>
      <c r="G6" s="9"/>
      <c r="H6" s="9"/>
      <c r="I6" s="7"/>
      <c r="J6" s="6" t="s">
        <v>1168</v>
      </c>
      <c r="K6" s="9"/>
      <c r="L6" s="9"/>
      <c r="M6" s="7"/>
      <c r="N6" s="25"/>
      <c r="O6" s="24"/>
      <c r="P6" s="24"/>
    </row>
    <row r="7" spans="1:16" ht="59" customHeight="1" x14ac:dyDescent="0.2">
      <c r="A7" s="18" t="s">
        <v>50</v>
      </c>
      <c r="B7" s="17" t="s">
        <v>51</v>
      </c>
      <c r="C7" s="6" t="s">
        <v>1115</v>
      </c>
      <c r="D7" s="9"/>
      <c r="E7" s="7"/>
      <c r="F7" s="6" t="s">
        <v>1167</v>
      </c>
      <c r="G7" s="9" t="s">
        <v>1162</v>
      </c>
      <c r="H7" s="9"/>
      <c r="I7" s="7"/>
      <c r="J7" s="6"/>
      <c r="K7" s="9"/>
      <c r="L7" s="9"/>
      <c r="M7" s="7"/>
      <c r="N7" s="25"/>
      <c r="O7" s="24"/>
      <c r="P7" s="24"/>
    </row>
    <row r="8" spans="1:16" ht="59" customHeight="1" x14ac:dyDescent="0.2">
      <c r="A8" s="18" t="s">
        <v>53</v>
      </c>
      <c r="B8" s="17" t="s">
        <v>54</v>
      </c>
      <c r="C8" s="6" t="s">
        <v>1120</v>
      </c>
      <c r="D8" s="9" t="s">
        <v>1118</v>
      </c>
      <c r="E8" s="7"/>
      <c r="F8" s="6" t="s">
        <v>1165</v>
      </c>
      <c r="G8" s="9" t="s">
        <v>1164</v>
      </c>
      <c r="H8" s="9"/>
      <c r="I8" s="7"/>
      <c r="J8" s="6" t="s">
        <v>1169</v>
      </c>
      <c r="K8" s="9" t="s">
        <v>1170</v>
      </c>
      <c r="L8" s="9"/>
      <c r="M8" s="7"/>
      <c r="N8" s="25"/>
      <c r="O8" s="24"/>
      <c r="P8" s="24"/>
    </row>
    <row r="9" spans="1:16" ht="59" customHeight="1" x14ac:dyDescent="0.2">
      <c r="A9" s="18" t="s">
        <v>56</v>
      </c>
      <c r="B9" s="17" t="s">
        <v>57</v>
      </c>
      <c r="C9" s="6" t="s">
        <v>1118</v>
      </c>
      <c r="D9" s="9" t="s">
        <v>1115</v>
      </c>
      <c r="E9" s="7" t="s">
        <v>1119</v>
      </c>
      <c r="F9" s="6" t="s">
        <v>1164</v>
      </c>
      <c r="G9" s="9" t="s">
        <v>1162</v>
      </c>
      <c r="H9" s="9" t="s">
        <v>1171</v>
      </c>
      <c r="I9" s="7"/>
      <c r="J9" s="37"/>
      <c r="K9" s="9"/>
      <c r="L9" s="9"/>
      <c r="M9" s="7"/>
      <c r="N9" s="25"/>
      <c r="O9" s="24"/>
      <c r="P9" s="24"/>
    </row>
    <row r="10" spans="1:16" ht="59" customHeight="1" x14ac:dyDescent="0.2">
      <c r="A10" s="18" t="s">
        <v>63</v>
      </c>
      <c r="B10" s="17" t="s">
        <v>64</v>
      </c>
      <c r="C10" s="6" t="s">
        <v>1115</v>
      </c>
      <c r="D10" s="9" t="s">
        <v>1117</v>
      </c>
      <c r="E10" s="7" t="s">
        <v>1118</v>
      </c>
      <c r="F10" s="6" t="s">
        <v>1162</v>
      </c>
      <c r="G10" s="9" t="s">
        <v>1163</v>
      </c>
      <c r="H10" s="9" t="s">
        <v>1164</v>
      </c>
      <c r="I10" s="7"/>
      <c r="J10" s="6"/>
      <c r="K10" s="9"/>
      <c r="L10" s="9"/>
      <c r="M10" s="7"/>
      <c r="N10" s="25"/>
      <c r="O10" s="24"/>
      <c r="P10" s="24"/>
    </row>
    <row r="11" spans="1:16" ht="59" customHeight="1" x14ac:dyDescent="0.2">
      <c r="A11" s="18" t="s">
        <v>66</v>
      </c>
      <c r="B11" s="17" t="s">
        <v>67</v>
      </c>
      <c r="C11" s="6" t="s">
        <v>1115</v>
      </c>
      <c r="D11" s="9" t="s">
        <v>1117</v>
      </c>
      <c r="E11" s="7" t="s">
        <v>1118</v>
      </c>
      <c r="F11" s="6" t="s">
        <v>1162</v>
      </c>
      <c r="G11" s="9" t="s">
        <v>1163</v>
      </c>
      <c r="H11" s="9" t="s">
        <v>1164</v>
      </c>
      <c r="I11" s="7"/>
      <c r="J11" s="6"/>
      <c r="K11" s="9"/>
      <c r="L11" s="9"/>
      <c r="M11" s="7"/>
      <c r="N11" s="25"/>
      <c r="O11" s="24"/>
      <c r="P11" s="24"/>
    </row>
    <row r="12" spans="1:16" ht="59" customHeight="1" x14ac:dyDescent="0.2">
      <c r="A12" s="18" t="s">
        <v>69</v>
      </c>
      <c r="B12" s="17" t="s">
        <v>70</v>
      </c>
      <c r="C12" s="6" t="s">
        <v>1115</v>
      </c>
      <c r="D12" s="9" t="s">
        <v>1120</v>
      </c>
      <c r="E12" s="7" t="s">
        <v>1118</v>
      </c>
      <c r="F12" s="6" t="s">
        <v>1162</v>
      </c>
      <c r="G12" s="9" t="s">
        <v>1165</v>
      </c>
      <c r="H12" s="9" t="s">
        <v>1164</v>
      </c>
      <c r="I12" s="32"/>
      <c r="J12" s="6"/>
      <c r="K12" s="25"/>
      <c r="L12" s="9"/>
      <c r="M12" s="7"/>
      <c r="N12" s="25"/>
      <c r="O12" s="24"/>
      <c r="P12" s="24"/>
    </row>
    <row r="13" spans="1:16" ht="59" customHeight="1" x14ac:dyDescent="0.2">
      <c r="A13" s="18" t="s">
        <v>72</v>
      </c>
      <c r="B13" s="17" t="s">
        <v>73</v>
      </c>
      <c r="C13" s="6" t="s">
        <v>1117</v>
      </c>
      <c r="D13" s="9" t="s">
        <v>1118</v>
      </c>
      <c r="E13" s="7"/>
      <c r="F13" s="6" t="s">
        <v>1172</v>
      </c>
      <c r="G13" s="9" t="s">
        <v>1164</v>
      </c>
      <c r="H13" s="9" t="s">
        <v>1173</v>
      </c>
      <c r="I13" s="7" t="s">
        <v>1174</v>
      </c>
      <c r="J13" s="6" t="s">
        <v>1175</v>
      </c>
      <c r="K13" s="9" t="s">
        <v>1170</v>
      </c>
      <c r="L13" s="9" t="s">
        <v>1176</v>
      </c>
      <c r="M13" s="7" t="s">
        <v>1177</v>
      </c>
      <c r="N13" s="25"/>
      <c r="O13" s="24"/>
      <c r="P13" s="24"/>
    </row>
    <row r="14" spans="1:16" ht="59" customHeight="1" x14ac:dyDescent="0.2">
      <c r="A14" s="18" t="s">
        <v>77</v>
      </c>
      <c r="B14" s="17" t="s">
        <v>78</v>
      </c>
      <c r="C14" s="6" t="s">
        <v>1118</v>
      </c>
      <c r="D14" s="9" t="s">
        <v>1117</v>
      </c>
      <c r="E14" s="7"/>
      <c r="F14" s="6" t="s">
        <v>1164</v>
      </c>
      <c r="G14" s="9" t="s">
        <v>1163</v>
      </c>
      <c r="H14" s="9"/>
      <c r="I14" s="7"/>
      <c r="J14" s="6" t="s">
        <v>1170</v>
      </c>
      <c r="K14" s="9" t="s">
        <v>1178</v>
      </c>
      <c r="L14" s="9"/>
      <c r="M14" s="7"/>
      <c r="N14" s="25"/>
      <c r="O14" s="24"/>
      <c r="P14" s="24"/>
    </row>
    <row r="15" spans="1:16" ht="59" customHeight="1" x14ac:dyDescent="0.2">
      <c r="A15" s="18" t="s">
        <v>80</v>
      </c>
      <c r="B15" s="17" t="s">
        <v>81</v>
      </c>
      <c r="C15" s="6" t="s">
        <v>1118</v>
      </c>
      <c r="D15" s="9" t="s">
        <v>1115</v>
      </c>
      <c r="E15" s="7" t="s">
        <v>1119</v>
      </c>
      <c r="F15" s="6" t="s">
        <v>1164</v>
      </c>
      <c r="G15" s="9" t="s">
        <v>1162</v>
      </c>
      <c r="H15" s="9" t="s">
        <v>1171</v>
      </c>
      <c r="I15" s="7"/>
      <c r="J15" s="6"/>
      <c r="K15" s="9"/>
      <c r="L15" s="9"/>
      <c r="M15" s="7"/>
      <c r="N15" s="25"/>
      <c r="O15" s="24"/>
      <c r="P15" s="24"/>
    </row>
    <row r="16" spans="1:16" ht="59" customHeight="1" x14ac:dyDescent="0.2">
      <c r="A16" s="18" t="s">
        <v>83</v>
      </c>
      <c r="B16" s="17" t="s">
        <v>84</v>
      </c>
      <c r="C16" s="6" t="s">
        <v>1119</v>
      </c>
      <c r="D16" s="9" t="s">
        <v>1118</v>
      </c>
      <c r="E16" s="7"/>
      <c r="F16" s="6" t="s">
        <v>1179</v>
      </c>
      <c r="G16" s="9" t="s">
        <v>1164</v>
      </c>
      <c r="H16" s="9"/>
      <c r="I16" s="7"/>
      <c r="J16" s="6" t="s">
        <v>1180</v>
      </c>
      <c r="K16" s="9" t="s">
        <v>1170</v>
      </c>
      <c r="L16" s="9"/>
      <c r="M16" s="7"/>
      <c r="N16" s="25"/>
      <c r="O16" s="24"/>
      <c r="P16" s="24"/>
    </row>
    <row r="17" spans="1:16" ht="59" customHeight="1" x14ac:dyDescent="0.2">
      <c r="A17" s="18" t="s">
        <v>88</v>
      </c>
      <c r="B17" s="17" t="s">
        <v>89</v>
      </c>
      <c r="C17" s="6" t="s">
        <v>1118</v>
      </c>
      <c r="D17" s="9" t="s">
        <v>1117</v>
      </c>
      <c r="E17" s="7" t="s">
        <v>1116</v>
      </c>
      <c r="F17" s="6" t="s">
        <v>1164</v>
      </c>
      <c r="G17" s="9" t="s">
        <v>1172</v>
      </c>
      <c r="H17" s="9" t="s">
        <v>1181</v>
      </c>
      <c r="I17" s="7"/>
      <c r="J17" s="6" t="s">
        <v>1170</v>
      </c>
      <c r="K17" s="9" t="s">
        <v>1175</v>
      </c>
      <c r="L17" s="9" t="s">
        <v>1182</v>
      </c>
      <c r="M17" s="7"/>
      <c r="N17" s="25"/>
      <c r="O17" s="24"/>
      <c r="P17" s="24"/>
    </row>
    <row r="18" spans="1:16" ht="59" customHeight="1" x14ac:dyDescent="0.2">
      <c r="A18" s="18" t="s">
        <v>91</v>
      </c>
      <c r="B18" s="17" t="s">
        <v>92</v>
      </c>
      <c r="C18" s="6" t="s">
        <v>1117</v>
      </c>
      <c r="D18" s="22" t="s">
        <v>1122</v>
      </c>
      <c r="E18" s="32"/>
      <c r="F18" s="6" t="s">
        <v>1173</v>
      </c>
      <c r="G18" s="22" t="s">
        <v>1166</v>
      </c>
      <c r="H18" s="21" t="s">
        <v>1183</v>
      </c>
      <c r="I18" s="7" t="s">
        <v>1184</v>
      </c>
      <c r="J18" s="6" t="s">
        <v>1176</v>
      </c>
      <c r="K18" s="21"/>
      <c r="L18" s="21"/>
      <c r="M18" s="20"/>
      <c r="N18" s="25"/>
      <c r="O18" s="24"/>
      <c r="P18" s="24"/>
    </row>
    <row r="19" spans="1:16" ht="59" customHeight="1" x14ac:dyDescent="0.2">
      <c r="A19" s="18" t="s">
        <v>95</v>
      </c>
      <c r="B19" s="17" t="s">
        <v>96</v>
      </c>
      <c r="C19" s="6" t="s">
        <v>1118</v>
      </c>
      <c r="D19" s="9" t="s">
        <v>1127</v>
      </c>
      <c r="E19" s="7"/>
      <c r="F19" s="6" t="s">
        <v>1164</v>
      </c>
      <c r="G19" s="9" t="s">
        <v>1185</v>
      </c>
      <c r="H19" s="9" t="s">
        <v>1186</v>
      </c>
      <c r="I19" s="7"/>
      <c r="J19" s="6" t="s">
        <v>1170</v>
      </c>
      <c r="K19" s="9" t="s">
        <v>1187</v>
      </c>
      <c r="L19" s="9"/>
      <c r="M19" s="7"/>
      <c r="N19" s="25"/>
      <c r="O19" s="24"/>
      <c r="P19" s="24"/>
    </row>
    <row r="20" spans="1:16" ht="59" customHeight="1" x14ac:dyDescent="0.2">
      <c r="A20" s="18" t="s">
        <v>101</v>
      </c>
      <c r="B20" s="17" t="s">
        <v>102</v>
      </c>
      <c r="C20" s="6" t="s">
        <v>1118</v>
      </c>
      <c r="D20" s="9" t="s">
        <v>1127</v>
      </c>
      <c r="E20" s="7"/>
      <c r="F20" s="6" t="s">
        <v>1164</v>
      </c>
      <c r="G20" s="9" t="s">
        <v>1186</v>
      </c>
      <c r="H20" s="9" t="s">
        <v>1185</v>
      </c>
      <c r="I20" s="7"/>
      <c r="J20" s="6" t="s">
        <v>1170</v>
      </c>
      <c r="K20" s="9" t="s">
        <v>1188</v>
      </c>
      <c r="L20" s="9"/>
      <c r="M20" s="7"/>
      <c r="N20" s="25"/>
      <c r="O20" s="24"/>
      <c r="P20" s="24"/>
    </row>
    <row r="21" spans="1:16" ht="59" customHeight="1" x14ac:dyDescent="0.2">
      <c r="A21" s="18" t="s">
        <v>106</v>
      </c>
      <c r="B21" s="17" t="s">
        <v>107</v>
      </c>
      <c r="C21" s="6" t="s">
        <v>1117</v>
      </c>
      <c r="D21" s="9" t="s">
        <v>1118</v>
      </c>
      <c r="E21" s="7" t="s">
        <v>1115</v>
      </c>
      <c r="F21" s="6" t="s">
        <v>1173</v>
      </c>
      <c r="G21" s="9" t="s">
        <v>1164</v>
      </c>
      <c r="H21" s="9" t="s">
        <v>1162</v>
      </c>
      <c r="I21" s="7"/>
      <c r="J21" s="6" t="s">
        <v>1176</v>
      </c>
      <c r="K21" s="9" t="s">
        <v>1170</v>
      </c>
      <c r="L21" s="9"/>
      <c r="M21" s="7"/>
      <c r="N21" s="25"/>
      <c r="O21" s="24"/>
      <c r="P21" s="24"/>
    </row>
    <row r="22" spans="1:16" ht="59" customHeight="1" x14ac:dyDescent="0.2">
      <c r="A22" s="18" t="s">
        <v>109</v>
      </c>
      <c r="B22" s="17" t="s">
        <v>110</v>
      </c>
      <c r="C22" s="6" t="s">
        <v>1118</v>
      </c>
      <c r="D22" s="9" t="s">
        <v>1122</v>
      </c>
      <c r="E22" s="7"/>
      <c r="F22" s="6" t="s">
        <v>1164</v>
      </c>
      <c r="G22" s="9"/>
      <c r="H22" s="25"/>
      <c r="I22" s="32"/>
      <c r="J22" s="6" t="s">
        <v>1170</v>
      </c>
      <c r="K22" s="9"/>
      <c r="L22" s="9"/>
      <c r="M22" s="7"/>
      <c r="N22" s="25"/>
      <c r="O22" s="24"/>
      <c r="P22" s="24"/>
    </row>
    <row r="23" spans="1:16" ht="59" customHeight="1" x14ac:dyDescent="0.2">
      <c r="A23" s="18" t="s">
        <v>112</v>
      </c>
      <c r="B23" s="17" t="s">
        <v>113</v>
      </c>
      <c r="C23" s="6" t="s">
        <v>1118</v>
      </c>
      <c r="D23" s="9" t="s">
        <v>1119</v>
      </c>
      <c r="E23" s="7"/>
      <c r="F23" s="6" t="s">
        <v>1164</v>
      </c>
      <c r="G23" s="9" t="s">
        <v>1189</v>
      </c>
      <c r="H23" s="9"/>
      <c r="I23" s="7"/>
      <c r="J23" s="6" t="s">
        <v>1190</v>
      </c>
      <c r="K23" s="9"/>
      <c r="L23" s="9"/>
      <c r="M23" s="7"/>
      <c r="N23" s="25"/>
      <c r="O23" s="24"/>
      <c r="P23" s="24"/>
    </row>
    <row r="24" spans="1:16" ht="59" customHeight="1" x14ac:dyDescent="0.2">
      <c r="A24" s="18" t="s">
        <v>117</v>
      </c>
      <c r="B24" s="17" t="s">
        <v>118</v>
      </c>
      <c r="C24" s="6" t="s">
        <v>1118</v>
      </c>
      <c r="D24" s="9" t="s">
        <v>1115</v>
      </c>
      <c r="E24" s="7"/>
      <c r="F24" s="6" t="s">
        <v>1164</v>
      </c>
      <c r="G24" s="9" t="s">
        <v>1162</v>
      </c>
      <c r="H24" s="9"/>
      <c r="I24" s="7"/>
      <c r="J24" s="6" t="s">
        <v>1170</v>
      </c>
      <c r="K24" s="9"/>
      <c r="L24" s="9"/>
      <c r="M24" s="7"/>
      <c r="N24" s="25"/>
      <c r="O24" s="24"/>
      <c r="P24" s="24"/>
    </row>
    <row r="25" spans="1:16" ht="59" customHeight="1" x14ac:dyDescent="0.2">
      <c r="A25" s="18" t="s">
        <v>120</v>
      </c>
      <c r="B25" s="17" t="s">
        <v>121</v>
      </c>
      <c r="C25" s="6" t="s">
        <v>1118</v>
      </c>
      <c r="D25" s="9"/>
      <c r="E25" s="7"/>
      <c r="F25" s="6" t="s">
        <v>1164</v>
      </c>
      <c r="G25" s="9"/>
      <c r="H25" s="9"/>
      <c r="I25" s="7"/>
      <c r="J25" s="6" t="s">
        <v>1170</v>
      </c>
      <c r="K25" s="9"/>
      <c r="L25" s="9"/>
      <c r="M25" s="7"/>
      <c r="N25" s="25"/>
      <c r="O25" s="24"/>
      <c r="P25" s="24"/>
    </row>
    <row r="26" spans="1:16" ht="59" customHeight="1" x14ac:dyDescent="0.2">
      <c r="A26" s="18" t="s">
        <v>123</v>
      </c>
      <c r="B26" s="17" t="s">
        <v>124</v>
      </c>
      <c r="C26" s="6" t="s">
        <v>1118</v>
      </c>
      <c r="D26" s="9"/>
      <c r="E26" s="7"/>
      <c r="F26" s="6" t="s">
        <v>1164</v>
      </c>
      <c r="G26" s="9"/>
      <c r="H26" s="9"/>
      <c r="I26" s="7"/>
      <c r="J26" s="6" t="s">
        <v>1170</v>
      </c>
      <c r="K26" s="9"/>
      <c r="L26" s="9"/>
      <c r="M26" s="7"/>
      <c r="N26" s="25"/>
      <c r="O26" s="24"/>
      <c r="P26" s="24"/>
    </row>
    <row r="27" spans="1:16" ht="59" customHeight="1" x14ac:dyDescent="0.2">
      <c r="A27" s="18" t="s">
        <v>126</v>
      </c>
      <c r="B27" s="17" t="s">
        <v>127</v>
      </c>
      <c r="C27" s="6" t="s">
        <v>1118</v>
      </c>
      <c r="D27" s="9" t="s">
        <v>1120</v>
      </c>
      <c r="E27" s="7"/>
      <c r="F27" s="6" t="s">
        <v>1164</v>
      </c>
      <c r="G27" s="9" t="s">
        <v>1165</v>
      </c>
      <c r="H27" s="9"/>
      <c r="I27" s="7"/>
      <c r="J27" s="6" t="s">
        <v>1170</v>
      </c>
      <c r="K27" s="9" t="s">
        <v>1191</v>
      </c>
      <c r="L27" s="9"/>
      <c r="M27" s="7"/>
      <c r="N27" s="25"/>
      <c r="O27" s="24"/>
      <c r="P27" s="24"/>
    </row>
    <row r="28" spans="1:16" ht="59" customHeight="1" x14ac:dyDescent="0.2">
      <c r="A28" s="18" t="s">
        <v>130</v>
      </c>
      <c r="B28" s="17" t="s">
        <v>131</v>
      </c>
      <c r="C28" s="6" t="s">
        <v>1115</v>
      </c>
      <c r="D28" s="9" t="s">
        <v>1118</v>
      </c>
      <c r="E28" s="7"/>
      <c r="F28" s="6" t="s">
        <v>1192</v>
      </c>
      <c r="G28" s="9" t="s">
        <v>1164</v>
      </c>
      <c r="H28" s="9"/>
      <c r="I28" s="7"/>
      <c r="J28" s="6" t="s">
        <v>1193</v>
      </c>
      <c r="K28" s="9" t="s">
        <v>1170</v>
      </c>
      <c r="L28" s="9"/>
      <c r="M28" s="7"/>
      <c r="N28" s="25"/>
      <c r="O28" s="24"/>
      <c r="P28" s="24"/>
    </row>
    <row r="29" spans="1:16" ht="59" customHeight="1" x14ac:dyDescent="0.2">
      <c r="A29" s="18" t="s">
        <v>135</v>
      </c>
      <c r="B29" s="17" t="s">
        <v>136</v>
      </c>
      <c r="C29" s="6" t="s">
        <v>1118</v>
      </c>
      <c r="D29" s="9" t="s">
        <v>1127</v>
      </c>
      <c r="E29" s="7" t="s">
        <v>1120</v>
      </c>
      <c r="F29" s="6" t="s">
        <v>1164</v>
      </c>
      <c r="G29" s="9" t="s">
        <v>1186</v>
      </c>
      <c r="H29" s="9" t="s">
        <v>1194</v>
      </c>
      <c r="I29" s="32"/>
      <c r="J29" s="6" t="s">
        <v>1170</v>
      </c>
      <c r="K29" s="9" t="s">
        <v>1188</v>
      </c>
      <c r="L29" s="9"/>
      <c r="M29" s="7"/>
      <c r="N29" s="25"/>
      <c r="O29" s="24"/>
      <c r="P29" s="24"/>
    </row>
    <row r="30" spans="1:16" ht="59" customHeight="1" x14ac:dyDescent="0.2">
      <c r="A30" s="18" t="s">
        <v>138</v>
      </c>
      <c r="B30" s="17" t="s">
        <v>139</v>
      </c>
      <c r="C30" s="6" t="s">
        <v>1120</v>
      </c>
      <c r="D30" s="9" t="s">
        <v>1129</v>
      </c>
      <c r="E30" s="7"/>
      <c r="F30" s="6" t="s">
        <v>1165</v>
      </c>
      <c r="G30" s="9" t="s">
        <v>1195</v>
      </c>
      <c r="H30" s="25"/>
      <c r="I30" s="32"/>
      <c r="J30" s="6" t="s">
        <v>1191</v>
      </c>
      <c r="K30" s="9"/>
      <c r="L30" s="9"/>
      <c r="M30" s="7"/>
      <c r="N30" s="25"/>
      <c r="O30" s="24"/>
      <c r="P30" s="24"/>
    </row>
    <row r="31" spans="1:16" ht="59" customHeight="1" x14ac:dyDescent="0.2">
      <c r="A31" s="18" t="s">
        <v>144</v>
      </c>
      <c r="B31" s="17" t="s">
        <v>145</v>
      </c>
      <c r="C31" s="6" t="s">
        <v>1129</v>
      </c>
      <c r="D31" s="9" t="s">
        <v>1118</v>
      </c>
      <c r="E31" s="7"/>
      <c r="F31" s="6" t="s">
        <v>1195</v>
      </c>
      <c r="G31" s="9" t="s">
        <v>1164</v>
      </c>
      <c r="H31" s="9" t="s">
        <v>1196</v>
      </c>
      <c r="I31" s="7"/>
      <c r="J31" s="6" t="s">
        <v>1197</v>
      </c>
      <c r="K31" s="9" t="s">
        <v>1170</v>
      </c>
      <c r="L31" s="9"/>
      <c r="M31" s="7"/>
      <c r="N31" s="25"/>
      <c r="O31" s="24"/>
      <c r="P31" s="24"/>
    </row>
    <row r="32" spans="1:16" ht="59" customHeight="1" x14ac:dyDescent="0.2">
      <c r="A32" s="18" t="s">
        <v>147</v>
      </c>
      <c r="B32" s="17" t="s">
        <v>148</v>
      </c>
      <c r="C32" s="6" t="s">
        <v>1118</v>
      </c>
      <c r="D32" s="9"/>
      <c r="E32" s="7"/>
      <c r="F32" s="6" t="s">
        <v>1164</v>
      </c>
      <c r="G32" s="9"/>
      <c r="H32" s="9"/>
      <c r="I32" s="7"/>
      <c r="J32" s="6" t="s">
        <v>1170</v>
      </c>
      <c r="K32" s="9"/>
      <c r="L32" s="9"/>
      <c r="M32" s="7"/>
      <c r="N32" s="25"/>
      <c r="O32" s="24"/>
      <c r="P32" s="24"/>
    </row>
    <row r="33" spans="1:16" ht="59" customHeight="1" x14ac:dyDescent="0.2">
      <c r="A33" s="18" t="s">
        <v>150</v>
      </c>
      <c r="B33" s="17" t="s">
        <v>151</v>
      </c>
      <c r="C33" s="6" t="s">
        <v>1118</v>
      </c>
      <c r="D33" s="9"/>
      <c r="E33" s="7"/>
      <c r="F33" s="6" t="s">
        <v>1164</v>
      </c>
      <c r="G33" s="9"/>
      <c r="H33" s="9"/>
      <c r="I33" s="7"/>
      <c r="J33" s="6" t="s">
        <v>1170</v>
      </c>
      <c r="K33" s="9"/>
      <c r="L33" s="9"/>
      <c r="M33" s="7"/>
      <c r="N33" s="25"/>
      <c r="O33" s="24"/>
      <c r="P33" s="24"/>
    </row>
    <row r="34" spans="1:16" ht="59" customHeight="1" x14ac:dyDescent="0.2">
      <c r="A34" s="18" t="s">
        <v>153</v>
      </c>
      <c r="B34" s="17" t="s">
        <v>154</v>
      </c>
      <c r="C34" s="6" t="s">
        <v>1120</v>
      </c>
      <c r="D34" s="9" t="s">
        <v>1118</v>
      </c>
      <c r="E34" s="7"/>
      <c r="F34" s="6" t="s">
        <v>1165</v>
      </c>
      <c r="G34" s="9" t="s">
        <v>1164</v>
      </c>
      <c r="H34" s="9"/>
      <c r="I34" s="7"/>
      <c r="J34" s="6" t="s">
        <v>1191</v>
      </c>
      <c r="K34" s="9" t="s">
        <v>1170</v>
      </c>
      <c r="L34" s="9"/>
      <c r="M34" s="7"/>
      <c r="N34" s="25"/>
      <c r="O34" s="24"/>
      <c r="P34" s="24"/>
    </row>
    <row r="35" spans="1:16" ht="59" customHeight="1" x14ac:dyDescent="0.2">
      <c r="A35" s="18" t="s">
        <v>156</v>
      </c>
      <c r="B35" s="17" t="s">
        <v>157</v>
      </c>
      <c r="C35" s="6" t="s">
        <v>1120</v>
      </c>
      <c r="D35" s="9" t="s">
        <v>1118</v>
      </c>
      <c r="E35" s="7"/>
      <c r="F35" s="6" t="s">
        <v>1165</v>
      </c>
      <c r="G35" s="9" t="s">
        <v>1164</v>
      </c>
      <c r="H35" s="9"/>
      <c r="I35" s="7"/>
      <c r="J35" s="6" t="s">
        <v>1191</v>
      </c>
      <c r="K35" s="9" t="s">
        <v>1170</v>
      </c>
      <c r="L35" s="9"/>
      <c r="M35" s="7"/>
      <c r="N35" s="25"/>
      <c r="O35" s="24"/>
      <c r="P35" s="24"/>
    </row>
    <row r="36" spans="1:16" ht="59" customHeight="1" x14ac:dyDescent="0.2">
      <c r="A36" s="18" t="s">
        <v>159</v>
      </c>
      <c r="B36" s="17" t="s">
        <v>160</v>
      </c>
      <c r="C36" s="6" t="s">
        <v>1120</v>
      </c>
      <c r="D36" s="9" t="s">
        <v>1118</v>
      </c>
      <c r="E36" s="7"/>
      <c r="F36" s="6" t="s">
        <v>1165</v>
      </c>
      <c r="G36" s="9" t="s">
        <v>1164</v>
      </c>
      <c r="H36" s="9"/>
      <c r="I36" s="7"/>
      <c r="J36" s="6" t="s">
        <v>1191</v>
      </c>
      <c r="K36" s="9" t="s">
        <v>1170</v>
      </c>
      <c r="L36" s="9"/>
      <c r="M36" s="7"/>
      <c r="N36" s="25"/>
      <c r="O36" s="24"/>
      <c r="P36" s="24"/>
    </row>
    <row r="37" spans="1:16" ht="59" customHeight="1" x14ac:dyDescent="0.2">
      <c r="A37" s="18" t="s">
        <v>162</v>
      </c>
      <c r="B37" s="17" t="s">
        <v>163</v>
      </c>
      <c r="C37" s="6" t="s">
        <v>1120</v>
      </c>
      <c r="D37" s="9" t="s">
        <v>1118</v>
      </c>
      <c r="E37" s="7"/>
      <c r="F37" s="6" t="s">
        <v>1165</v>
      </c>
      <c r="G37" s="9" t="s">
        <v>1164</v>
      </c>
      <c r="H37" s="9"/>
      <c r="I37" s="7"/>
      <c r="J37" s="6" t="s">
        <v>1191</v>
      </c>
      <c r="K37" s="9" t="s">
        <v>1170</v>
      </c>
      <c r="L37" s="9"/>
      <c r="M37" s="7"/>
      <c r="N37" s="25"/>
      <c r="O37" s="24"/>
      <c r="P37" s="24"/>
    </row>
    <row r="38" spans="1:16" ht="59" customHeight="1" x14ac:dyDescent="0.2">
      <c r="A38" s="18" t="s">
        <v>165</v>
      </c>
      <c r="B38" s="17" t="s">
        <v>166</v>
      </c>
      <c r="C38" s="6" t="s">
        <v>1120</v>
      </c>
      <c r="D38" s="9" t="s">
        <v>1118</v>
      </c>
      <c r="E38" s="7"/>
      <c r="F38" s="6" t="s">
        <v>1165</v>
      </c>
      <c r="G38" s="9" t="s">
        <v>1164</v>
      </c>
      <c r="H38" s="9"/>
      <c r="I38" s="7"/>
      <c r="J38" s="6" t="s">
        <v>1191</v>
      </c>
      <c r="K38" s="9" t="s">
        <v>1170</v>
      </c>
      <c r="L38" s="9"/>
      <c r="M38" s="7"/>
      <c r="N38" s="25"/>
      <c r="O38" s="24"/>
      <c r="P38" s="24"/>
    </row>
    <row r="39" spans="1:16" ht="59" customHeight="1" x14ac:dyDescent="0.2">
      <c r="A39" s="18" t="s">
        <v>167</v>
      </c>
      <c r="B39" s="17" t="s">
        <v>168</v>
      </c>
      <c r="C39" s="6" t="s">
        <v>1120</v>
      </c>
      <c r="D39" s="9" t="s">
        <v>1118</v>
      </c>
      <c r="E39" s="7"/>
      <c r="F39" s="6" t="s">
        <v>1165</v>
      </c>
      <c r="G39" s="9" t="s">
        <v>1164</v>
      </c>
      <c r="H39" s="9"/>
      <c r="I39" s="7"/>
      <c r="J39" s="6" t="s">
        <v>1191</v>
      </c>
      <c r="K39" s="9" t="s">
        <v>1170</v>
      </c>
      <c r="L39" s="9"/>
      <c r="M39" s="7"/>
      <c r="N39" s="25"/>
      <c r="O39" s="24"/>
      <c r="P39" s="24"/>
    </row>
    <row r="40" spans="1:16" ht="59" customHeight="1" x14ac:dyDescent="0.2">
      <c r="A40" s="18" t="s">
        <v>170</v>
      </c>
      <c r="B40" s="17" t="s">
        <v>171</v>
      </c>
      <c r="C40" s="6" t="s">
        <v>1118</v>
      </c>
      <c r="D40" s="9" t="s">
        <v>1117</v>
      </c>
      <c r="E40" s="7"/>
      <c r="F40" s="6" t="s">
        <v>1164</v>
      </c>
      <c r="G40" s="9" t="s">
        <v>1173</v>
      </c>
      <c r="H40" s="9"/>
      <c r="I40" s="7"/>
      <c r="J40" s="6" t="s">
        <v>1170</v>
      </c>
      <c r="K40" s="9" t="s">
        <v>1176</v>
      </c>
      <c r="L40" s="9"/>
      <c r="M40" s="7"/>
      <c r="N40" s="25"/>
      <c r="O40" s="24"/>
      <c r="P40" s="24"/>
    </row>
    <row r="41" spans="1:16" ht="59" customHeight="1" x14ac:dyDescent="0.2">
      <c r="A41" s="18" t="s">
        <v>173</v>
      </c>
      <c r="B41" s="17" t="s">
        <v>174</v>
      </c>
      <c r="C41" s="6" t="s">
        <v>1120</v>
      </c>
      <c r="D41" s="9" t="s">
        <v>1118</v>
      </c>
      <c r="E41" s="7"/>
      <c r="F41" s="6" t="s">
        <v>1165</v>
      </c>
      <c r="G41" s="9" t="s">
        <v>1164</v>
      </c>
      <c r="H41" s="9"/>
      <c r="I41" s="7"/>
      <c r="J41" s="6" t="s">
        <v>1191</v>
      </c>
      <c r="K41" s="9" t="s">
        <v>1170</v>
      </c>
      <c r="L41" s="9"/>
      <c r="M41" s="7"/>
      <c r="N41" s="25"/>
      <c r="O41" s="24"/>
      <c r="P41" s="24"/>
    </row>
    <row r="42" spans="1:16" ht="59" customHeight="1" x14ac:dyDescent="0.2">
      <c r="A42" s="18" t="s">
        <v>176</v>
      </c>
      <c r="B42" s="17" t="s">
        <v>177</v>
      </c>
      <c r="C42" s="6" t="s">
        <v>1120</v>
      </c>
      <c r="D42" s="9" t="s">
        <v>1118</v>
      </c>
      <c r="E42" s="7"/>
      <c r="F42" s="6" t="s">
        <v>1165</v>
      </c>
      <c r="G42" s="9" t="s">
        <v>1164</v>
      </c>
      <c r="H42" s="9"/>
      <c r="I42" s="7"/>
      <c r="J42" s="6" t="s">
        <v>1191</v>
      </c>
      <c r="K42" s="9" t="s">
        <v>1170</v>
      </c>
      <c r="L42" s="9"/>
      <c r="M42" s="7"/>
      <c r="N42" s="25"/>
      <c r="O42" s="24"/>
      <c r="P42" s="24"/>
    </row>
    <row r="43" spans="1:16" ht="59" customHeight="1" x14ac:dyDescent="0.2">
      <c r="A43" s="18" t="s">
        <v>179</v>
      </c>
      <c r="B43" s="17" t="s">
        <v>180</v>
      </c>
      <c r="C43" s="6" t="s">
        <v>1120</v>
      </c>
      <c r="D43" s="9" t="s">
        <v>1118</v>
      </c>
      <c r="E43" s="7"/>
      <c r="F43" s="6" t="s">
        <v>1165</v>
      </c>
      <c r="G43" s="9" t="s">
        <v>1164</v>
      </c>
      <c r="H43" s="9"/>
      <c r="I43" s="7"/>
      <c r="J43" s="6" t="s">
        <v>1191</v>
      </c>
      <c r="K43" s="9" t="s">
        <v>1170</v>
      </c>
      <c r="L43" s="9"/>
      <c r="M43" s="7"/>
      <c r="N43" s="25"/>
      <c r="O43" s="24"/>
      <c r="P43" s="24"/>
    </row>
    <row r="44" spans="1:16" ht="59" customHeight="1" x14ac:dyDescent="0.2">
      <c r="A44" s="18" t="s">
        <v>182</v>
      </c>
      <c r="B44" s="17" t="s">
        <v>183</v>
      </c>
      <c r="C44" s="6" t="s">
        <v>1120</v>
      </c>
      <c r="D44" s="9" t="s">
        <v>1118</v>
      </c>
      <c r="E44" s="7"/>
      <c r="F44" s="6" t="s">
        <v>1165</v>
      </c>
      <c r="G44" s="9" t="s">
        <v>1164</v>
      </c>
      <c r="H44" s="9"/>
      <c r="I44" s="7"/>
      <c r="J44" s="6" t="s">
        <v>1191</v>
      </c>
      <c r="K44" s="9" t="s">
        <v>1170</v>
      </c>
      <c r="L44" s="9"/>
      <c r="M44" s="7"/>
      <c r="N44" s="25"/>
      <c r="O44" s="24"/>
      <c r="P44" s="24"/>
    </row>
    <row r="45" spans="1:16" ht="59" customHeight="1" x14ac:dyDescent="0.2">
      <c r="A45" s="18" t="s">
        <v>185</v>
      </c>
      <c r="B45" s="17" t="s">
        <v>186</v>
      </c>
      <c r="C45" s="6" t="s">
        <v>1120</v>
      </c>
      <c r="D45" s="9" t="s">
        <v>1118</v>
      </c>
      <c r="E45" s="7"/>
      <c r="F45" s="6" t="s">
        <v>1165</v>
      </c>
      <c r="G45" s="9" t="s">
        <v>1164</v>
      </c>
      <c r="H45" s="9"/>
      <c r="I45" s="7"/>
      <c r="J45" s="6" t="s">
        <v>1191</v>
      </c>
      <c r="K45" s="9" t="s">
        <v>1170</v>
      </c>
      <c r="L45" s="9"/>
      <c r="M45" s="7"/>
      <c r="N45" s="25"/>
      <c r="O45" s="24"/>
      <c r="P45" s="24"/>
    </row>
    <row r="46" spans="1:16" ht="59" customHeight="1" x14ac:dyDescent="0.2">
      <c r="A46" s="18" t="s">
        <v>188</v>
      </c>
      <c r="B46" s="17" t="s">
        <v>189</v>
      </c>
      <c r="C46" s="6" t="s">
        <v>1118</v>
      </c>
      <c r="D46" s="9" t="s">
        <v>1120</v>
      </c>
      <c r="E46" s="7"/>
      <c r="F46" s="6" t="s">
        <v>1164</v>
      </c>
      <c r="G46" s="9" t="s">
        <v>1165</v>
      </c>
      <c r="H46" s="9"/>
      <c r="I46" s="7"/>
      <c r="J46" s="6" t="s">
        <v>1170</v>
      </c>
      <c r="K46" s="9" t="s">
        <v>1191</v>
      </c>
      <c r="L46" s="9"/>
      <c r="M46" s="7"/>
      <c r="N46" s="25"/>
      <c r="O46" s="24"/>
      <c r="P46" s="24"/>
    </row>
    <row r="47" spans="1:16" ht="59" customHeight="1" x14ac:dyDescent="0.2">
      <c r="A47" s="18" t="s">
        <v>191</v>
      </c>
      <c r="B47" s="17" t="s">
        <v>192</v>
      </c>
      <c r="C47" s="6" t="s">
        <v>1120</v>
      </c>
      <c r="D47" s="9" t="s">
        <v>1118</v>
      </c>
      <c r="E47" s="7"/>
      <c r="F47" s="6" t="s">
        <v>1165</v>
      </c>
      <c r="G47" s="9" t="s">
        <v>1164</v>
      </c>
      <c r="H47" s="9"/>
      <c r="I47" s="7"/>
      <c r="J47" s="6" t="s">
        <v>1191</v>
      </c>
      <c r="K47" s="9" t="s">
        <v>1170</v>
      </c>
      <c r="L47" s="9"/>
      <c r="M47" s="7"/>
      <c r="N47" s="25"/>
      <c r="O47" s="24"/>
      <c r="P47" s="24"/>
    </row>
    <row r="48" spans="1:16" ht="59" customHeight="1" x14ac:dyDescent="0.2">
      <c r="A48" s="18" t="s">
        <v>194</v>
      </c>
      <c r="B48" s="17" t="s">
        <v>195</v>
      </c>
      <c r="C48" s="6" t="s">
        <v>1118</v>
      </c>
      <c r="D48" s="9"/>
      <c r="E48" s="7"/>
      <c r="F48" s="6" t="s">
        <v>1164</v>
      </c>
      <c r="G48" s="9"/>
      <c r="H48" s="9"/>
      <c r="I48" s="7"/>
      <c r="J48" s="6" t="s">
        <v>1170</v>
      </c>
      <c r="K48" s="9"/>
      <c r="L48" s="9"/>
      <c r="M48" s="7"/>
      <c r="N48" s="25"/>
      <c r="O48" s="24"/>
      <c r="P48" s="24"/>
    </row>
    <row r="49" spans="1:16" ht="59" customHeight="1" x14ac:dyDescent="0.2">
      <c r="A49" s="18" t="s">
        <v>197</v>
      </c>
      <c r="B49" s="17" t="s">
        <v>198</v>
      </c>
      <c r="C49" s="6" t="s">
        <v>1118</v>
      </c>
      <c r="D49" s="9" t="s">
        <v>1117</v>
      </c>
      <c r="E49" s="7"/>
      <c r="F49" s="6" t="s">
        <v>1164</v>
      </c>
      <c r="G49" s="9" t="s">
        <v>1198</v>
      </c>
      <c r="H49" s="9"/>
      <c r="I49" s="7"/>
      <c r="J49" s="6" t="s">
        <v>1170</v>
      </c>
      <c r="K49" s="9"/>
      <c r="L49" s="9"/>
      <c r="M49" s="7"/>
      <c r="N49" s="25"/>
      <c r="O49" s="24"/>
      <c r="P49" s="24"/>
    </row>
    <row r="50" spans="1:16" ht="59" customHeight="1" x14ac:dyDescent="0.2">
      <c r="A50" s="18" t="s">
        <v>200</v>
      </c>
      <c r="B50" s="17" t="s">
        <v>201</v>
      </c>
      <c r="C50" s="6" t="s">
        <v>1118</v>
      </c>
      <c r="D50" s="9" t="s">
        <v>1117</v>
      </c>
      <c r="E50" s="7"/>
      <c r="F50" s="6" t="s">
        <v>1164</v>
      </c>
      <c r="G50" s="9" t="s">
        <v>1198</v>
      </c>
      <c r="H50" s="9"/>
      <c r="I50" s="7"/>
      <c r="J50" s="6" t="s">
        <v>1170</v>
      </c>
      <c r="K50" s="9"/>
      <c r="L50" s="9"/>
      <c r="M50" s="7"/>
      <c r="N50" s="25"/>
      <c r="O50" s="24"/>
      <c r="P50" s="24"/>
    </row>
    <row r="51" spans="1:16" ht="59" customHeight="1" x14ac:dyDescent="0.2">
      <c r="A51" s="18" t="s">
        <v>203</v>
      </c>
      <c r="B51" s="17" t="s">
        <v>204</v>
      </c>
      <c r="C51" s="6" t="s">
        <v>1118</v>
      </c>
      <c r="D51" s="9" t="s">
        <v>1120</v>
      </c>
      <c r="E51" s="7" t="s">
        <v>1117</v>
      </c>
      <c r="F51" s="6" t="s">
        <v>1164</v>
      </c>
      <c r="G51" s="9" t="s">
        <v>1199</v>
      </c>
      <c r="H51" s="9" t="s">
        <v>1198</v>
      </c>
      <c r="I51" s="7"/>
      <c r="J51" s="6" t="s">
        <v>1190</v>
      </c>
      <c r="K51" s="9" t="s">
        <v>1200</v>
      </c>
      <c r="L51" s="9"/>
      <c r="M51" s="7"/>
      <c r="N51" s="25"/>
      <c r="O51" s="24"/>
      <c r="P51" s="24"/>
    </row>
    <row r="52" spans="1:16" ht="59" customHeight="1" x14ac:dyDescent="0.2">
      <c r="A52" s="18" t="s">
        <v>208</v>
      </c>
      <c r="B52" s="17" t="s">
        <v>209</v>
      </c>
      <c r="C52" s="6" t="s">
        <v>1117</v>
      </c>
      <c r="D52" s="9" t="s">
        <v>1118</v>
      </c>
      <c r="E52" s="7"/>
      <c r="F52" s="6" t="s">
        <v>1172</v>
      </c>
      <c r="G52" s="9" t="s">
        <v>1164</v>
      </c>
      <c r="H52" s="9"/>
      <c r="I52" s="7"/>
      <c r="J52" s="6" t="s">
        <v>1175</v>
      </c>
      <c r="K52" s="9" t="s">
        <v>1170</v>
      </c>
      <c r="L52" s="9"/>
      <c r="M52" s="7"/>
      <c r="N52" s="25"/>
      <c r="O52" s="24"/>
      <c r="P52" s="24"/>
    </row>
    <row r="53" spans="1:16" ht="59" customHeight="1" x14ac:dyDescent="0.2">
      <c r="A53" s="18" t="s">
        <v>211</v>
      </c>
      <c r="B53" s="17" t="s">
        <v>212</v>
      </c>
      <c r="C53" s="6" t="s">
        <v>1118</v>
      </c>
      <c r="D53" s="9" t="s">
        <v>1117</v>
      </c>
      <c r="E53" s="7"/>
      <c r="F53" s="6" t="s">
        <v>1164</v>
      </c>
      <c r="G53" s="9" t="s">
        <v>1198</v>
      </c>
      <c r="H53" s="9"/>
      <c r="I53" s="7"/>
      <c r="J53" s="6" t="s">
        <v>1170</v>
      </c>
      <c r="K53" s="9"/>
      <c r="L53" s="9"/>
      <c r="M53" s="7"/>
      <c r="N53" s="25"/>
      <c r="O53" s="24"/>
      <c r="P53" s="24"/>
    </row>
    <row r="54" spans="1:16" ht="59" customHeight="1" x14ac:dyDescent="0.2">
      <c r="A54" s="18" t="s">
        <v>214</v>
      </c>
      <c r="B54" s="17" t="s">
        <v>215</v>
      </c>
      <c r="C54" s="6" t="s">
        <v>1118</v>
      </c>
      <c r="D54" s="9" t="s">
        <v>1117</v>
      </c>
      <c r="E54" s="7"/>
      <c r="F54" s="6" t="s">
        <v>1164</v>
      </c>
      <c r="G54" s="9" t="s">
        <v>1198</v>
      </c>
      <c r="H54" s="9"/>
      <c r="I54" s="7"/>
      <c r="J54" s="6" t="s">
        <v>1170</v>
      </c>
      <c r="K54" s="9"/>
      <c r="L54" s="9"/>
      <c r="M54" s="7"/>
      <c r="N54" s="25"/>
      <c r="O54" s="24"/>
      <c r="P54" s="24"/>
    </row>
    <row r="55" spans="1:16" ht="59" customHeight="1" x14ac:dyDescent="0.2">
      <c r="A55" s="18" t="s">
        <v>217</v>
      </c>
      <c r="B55" s="17" t="s">
        <v>218</v>
      </c>
      <c r="C55" s="6" t="s">
        <v>1118</v>
      </c>
      <c r="D55" s="9" t="s">
        <v>1117</v>
      </c>
      <c r="E55" s="7"/>
      <c r="F55" s="6" t="s">
        <v>1164</v>
      </c>
      <c r="G55" s="9" t="s">
        <v>1198</v>
      </c>
      <c r="H55" s="9"/>
      <c r="I55" s="7"/>
      <c r="J55" s="6" t="s">
        <v>1170</v>
      </c>
      <c r="K55" s="9"/>
      <c r="L55" s="9"/>
      <c r="M55" s="7"/>
      <c r="N55" s="25"/>
      <c r="O55" s="24"/>
      <c r="P55" s="24"/>
    </row>
    <row r="56" spans="1:16" ht="59" customHeight="1" x14ac:dyDescent="0.2">
      <c r="A56" s="18" t="s">
        <v>220</v>
      </c>
      <c r="B56" s="17" t="s">
        <v>221</v>
      </c>
      <c r="C56" s="6" t="s">
        <v>1118</v>
      </c>
      <c r="D56" s="9" t="s">
        <v>1120</v>
      </c>
      <c r="E56" s="7" t="s">
        <v>1129</v>
      </c>
      <c r="F56" s="6" t="s">
        <v>1164</v>
      </c>
      <c r="G56" s="9" t="s">
        <v>1165</v>
      </c>
      <c r="H56" s="9" t="s">
        <v>1195</v>
      </c>
      <c r="I56" s="7"/>
      <c r="J56" s="6" t="s">
        <v>1170</v>
      </c>
      <c r="K56" s="9" t="s">
        <v>1191</v>
      </c>
      <c r="L56" s="9" t="s">
        <v>1201</v>
      </c>
      <c r="M56" s="7"/>
      <c r="N56" s="25"/>
      <c r="O56" s="24"/>
      <c r="P56" s="24"/>
    </row>
    <row r="57" spans="1:16" ht="59" customHeight="1" x14ac:dyDescent="0.2">
      <c r="A57" s="18" t="s">
        <v>223</v>
      </c>
      <c r="B57" s="17" t="s">
        <v>224</v>
      </c>
      <c r="C57" s="6" t="s">
        <v>1118</v>
      </c>
      <c r="D57" s="9"/>
      <c r="E57" s="7"/>
      <c r="F57" s="6" t="s">
        <v>1164</v>
      </c>
      <c r="G57" s="9"/>
      <c r="H57" s="9"/>
      <c r="I57" s="7"/>
      <c r="J57" s="6" t="s">
        <v>1170</v>
      </c>
      <c r="K57" s="9"/>
      <c r="L57" s="9"/>
      <c r="M57" s="7"/>
      <c r="N57" s="25"/>
      <c r="O57" s="24"/>
      <c r="P57" s="24"/>
    </row>
    <row r="58" spans="1:16" ht="59" customHeight="1" x14ac:dyDescent="0.2">
      <c r="A58" s="18" t="s">
        <v>225</v>
      </c>
      <c r="B58" s="17" t="s">
        <v>226</v>
      </c>
      <c r="C58" s="6" t="s">
        <v>1119</v>
      </c>
      <c r="D58" s="9"/>
      <c r="E58" s="7"/>
      <c r="F58" s="6" t="s">
        <v>1171</v>
      </c>
      <c r="G58" s="9"/>
      <c r="H58" s="9"/>
      <c r="I58" s="7"/>
      <c r="J58" s="6" t="s">
        <v>1202</v>
      </c>
      <c r="K58" s="9"/>
      <c r="L58" s="9"/>
      <c r="M58" s="7"/>
      <c r="N58" s="25"/>
      <c r="O58" s="24"/>
      <c r="P58" s="24"/>
    </row>
    <row r="59" spans="1:16" ht="59" customHeight="1" x14ac:dyDescent="0.2">
      <c r="A59" s="18" t="s">
        <v>228</v>
      </c>
      <c r="B59" s="17" t="s">
        <v>229</v>
      </c>
      <c r="C59" s="6" t="s">
        <v>1117</v>
      </c>
      <c r="D59" s="9" t="s">
        <v>1116</v>
      </c>
      <c r="E59" s="7" t="s">
        <v>1119</v>
      </c>
      <c r="F59" s="6" t="s">
        <v>1163</v>
      </c>
      <c r="G59" s="9" t="s">
        <v>1203</v>
      </c>
      <c r="H59" s="9" t="s">
        <v>1171</v>
      </c>
      <c r="I59" s="7"/>
      <c r="J59" s="6"/>
      <c r="K59" s="9" t="s">
        <v>1204</v>
      </c>
      <c r="L59" s="9" t="s">
        <v>1205</v>
      </c>
      <c r="M59" s="7"/>
      <c r="N59" s="25"/>
      <c r="O59" s="24"/>
      <c r="P59" s="24"/>
    </row>
    <row r="60" spans="1:16" ht="59" customHeight="1" x14ac:dyDescent="0.2">
      <c r="A60" s="18" t="s">
        <v>234</v>
      </c>
      <c r="B60" s="17" t="s">
        <v>235</v>
      </c>
      <c r="C60" s="6" t="s">
        <v>1116</v>
      </c>
      <c r="D60" s="9" t="s">
        <v>1117</v>
      </c>
      <c r="E60" s="7" t="s">
        <v>1121</v>
      </c>
      <c r="F60" s="6" t="s">
        <v>1172</v>
      </c>
      <c r="G60" s="9" t="s">
        <v>1203</v>
      </c>
      <c r="H60" s="9" t="s">
        <v>1206</v>
      </c>
      <c r="I60" s="7"/>
      <c r="J60" s="6" t="s">
        <v>1175</v>
      </c>
      <c r="K60" s="9" t="s">
        <v>1204</v>
      </c>
      <c r="L60" s="9" t="s">
        <v>1207</v>
      </c>
      <c r="M60" s="7"/>
      <c r="N60" s="25"/>
      <c r="O60" s="24"/>
      <c r="P60" s="24"/>
    </row>
    <row r="61" spans="1:16" ht="59" customHeight="1" x14ac:dyDescent="0.2">
      <c r="A61" s="18" t="s">
        <v>237</v>
      </c>
      <c r="B61" s="17" t="s">
        <v>238</v>
      </c>
      <c r="C61" s="6" t="s">
        <v>1117</v>
      </c>
      <c r="D61" s="9" t="s">
        <v>1118</v>
      </c>
      <c r="E61" s="7" t="s">
        <v>1127</v>
      </c>
      <c r="F61" s="6" t="s">
        <v>1163</v>
      </c>
      <c r="G61" s="9" t="s">
        <v>1164</v>
      </c>
      <c r="H61" s="9" t="s">
        <v>1185</v>
      </c>
      <c r="I61" s="7"/>
      <c r="J61" s="6" t="s">
        <v>1178</v>
      </c>
      <c r="K61" s="9" t="s">
        <v>1170</v>
      </c>
      <c r="L61" s="9" t="s">
        <v>1187</v>
      </c>
      <c r="M61" s="7"/>
      <c r="N61" s="25"/>
      <c r="O61" s="24"/>
      <c r="P61" s="24"/>
    </row>
    <row r="62" spans="1:16" ht="59" customHeight="1" x14ac:dyDescent="0.2">
      <c r="A62" s="18" t="s">
        <v>240</v>
      </c>
      <c r="B62" s="17" t="s">
        <v>241</v>
      </c>
      <c r="C62" s="6"/>
      <c r="D62" s="9"/>
      <c r="E62" s="7"/>
      <c r="F62" s="6"/>
      <c r="G62" s="9"/>
      <c r="H62" s="9"/>
      <c r="I62" s="7"/>
      <c r="J62" s="6"/>
      <c r="K62" s="9"/>
      <c r="L62" s="9"/>
      <c r="M62" s="7"/>
      <c r="N62" s="25"/>
      <c r="O62" s="24"/>
      <c r="P62" s="24"/>
    </row>
    <row r="63" spans="1:16" ht="59" customHeight="1" x14ac:dyDescent="0.2">
      <c r="A63" s="18" t="s">
        <v>243</v>
      </c>
      <c r="B63" s="17" t="s">
        <v>241</v>
      </c>
      <c r="C63" s="6"/>
      <c r="D63" s="9"/>
      <c r="E63" s="7"/>
      <c r="F63" s="6"/>
      <c r="G63" s="9"/>
      <c r="H63" s="9"/>
      <c r="I63" s="7"/>
      <c r="J63" s="6"/>
      <c r="K63" s="9"/>
      <c r="L63" s="9"/>
      <c r="M63" s="7"/>
      <c r="N63" s="25"/>
      <c r="O63" s="24"/>
      <c r="P63" s="24"/>
    </row>
    <row r="64" spans="1:16" ht="59" customHeight="1" x14ac:dyDescent="0.2">
      <c r="A64" s="18" t="s">
        <v>244</v>
      </c>
      <c r="B64" s="17" t="s">
        <v>245</v>
      </c>
      <c r="C64" s="6" t="s">
        <v>1119</v>
      </c>
      <c r="D64" s="9" t="s">
        <v>1117</v>
      </c>
      <c r="E64" s="7"/>
      <c r="F64" s="6" t="s">
        <v>1171</v>
      </c>
      <c r="G64" s="9" t="s">
        <v>1208</v>
      </c>
      <c r="H64" s="9"/>
      <c r="I64" s="7"/>
      <c r="J64" s="6" t="s">
        <v>1205</v>
      </c>
      <c r="K64" s="9" t="s">
        <v>1209</v>
      </c>
      <c r="L64" s="9"/>
      <c r="M64" s="7"/>
      <c r="N64" s="25"/>
      <c r="O64" s="24"/>
      <c r="P64" s="24"/>
    </row>
    <row r="65" spans="1:16" ht="59" customHeight="1" x14ac:dyDescent="0.2">
      <c r="A65" s="18" t="s">
        <v>249</v>
      </c>
      <c r="B65" s="17" t="s">
        <v>250</v>
      </c>
      <c r="C65" s="6" t="s">
        <v>1119</v>
      </c>
      <c r="D65" s="9" t="s">
        <v>1117</v>
      </c>
      <c r="E65" s="7"/>
      <c r="F65" s="6" t="s">
        <v>1171</v>
      </c>
      <c r="G65" s="9" t="s">
        <v>1208</v>
      </c>
      <c r="H65" s="9"/>
      <c r="I65" s="7"/>
      <c r="J65" s="6" t="s">
        <v>1205</v>
      </c>
      <c r="K65" s="9" t="s">
        <v>1209</v>
      </c>
      <c r="L65" s="9"/>
      <c r="M65" s="7"/>
      <c r="N65" s="25"/>
      <c r="O65" s="24"/>
      <c r="P65" s="24"/>
    </row>
    <row r="66" spans="1:16" ht="59" customHeight="1" x14ac:dyDescent="0.2">
      <c r="A66" s="18" t="s">
        <v>252</v>
      </c>
      <c r="B66" s="17" t="s">
        <v>253</v>
      </c>
      <c r="C66" s="6" t="s">
        <v>1119</v>
      </c>
      <c r="D66" s="9" t="s">
        <v>1117</v>
      </c>
      <c r="E66" s="7"/>
      <c r="F66" s="6" t="s">
        <v>1171</v>
      </c>
      <c r="G66" s="9" t="s">
        <v>1208</v>
      </c>
      <c r="H66" s="9"/>
      <c r="I66" s="7"/>
      <c r="J66" s="6" t="s">
        <v>1205</v>
      </c>
      <c r="K66" s="9" t="s">
        <v>1209</v>
      </c>
      <c r="L66" s="9"/>
      <c r="M66" s="7"/>
      <c r="N66" s="25"/>
      <c r="O66" s="24"/>
      <c r="P66" s="24"/>
    </row>
    <row r="67" spans="1:16" ht="59" customHeight="1" x14ac:dyDescent="0.2">
      <c r="A67" s="18" t="s">
        <v>255</v>
      </c>
      <c r="B67" s="17" t="s">
        <v>256</v>
      </c>
      <c r="C67" s="6" t="s">
        <v>1117</v>
      </c>
      <c r="D67" s="9" t="s">
        <v>1119</v>
      </c>
      <c r="E67" s="7"/>
      <c r="F67" s="6" t="s">
        <v>1208</v>
      </c>
      <c r="G67" s="9" t="s">
        <v>1171</v>
      </c>
      <c r="H67" s="9"/>
      <c r="I67" s="7"/>
      <c r="J67" s="6" t="s">
        <v>1209</v>
      </c>
      <c r="K67" s="9" t="s">
        <v>1205</v>
      </c>
      <c r="L67" s="9"/>
      <c r="M67" s="7"/>
      <c r="N67" s="25"/>
      <c r="O67" s="24"/>
      <c r="P67" s="24"/>
    </row>
    <row r="68" spans="1:16" ht="59" customHeight="1" x14ac:dyDescent="0.2">
      <c r="A68" s="18" t="s">
        <v>258</v>
      </c>
      <c r="B68" s="17" t="s">
        <v>259</v>
      </c>
      <c r="C68" s="6" t="s">
        <v>1117</v>
      </c>
      <c r="D68" s="9" t="s">
        <v>1119</v>
      </c>
      <c r="E68" s="7"/>
      <c r="F68" s="6" t="s">
        <v>1208</v>
      </c>
      <c r="G68" s="9" t="s">
        <v>1171</v>
      </c>
      <c r="H68" s="9"/>
      <c r="I68" s="7"/>
      <c r="J68" s="6" t="s">
        <v>1209</v>
      </c>
      <c r="K68" s="9" t="s">
        <v>1205</v>
      </c>
      <c r="L68" s="9"/>
      <c r="M68" s="7"/>
      <c r="N68" s="25"/>
      <c r="O68" s="24"/>
      <c r="P68" s="24"/>
    </row>
    <row r="69" spans="1:16" ht="59" customHeight="1" x14ac:dyDescent="0.2">
      <c r="A69" s="18" t="s">
        <v>261</v>
      </c>
      <c r="B69" s="17" t="s">
        <v>262</v>
      </c>
      <c r="C69" s="6" t="s">
        <v>1119</v>
      </c>
      <c r="D69" s="9"/>
      <c r="E69" s="7"/>
      <c r="F69" s="6" t="s">
        <v>1171</v>
      </c>
      <c r="G69" s="9"/>
      <c r="H69" s="9"/>
      <c r="I69" s="7"/>
      <c r="J69" s="6" t="s">
        <v>1202</v>
      </c>
      <c r="K69" s="9"/>
      <c r="L69" s="9"/>
      <c r="M69" s="7"/>
      <c r="N69" s="25"/>
      <c r="O69" s="24"/>
      <c r="P69" s="24"/>
    </row>
    <row r="70" spans="1:16" ht="59" customHeight="1" x14ac:dyDescent="0.2">
      <c r="A70" s="18" t="s">
        <v>264</v>
      </c>
      <c r="B70" s="17" t="s">
        <v>265</v>
      </c>
      <c r="C70" s="6" t="s">
        <v>1119</v>
      </c>
      <c r="D70" s="9" t="s">
        <v>1117</v>
      </c>
      <c r="E70" s="7"/>
      <c r="F70" s="6" t="s">
        <v>1171</v>
      </c>
      <c r="G70" s="9" t="s">
        <v>1208</v>
      </c>
      <c r="H70" s="9"/>
      <c r="I70" s="7"/>
      <c r="J70" s="6" t="s">
        <v>1205</v>
      </c>
      <c r="K70" s="9" t="s">
        <v>1209</v>
      </c>
      <c r="L70" s="9"/>
      <c r="M70" s="7"/>
      <c r="N70" s="25"/>
      <c r="O70" s="24"/>
      <c r="P70" s="24"/>
    </row>
    <row r="71" spans="1:16" ht="59" customHeight="1" x14ac:dyDescent="0.2">
      <c r="A71" s="18" t="s">
        <v>267</v>
      </c>
      <c r="B71" s="17" t="s">
        <v>268</v>
      </c>
      <c r="C71" s="6" t="s">
        <v>1119</v>
      </c>
      <c r="D71" s="9" t="s">
        <v>1117</v>
      </c>
      <c r="E71" s="7"/>
      <c r="F71" s="6" t="s">
        <v>1171</v>
      </c>
      <c r="G71" s="9" t="s">
        <v>1208</v>
      </c>
      <c r="H71" s="9"/>
      <c r="I71" s="7"/>
      <c r="J71" s="6" t="s">
        <v>1205</v>
      </c>
      <c r="K71" s="9" t="s">
        <v>1209</v>
      </c>
      <c r="L71" s="9"/>
      <c r="M71" s="7"/>
      <c r="N71" s="25"/>
      <c r="O71" s="24"/>
      <c r="P71" s="24"/>
    </row>
    <row r="72" spans="1:16" ht="59" customHeight="1" x14ac:dyDescent="0.2">
      <c r="A72" s="18" t="s">
        <v>270</v>
      </c>
      <c r="B72" s="17" t="s">
        <v>271</v>
      </c>
      <c r="C72" s="6" t="s">
        <v>1119</v>
      </c>
      <c r="D72" s="9" t="s">
        <v>1117</v>
      </c>
      <c r="E72" s="7"/>
      <c r="F72" s="6" t="s">
        <v>1171</v>
      </c>
      <c r="G72" s="9" t="s">
        <v>1172</v>
      </c>
      <c r="H72" s="9"/>
      <c r="I72" s="7"/>
      <c r="J72" s="6" t="s">
        <v>1205</v>
      </c>
      <c r="K72" s="9" t="s">
        <v>1175</v>
      </c>
      <c r="L72" s="9"/>
      <c r="M72" s="7"/>
      <c r="N72" s="25"/>
      <c r="O72" s="24"/>
      <c r="P72" s="24"/>
    </row>
    <row r="73" spans="1:16" ht="59" customHeight="1" x14ac:dyDescent="0.2">
      <c r="A73" s="18" t="s">
        <v>273</v>
      </c>
      <c r="B73" s="17" t="s">
        <v>274</v>
      </c>
      <c r="C73" s="6" t="s">
        <v>1119</v>
      </c>
      <c r="D73" s="9" t="s">
        <v>1117</v>
      </c>
      <c r="E73" s="7"/>
      <c r="F73" s="6" t="s">
        <v>1171</v>
      </c>
      <c r="G73" s="9" t="s">
        <v>1208</v>
      </c>
      <c r="H73" s="9"/>
      <c r="I73" s="7"/>
      <c r="J73" s="6" t="s">
        <v>1205</v>
      </c>
      <c r="K73" s="9" t="s">
        <v>1209</v>
      </c>
      <c r="L73" s="9"/>
      <c r="M73" s="7"/>
      <c r="N73" s="25"/>
      <c r="O73" s="24"/>
      <c r="P73" s="24"/>
    </row>
    <row r="74" spans="1:16" ht="59" customHeight="1" x14ac:dyDescent="0.2">
      <c r="A74" s="18" t="s">
        <v>276</v>
      </c>
      <c r="B74" s="17" t="s">
        <v>277</v>
      </c>
      <c r="C74" s="6" t="s">
        <v>1117</v>
      </c>
      <c r="D74" s="9" t="s">
        <v>1123</v>
      </c>
      <c r="E74" s="7"/>
      <c r="F74" s="6" t="s">
        <v>1210</v>
      </c>
      <c r="G74" s="9" t="s">
        <v>1211</v>
      </c>
      <c r="H74" s="9"/>
      <c r="I74" s="7"/>
      <c r="J74" s="6" t="s">
        <v>1212</v>
      </c>
      <c r="K74" s="9" t="s">
        <v>1213</v>
      </c>
      <c r="L74" s="9"/>
      <c r="M74" s="7"/>
      <c r="N74" s="25"/>
      <c r="O74" s="24"/>
      <c r="P74" s="24"/>
    </row>
    <row r="75" spans="1:16" ht="59" customHeight="1" x14ac:dyDescent="0.2">
      <c r="A75" s="18" t="s">
        <v>284</v>
      </c>
      <c r="B75" s="17" t="s">
        <v>285</v>
      </c>
      <c r="C75" s="6" t="s">
        <v>1121</v>
      </c>
      <c r="D75" s="9" t="s">
        <v>1123</v>
      </c>
      <c r="E75" s="7" t="s">
        <v>1134</v>
      </c>
      <c r="F75" s="6" t="s">
        <v>1214</v>
      </c>
      <c r="G75" s="9" t="s">
        <v>1211</v>
      </c>
      <c r="H75" s="9" t="s">
        <v>1215</v>
      </c>
      <c r="I75" s="7"/>
      <c r="J75" s="6" t="s">
        <v>1216</v>
      </c>
      <c r="K75" s="9" t="s">
        <v>1213</v>
      </c>
      <c r="L75" s="9" t="s">
        <v>1217</v>
      </c>
      <c r="M75" s="7"/>
      <c r="N75" s="25"/>
      <c r="O75" s="24"/>
      <c r="P75" s="24"/>
    </row>
    <row r="76" spans="1:16" ht="59" customHeight="1" x14ac:dyDescent="0.2">
      <c r="A76" s="18" t="s">
        <v>293</v>
      </c>
      <c r="B76" s="17"/>
      <c r="C76" s="6"/>
      <c r="D76" s="9"/>
      <c r="E76" s="7"/>
      <c r="F76" s="6"/>
      <c r="G76" s="9"/>
      <c r="H76" s="9"/>
      <c r="I76" s="7"/>
      <c r="J76" s="6" t="s">
        <v>241</v>
      </c>
      <c r="K76" s="9"/>
      <c r="L76" s="9"/>
      <c r="M76" s="7"/>
      <c r="N76" s="25"/>
      <c r="O76" s="24"/>
      <c r="P76" s="24"/>
    </row>
    <row r="77" spans="1:16" ht="59" customHeight="1" x14ac:dyDescent="0.2">
      <c r="A77" s="18" t="s">
        <v>294</v>
      </c>
      <c r="B77" s="17" t="s">
        <v>295</v>
      </c>
      <c r="C77" s="6" t="s">
        <v>1117</v>
      </c>
      <c r="D77" s="9" t="s">
        <v>1119</v>
      </c>
      <c r="E77" s="7"/>
      <c r="F77" s="6" t="s">
        <v>1218</v>
      </c>
      <c r="G77" s="9" t="s">
        <v>1171</v>
      </c>
      <c r="H77" s="9"/>
      <c r="I77" s="7"/>
      <c r="J77" s="6" t="s">
        <v>1219</v>
      </c>
      <c r="K77" s="9" t="s">
        <v>1205</v>
      </c>
      <c r="L77" s="9"/>
      <c r="M77" s="7"/>
      <c r="N77" s="25"/>
      <c r="O77" s="24"/>
      <c r="P77" s="24"/>
    </row>
    <row r="78" spans="1:16" ht="59" customHeight="1" x14ac:dyDescent="0.2">
      <c r="A78" s="18" t="s">
        <v>299</v>
      </c>
      <c r="B78" s="17" t="s">
        <v>300</v>
      </c>
      <c r="C78" s="6" t="s">
        <v>1117</v>
      </c>
      <c r="D78" s="9" t="s">
        <v>1119</v>
      </c>
      <c r="E78" s="7"/>
      <c r="F78" s="6" t="s">
        <v>1218</v>
      </c>
      <c r="G78" s="9" t="s">
        <v>1171</v>
      </c>
      <c r="H78" s="9"/>
      <c r="I78" s="7"/>
      <c r="J78" s="6" t="s">
        <v>1219</v>
      </c>
      <c r="K78" s="9" t="s">
        <v>1205</v>
      </c>
      <c r="L78" s="9"/>
      <c r="M78" s="7"/>
      <c r="N78" s="25"/>
      <c r="O78" s="24"/>
      <c r="P78" s="24"/>
    </row>
    <row r="79" spans="1:16" ht="59" customHeight="1" x14ac:dyDescent="0.2">
      <c r="A79" s="18" t="s">
        <v>302</v>
      </c>
      <c r="B79" s="17" t="s">
        <v>303</v>
      </c>
      <c r="C79" s="6" t="s">
        <v>1117</v>
      </c>
      <c r="D79" s="9"/>
      <c r="E79" s="7"/>
      <c r="F79" s="6" t="s">
        <v>1218</v>
      </c>
      <c r="G79" s="9"/>
      <c r="H79" s="9"/>
      <c r="I79" s="7"/>
      <c r="J79" s="6" t="s">
        <v>1219</v>
      </c>
      <c r="K79" s="9"/>
      <c r="L79" s="9"/>
      <c r="M79" s="7"/>
      <c r="N79" s="25"/>
      <c r="O79" s="24"/>
      <c r="P79" s="24"/>
    </row>
    <row r="80" spans="1:16" ht="59" customHeight="1" x14ac:dyDescent="0.2">
      <c r="A80" s="18" t="s">
        <v>305</v>
      </c>
      <c r="B80" s="17" t="s">
        <v>306</v>
      </c>
      <c r="C80" s="6" t="s">
        <v>1117</v>
      </c>
      <c r="D80" s="9" t="s">
        <v>1119</v>
      </c>
      <c r="E80" s="7"/>
      <c r="F80" s="6" t="s">
        <v>1220</v>
      </c>
      <c r="G80" s="9" t="s">
        <v>1171</v>
      </c>
      <c r="H80" s="9"/>
      <c r="I80" s="7"/>
      <c r="J80" s="6" t="s">
        <v>1221</v>
      </c>
      <c r="K80" s="9" t="s">
        <v>1205</v>
      </c>
      <c r="L80" s="9"/>
      <c r="M80" s="7"/>
      <c r="N80" s="25"/>
      <c r="O80" s="24"/>
      <c r="P80" s="24"/>
    </row>
    <row r="81" spans="1:16" ht="59" customHeight="1" x14ac:dyDescent="0.2">
      <c r="A81" s="18" t="s">
        <v>310</v>
      </c>
      <c r="B81" s="17" t="s">
        <v>311</v>
      </c>
      <c r="C81" s="6" t="s">
        <v>1117</v>
      </c>
      <c r="D81" s="9" t="s">
        <v>1119</v>
      </c>
      <c r="E81" s="7"/>
      <c r="F81" s="6" t="s">
        <v>1218</v>
      </c>
      <c r="G81" s="9" t="s">
        <v>1171</v>
      </c>
      <c r="H81" s="9"/>
      <c r="I81" s="7"/>
      <c r="J81" s="6" t="s">
        <v>1219</v>
      </c>
      <c r="K81" s="9" t="s">
        <v>1205</v>
      </c>
      <c r="L81" s="9"/>
      <c r="M81" s="7"/>
      <c r="N81" s="25"/>
      <c r="O81" s="24"/>
      <c r="P81" s="24"/>
    </row>
    <row r="82" spans="1:16" ht="59" customHeight="1" x14ac:dyDescent="0.2">
      <c r="A82" s="18" t="s">
        <v>313</v>
      </c>
      <c r="B82" s="17" t="s">
        <v>314</v>
      </c>
      <c r="C82" s="6" t="s">
        <v>1119</v>
      </c>
      <c r="D82" s="9" t="s">
        <v>1117</v>
      </c>
      <c r="E82" s="7"/>
      <c r="F82" s="6" t="s">
        <v>1171</v>
      </c>
      <c r="G82" s="9" t="s">
        <v>1218</v>
      </c>
      <c r="H82" s="9"/>
      <c r="I82" s="7"/>
      <c r="J82" s="6" t="s">
        <v>1205</v>
      </c>
      <c r="K82" s="9" t="s">
        <v>1219</v>
      </c>
      <c r="L82" s="9"/>
      <c r="M82" s="7"/>
      <c r="N82" s="25"/>
      <c r="O82" s="24"/>
      <c r="P82" s="24"/>
    </row>
    <row r="83" spans="1:16" ht="59" customHeight="1" x14ac:dyDescent="0.2">
      <c r="A83" s="18" t="s">
        <v>316</v>
      </c>
      <c r="B83" s="17" t="s">
        <v>317</v>
      </c>
      <c r="C83" s="6" t="s">
        <v>1119</v>
      </c>
      <c r="D83" s="9" t="s">
        <v>1117</v>
      </c>
      <c r="E83" s="7"/>
      <c r="F83" s="6" t="s">
        <v>1171</v>
      </c>
      <c r="G83" s="9" t="s">
        <v>1218</v>
      </c>
      <c r="H83" s="9"/>
      <c r="I83" s="7"/>
      <c r="J83" s="6" t="s">
        <v>1205</v>
      </c>
      <c r="K83" s="9" t="s">
        <v>1219</v>
      </c>
      <c r="L83" s="9"/>
      <c r="M83" s="7"/>
      <c r="N83" s="25"/>
      <c r="O83" s="24"/>
      <c r="P83" s="24"/>
    </row>
    <row r="84" spans="1:16" ht="59" customHeight="1" x14ac:dyDescent="0.2">
      <c r="A84" s="18" t="s">
        <v>319</v>
      </c>
      <c r="B84" s="17" t="s">
        <v>320</v>
      </c>
      <c r="C84" s="6" t="s">
        <v>1119</v>
      </c>
      <c r="D84" s="9" t="s">
        <v>1117</v>
      </c>
      <c r="E84" s="7"/>
      <c r="F84" s="6" t="s">
        <v>1171</v>
      </c>
      <c r="G84" s="9" t="s">
        <v>1222</v>
      </c>
      <c r="H84" s="9"/>
      <c r="I84" s="7"/>
      <c r="J84" s="6" t="s">
        <v>1205</v>
      </c>
      <c r="K84" s="9" t="s">
        <v>1223</v>
      </c>
      <c r="L84" s="9"/>
      <c r="M84" s="7"/>
      <c r="N84" s="25"/>
      <c r="O84" s="24"/>
      <c r="P84" s="24"/>
    </row>
    <row r="85" spans="1:16" ht="59" customHeight="1" x14ac:dyDescent="0.2">
      <c r="A85" s="18" t="s">
        <v>324</v>
      </c>
      <c r="B85" s="17" t="s">
        <v>325</v>
      </c>
      <c r="C85" s="6" t="s">
        <v>1119</v>
      </c>
      <c r="D85" s="9" t="s">
        <v>1117</v>
      </c>
      <c r="E85" s="7"/>
      <c r="F85" s="6" t="s">
        <v>1171</v>
      </c>
      <c r="G85" s="9" t="s">
        <v>1172</v>
      </c>
      <c r="H85" s="9"/>
      <c r="I85" s="7"/>
      <c r="J85" s="6" t="s">
        <v>1205</v>
      </c>
      <c r="K85" s="9" t="s">
        <v>1175</v>
      </c>
      <c r="L85" s="9"/>
      <c r="M85" s="7"/>
      <c r="N85" s="25"/>
      <c r="O85" s="24"/>
      <c r="P85" s="24"/>
    </row>
    <row r="86" spans="1:16" ht="59" customHeight="1" x14ac:dyDescent="0.2">
      <c r="A86" s="18" t="s">
        <v>327</v>
      </c>
      <c r="B86" s="17" t="s">
        <v>328</v>
      </c>
      <c r="C86" s="6" t="s">
        <v>1119</v>
      </c>
      <c r="D86" s="9" t="s">
        <v>1117</v>
      </c>
      <c r="E86" s="7"/>
      <c r="F86" s="6" t="s">
        <v>1171</v>
      </c>
      <c r="G86" s="9" t="s">
        <v>1172</v>
      </c>
      <c r="H86" s="9"/>
      <c r="I86" s="7"/>
      <c r="J86" s="6" t="s">
        <v>1205</v>
      </c>
      <c r="K86" s="9" t="s">
        <v>1224</v>
      </c>
      <c r="L86" s="9"/>
      <c r="M86" s="7"/>
      <c r="N86" s="25"/>
      <c r="O86" s="24"/>
      <c r="P86" s="24"/>
    </row>
    <row r="87" spans="1:16" ht="59" customHeight="1" x14ac:dyDescent="0.2">
      <c r="A87" s="18" t="s">
        <v>331</v>
      </c>
      <c r="B87" s="17" t="s">
        <v>332</v>
      </c>
      <c r="C87" s="6" t="s">
        <v>1119</v>
      </c>
      <c r="D87" s="9" t="s">
        <v>1117</v>
      </c>
      <c r="E87" s="7"/>
      <c r="F87" s="6" t="s">
        <v>1171</v>
      </c>
      <c r="G87" s="9" t="s">
        <v>1174</v>
      </c>
      <c r="H87" s="9"/>
      <c r="I87" s="7"/>
      <c r="J87" s="6" t="s">
        <v>1205</v>
      </c>
      <c r="K87" s="9" t="s">
        <v>1225</v>
      </c>
      <c r="L87" s="9"/>
      <c r="M87" s="7"/>
      <c r="N87" s="25"/>
      <c r="O87" s="24"/>
      <c r="P87" s="24"/>
    </row>
    <row r="88" spans="1:16" ht="59" customHeight="1" x14ac:dyDescent="0.2">
      <c r="A88" s="18" t="s">
        <v>336</v>
      </c>
      <c r="B88" s="17" t="s">
        <v>337</v>
      </c>
      <c r="C88" s="6" t="s">
        <v>1119</v>
      </c>
      <c r="D88" s="9" t="s">
        <v>1117</v>
      </c>
      <c r="E88" s="7"/>
      <c r="F88" s="6" t="s">
        <v>1171</v>
      </c>
      <c r="G88" s="9" t="s">
        <v>1226</v>
      </c>
      <c r="H88" s="9"/>
      <c r="I88" s="7"/>
      <c r="J88" s="6" t="s">
        <v>1205</v>
      </c>
      <c r="K88" s="9" t="s">
        <v>1227</v>
      </c>
      <c r="L88" s="9"/>
      <c r="M88" s="7"/>
      <c r="N88" s="25"/>
      <c r="O88" s="24"/>
      <c r="P88" s="24"/>
    </row>
    <row r="89" spans="1:16" ht="59" customHeight="1" x14ac:dyDescent="0.2">
      <c r="A89" s="18" t="s">
        <v>341</v>
      </c>
      <c r="B89" s="17"/>
      <c r="C89" s="6"/>
      <c r="D89" s="9"/>
      <c r="E89" s="7"/>
      <c r="F89" s="6"/>
      <c r="G89" s="9"/>
      <c r="H89" s="9"/>
      <c r="I89" s="7"/>
      <c r="J89" s="6"/>
      <c r="K89" s="9"/>
      <c r="L89" s="9"/>
      <c r="M89" s="7"/>
      <c r="N89" s="25"/>
      <c r="O89" s="24"/>
      <c r="P89" s="24"/>
    </row>
    <row r="90" spans="1:16" ht="59" customHeight="1" x14ac:dyDescent="0.2">
      <c r="A90" s="18" t="s">
        <v>342</v>
      </c>
      <c r="B90" s="17" t="s">
        <v>343</v>
      </c>
      <c r="C90" s="6" t="s">
        <v>1117</v>
      </c>
      <c r="D90" s="9" t="s">
        <v>1119</v>
      </c>
      <c r="E90" s="7"/>
      <c r="F90" s="6" t="s">
        <v>1218</v>
      </c>
      <c r="G90" s="9" t="s">
        <v>1171</v>
      </c>
      <c r="H90" s="9"/>
      <c r="I90" s="7"/>
      <c r="J90" s="6" t="s">
        <v>1219</v>
      </c>
      <c r="K90" s="9" t="s">
        <v>1205</v>
      </c>
      <c r="L90" s="9"/>
      <c r="M90" s="7"/>
      <c r="N90" s="25"/>
      <c r="O90" s="24"/>
      <c r="P90" s="24"/>
    </row>
    <row r="91" spans="1:16" ht="59" customHeight="1" x14ac:dyDescent="0.2">
      <c r="A91" s="18" t="s">
        <v>345</v>
      </c>
      <c r="B91" s="17" t="s">
        <v>346</v>
      </c>
      <c r="C91" s="6" t="s">
        <v>1117</v>
      </c>
      <c r="D91" s="9"/>
      <c r="E91" s="7"/>
      <c r="F91" s="6" t="s">
        <v>1228</v>
      </c>
      <c r="G91" s="9"/>
      <c r="H91" s="9"/>
      <c r="I91" s="7"/>
      <c r="J91" s="6" t="s">
        <v>1229</v>
      </c>
      <c r="K91" s="9"/>
      <c r="L91" s="9"/>
      <c r="M91" s="7"/>
      <c r="N91" s="25"/>
      <c r="O91" s="24"/>
      <c r="P91" s="24"/>
    </row>
    <row r="92" spans="1:16" ht="59" customHeight="1" x14ac:dyDescent="0.2">
      <c r="A92" s="18" t="s">
        <v>350</v>
      </c>
      <c r="B92" s="17" t="s">
        <v>351</v>
      </c>
      <c r="C92" s="6" t="s">
        <v>1119</v>
      </c>
      <c r="D92" s="9" t="s">
        <v>1117</v>
      </c>
      <c r="E92" s="7"/>
      <c r="F92" s="6" t="s">
        <v>1171</v>
      </c>
      <c r="G92" s="9" t="s">
        <v>1218</v>
      </c>
      <c r="H92" s="9"/>
      <c r="I92" s="7"/>
      <c r="J92" s="6" t="s">
        <v>1205</v>
      </c>
      <c r="K92" s="9" t="s">
        <v>1219</v>
      </c>
      <c r="L92" s="9"/>
      <c r="M92" s="7"/>
      <c r="N92" s="25"/>
      <c r="O92" s="24"/>
      <c r="P92" s="24"/>
    </row>
    <row r="93" spans="1:16" ht="59" customHeight="1" x14ac:dyDescent="0.2">
      <c r="A93" s="18" t="s">
        <v>353</v>
      </c>
      <c r="B93" s="17" t="s">
        <v>354</v>
      </c>
      <c r="C93" s="6" t="s">
        <v>1119</v>
      </c>
      <c r="D93" s="9" t="s">
        <v>1117</v>
      </c>
      <c r="E93" s="7"/>
      <c r="F93" s="6" t="s">
        <v>1171</v>
      </c>
      <c r="G93" s="9" t="s">
        <v>1208</v>
      </c>
      <c r="H93" s="9"/>
      <c r="I93" s="7"/>
      <c r="J93" s="6" t="s">
        <v>1205</v>
      </c>
      <c r="K93" s="9" t="s">
        <v>1230</v>
      </c>
      <c r="L93" s="9"/>
      <c r="M93" s="7"/>
      <c r="N93" s="25"/>
      <c r="O93" s="24"/>
      <c r="P93" s="24"/>
    </row>
    <row r="94" spans="1:16" ht="59" customHeight="1" x14ac:dyDescent="0.2">
      <c r="A94" s="18" t="s">
        <v>357</v>
      </c>
      <c r="B94" s="17" t="s">
        <v>358</v>
      </c>
      <c r="C94" s="6" t="s">
        <v>1119</v>
      </c>
      <c r="D94" s="9" t="s">
        <v>1117</v>
      </c>
      <c r="E94" s="7"/>
      <c r="F94" s="6" t="s">
        <v>1171</v>
      </c>
      <c r="G94" s="9" t="s">
        <v>1208</v>
      </c>
      <c r="H94" s="9"/>
      <c r="I94" s="7"/>
      <c r="J94" s="6" t="s">
        <v>1205</v>
      </c>
      <c r="K94" s="9" t="s">
        <v>1230</v>
      </c>
      <c r="L94" s="9"/>
      <c r="M94" s="7"/>
      <c r="N94" s="25"/>
      <c r="O94" s="24"/>
      <c r="P94" s="24"/>
    </row>
    <row r="95" spans="1:16" ht="59" customHeight="1" x14ac:dyDescent="0.2">
      <c r="A95" s="18" t="s">
        <v>360</v>
      </c>
      <c r="B95" s="17" t="s">
        <v>361</v>
      </c>
      <c r="C95" s="6" t="s">
        <v>1119</v>
      </c>
      <c r="D95" s="9" t="s">
        <v>1117</v>
      </c>
      <c r="E95" s="7"/>
      <c r="F95" s="6" t="s">
        <v>1171</v>
      </c>
      <c r="G95" s="9" t="s">
        <v>1208</v>
      </c>
      <c r="H95" s="9"/>
      <c r="I95" s="7"/>
      <c r="J95" s="6" t="s">
        <v>1205</v>
      </c>
      <c r="K95" s="9" t="s">
        <v>1230</v>
      </c>
      <c r="L95" s="9"/>
      <c r="M95" s="7"/>
      <c r="N95" s="25"/>
      <c r="O95" s="24"/>
      <c r="P95" s="24"/>
    </row>
    <row r="96" spans="1:16" ht="59" customHeight="1" x14ac:dyDescent="0.2">
      <c r="A96" s="18" t="s">
        <v>363</v>
      </c>
      <c r="B96" s="17" t="s">
        <v>364</v>
      </c>
      <c r="C96" s="6" t="s">
        <v>1119</v>
      </c>
      <c r="D96" s="9" t="s">
        <v>1117</v>
      </c>
      <c r="E96" s="7"/>
      <c r="F96" s="6" t="s">
        <v>1171</v>
      </c>
      <c r="G96" s="9" t="s">
        <v>1208</v>
      </c>
      <c r="H96" s="9"/>
      <c r="I96" s="7"/>
      <c r="J96" s="6" t="s">
        <v>1205</v>
      </c>
      <c r="K96" s="9" t="s">
        <v>1230</v>
      </c>
      <c r="L96" s="9"/>
      <c r="M96" s="7"/>
      <c r="N96" s="25"/>
      <c r="O96" s="24"/>
      <c r="P96" s="24"/>
    </row>
    <row r="97" spans="1:16" ht="59" customHeight="1" x14ac:dyDescent="0.2">
      <c r="A97" s="18" t="s">
        <v>366</v>
      </c>
      <c r="B97" s="17" t="s">
        <v>367</v>
      </c>
      <c r="C97" s="6" t="s">
        <v>1119</v>
      </c>
      <c r="D97" s="9"/>
      <c r="E97" s="7"/>
      <c r="F97" s="6" t="s">
        <v>1171</v>
      </c>
      <c r="G97" s="9"/>
      <c r="H97" s="9"/>
      <c r="I97" s="7"/>
      <c r="J97" s="6" t="s">
        <v>1205</v>
      </c>
      <c r="K97" s="9"/>
      <c r="L97" s="9"/>
      <c r="M97" s="7"/>
      <c r="N97" s="25"/>
      <c r="O97" s="24"/>
      <c r="P97" s="24"/>
    </row>
    <row r="98" spans="1:16" ht="59" customHeight="1" x14ac:dyDescent="0.2">
      <c r="A98" s="18" t="s">
        <v>369</v>
      </c>
      <c r="B98" s="17" t="s">
        <v>370</v>
      </c>
      <c r="C98" s="6" t="s">
        <v>1117</v>
      </c>
      <c r="D98" s="9" t="s">
        <v>1123</v>
      </c>
      <c r="E98" s="7" t="s">
        <v>1119</v>
      </c>
      <c r="F98" s="6" t="s">
        <v>1210</v>
      </c>
      <c r="G98" s="9" t="s">
        <v>1211</v>
      </c>
      <c r="H98" s="9" t="s">
        <v>1171</v>
      </c>
      <c r="I98" s="7"/>
      <c r="J98" s="6" t="s">
        <v>1212</v>
      </c>
      <c r="K98" s="9" t="s">
        <v>1213</v>
      </c>
      <c r="L98" s="9"/>
      <c r="M98" s="7"/>
      <c r="N98" s="25"/>
      <c r="O98" s="24"/>
      <c r="P98" s="24"/>
    </row>
    <row r="99" spans="1:16" ht="59" customHeight="1" x14ac:dyDescent="0.2">
      <c r="A99" s="18" t="s">
        <v>372</v>
      </c>
      <c r="B99" s="17" t="s">
        <v>373</v>
      </c>
      <c r="C99" s="6" t="s">
        <v>1119</v>
      </c>
      <c r="D99" s="9" t="s">
        <v>1117</v>
      </c>
      <c r="E99" s="7"/>
      <c r="F99" s="6" t="s">
        <v>1171</v>
      </c>
      <c r="G99" s="9" t="s">
        <v>1228</v>
      </c>
      <c r="H99" s="9"/>
      <c r="I99" s="7"/>
      <c r="J99" s="6" t="s">
        <v>1202</v>
      </c>
      <c r="K99" s="9" t="s">
        <v>1229</v>
      </c>
      <c r="L99" s="9"/>
      <c r="M99" s="7"/>
      <c r="N99" s="25"/>
      <c r="O99" s="24"/>
      <c r="P99" s="24"/>
    </row>
    <row r="100" spans="1:16" ht="59" customHeight="1" x14ac:dyDescent="0.2">
      <c r="A100" s="18" t="s">
        <v>375</v>
      </c>
      <c r="B100" s="17"/>
      <c r="C100" s="6"/>
      <c r="D100" s="9"/>
      <c r="E100" s="7"/>
      <c r="F100" s="6"/>
      <c r="G100" s="9"/>
      <c r="H100" s="9"/>
      <c r="I100" s="7"/>
      <c r="J100" s="6"/>
      <c r="K100" s="9"/>
      <c r="L100" s="9"/>
      <c r="M100" s="7"/>
      <c r="N100" s="25"/>
      <c r="O100" s="24"/>
      <c r="P100" s="24"/>
    </row>
    <row r="101" spans="1:16" ht="59" customHeight="1" x14ac:dyDescent="0.2">
      <c r="A101" s="18" t="s">
        <v>376</v>
      </c>
      <c r="B101" s="17" t="s">
        <v>377</v>
      </c>
      <c r="C101" s="6" t="s">
        <v>1117</v>
      </c>
      <c r="D101" s="9" t="s">
        <v>1119</v>
      </c>
      <c r="E101" s="7"/>
      <c r="F101" s="6" t="s">
        <v>1228</v>
      </c>
      <c r="G101" s="9" t="s">
        <v>1171</v>
      </c>
      <c r="H101" s="9"/>
      <c r="I101" s="7"/>
      <c r="J101" s="6" t="s">
        <v>1229</v>
      </c>
      <c r="K101" s="9" t="s">
        <v>1205</v>
      </c>
      <c r="L101" s="9"/>
      <c r="M101" s="7"/>
      <c r="N101" s="25"/>
      <c r="O101" s="24"/>
      <c r="P101" s="24"/>
    </row>
    <row r="102" spans="1:16" ht="59" customHeight="1" x14ac:dyDescent="0.2">
      <c r="A102" s="18" t="s">
        <v>379</v>
      </c>
      <c r="B102" s="17"/>
      <c r="C102" s="6"/>
      <c r="D102" s="9"/>
      <c r="E102" s="7"/>
      <c r="F102" s="6"/>
      <c r="G102" s="9"/>
      <c r="H102" s="9"/>
      <c r="I102" s="7"/>
      <c r="J102" s="6"/>
      <c r="K102" s="9"/>
      <c r="L102" s="9"/>
      <c r="M102" s="7"/>
      <c r="N102" s="25"/>
      <c r="O102" s="24"/>
      <c r="P102" s="24"/>
    </row>
    <row r="103" spans="1:16" ht="59" customHeight="1" x14ac:dyDescent="0.2">
      <c r="A103" s="18" t="s">
        <v>380</v>
      </c>
      <c r="B103" s="17"/>
      <c r="C103" s="6"/>
      <c r="D103" s="9"/>
      <c r="E103" s="7"/>
      <c r="F103" s="6"/>
      <c r="G103" s="9"/>
      <c r="H103" s="9"/>
      <c r="I103" s="7"/>
      <c r="J103" s="6"/>
      <c r="K103" s="9"/>
      <c r="L103" s="9"/>
      <c r="M103" s="7"/>
      <c r="N103" s="25"/>
      <c r="O103" s="24"/>
      <c r="P103" s="24"/>
    </row>
    <row r="104" spans="1:16" ht="59" customHeight="1" x14ac:dyDescent="0.2">
      <c r="A104" s="18" t="s">
        <v>381</v>
      </c>
      <c r="B104" s="17" t="s">
        <v>382</v>
      </c>
      <c r="C104" s="6" t="s">
        <v>1116</v>
      </c>
      <c r="D104" s="9" t="s">
        <v>1117</v>
      </c>
      <c r="E104" s="7"/>
      <c r="F104" s="6" t="s">
        <v>1231</v>
      </c>
      <c r="G104" s="9" t="s">
        <v>1172</v>
      </c>
      <c r="H104" s="9"/>
      <c r="I104" s="7"/>
      <c r="J104" s="6" t="s">
        <v>1232</v>
      </c>
      <c r="K104" s="9"/>
      <c r="L104" s="9"/>
      <c r="M104" s="7"/>
      <c r="N104" s="25"/>
      <c r="O104" s="24"/>
      <c r="P104" s="24"/>
    </row>
    <row r="105" spans="1:16" ht="59" customHeight="1" x14ac:dyDescent="0.2">
      <c r="A105" s="18" t="s">
        <v>386</v>
      </c>
      <c r="B105" s="17" t="s">
        <v>387</v>
      </c>
      <c r="C105" s="6" t="s">
        <v>1117</v>
      </c>
      <c r="D105" s="9" t="s">
        <v>1116</v>
      </c>
      <c r="E105" s="7"/>
      <c r="F105" s="6" t="s">
        <v>1172</v>
      </c>
      <c r="G105" s="9" t="s">
        <v>1203</v>
      </c>
      <c r="H105" s="9"/>
      <c r="I105" s="7"/>
      <c r="J105" s="6" t="s">
        <v>1204</v>
      </c>
      <c r="K105" s="9"/>
      <c r="L105" s="9"/>
      <c r="M105" s="7"/>
      <c r="N105" s="25"/>
      <c r="O105" s="24"/>
      <c r="P105" s="24"/>
    </row>
    <row r="106" spans="1:16" ht="59" customHeight="1" x14ac:dyDescent="0.2">
      <c r="A106" s="18" t="s">
        <v>389</v>
      </c>
      <c r="B106" s="17" t="s">
        <v>390</v>
      </c>
      <c r="C106" s="6" t="s">
        <v>1118</v>
      </c>
      <c r="D106" s="9" t="s">
        <v>1115</v>
      </c>
      <c r="E106" s="7"/>
      <c r="F106" s="6" t="s">
        <v>1164</v>
      </c>
      <c r="G106" s="9" t="s">
        <v>1162</v>
      </c>
      <c r="H106" s="9"/>
      <c r="I106" s="7"/>
      <c r="J106" s="6" t="s">
        <v>1233</v>
      </c>
      <c r="K106" s="9" t="s">
        <v>1234</v>
      </c>
      <c r="L106" s="9"/>
      <c r="M106" s="7"/>
      <c r="N106" s="25"/>
      <c r="O106" s="24"/>
      <c r="P106" s="24"/>
    </row>
    <row r="107" spans="1:16" ht="59" customHeight="1" x14ac:dyDescent="0.2">
      <c r="A107" s="18" t="s">
        <v>392</v>
      </c>
      <c r="B107" s="17" t="s">
        <v>393</v>
      </c>
      <c r="C107" s="6" t="s">
        <v>1115</v>
      </c>
      <c r="D107" s="9"/>
      <c r="E107" s="7"/>
      <c r="F107" s="6" t="s">
        <v>1192</v>
      </c>
      <c r="G107" s="9"/>
      <c r="H107" s="9"/>
      <c r="I107" s="7"/>
      <c r="J107" s="6" t="s">
        <v>1193</v>
      </c>
      <c r="K107" s="9"/>
      <c r="L107" s="9"/>
      <c r="M107" s="7"/>
      <c r="N107" s="25"/>
      <c r="O107" s="24"/>
      <c r="P107" s="24"/>
    </row>
    <row r="108" spans="1:16" ht="59" customHeight="1" x14ac:dyDescent="0.2">
      <c r="A108" s="18" t="s">
        <v>396</v>
      </c>
      <c r="B108" s="17" t="s">
        <v>397</v>
      </c>
      <c r="C108" s="6" t="s">
        <v>1122</v>
      </c>
      <c r="D108" s="9"/>
      <c r="E108" s="7"/>
      <c r="F108" s="6" t="s">
        <v>1235</v>
      </c>
      <c r="G108" s="9"/>
      <c r="H108" s="9"/>
      <c r="I108" s="7"/>
      <c r="J108" s="6" t="s">
        <v>1236</v>
      </c>
      <c r="K108" s="9"/>
      <c r="L108" s="9"/>
      <c r="M108" s="7"/>
      <c r="N108" s="25"/>
      <c r="O108" s="24"/>
      <c r="P108" s="24"/>
    </row>
    <row r="109" spans="1:16" ht="59" customHeight="1" x14ac:dyDescent="0.2">
      <c r="A109" s="18" t="s">
        <v>403</v>
      </c>
      <c r="B109" s="17" t="s">
        <v>404</v>
      </c>
      <c r="C109" s="6" t="s">
        <v>1122</v>
      </c>
      <c r="D109" s="9" t="s">
        <v>1118</v>
      </c>
      <c r="E109" s="7"/>
      <c r="F109" s="6" t="s">
        <v>1184</v>
      </c>
      <c r="G109" s="9" t="s">
        <v>1164</v>
      </c>
      <c r="H109" s="9"/>
      <c r="I109" s="7"/>
      <c r="J109" s="6" t="s">
        <v>1237</v>
      </c>
      <c r="K109" s="9" t="s">
        <v>1233</v>
      </c>
      <c r="L109" s="9"/>
      <c r="M109" s="7"/>
      <c r="N109" s="25"/>
      <c r="O109" s="24"/>
      <c r="P109" s="24"/>
    </row>
    <row r="110" spans="1:16" ht="59" customHeight="1" x14ac:dyDescent="0.2">
      <c r="A110" s="18" t="s">
        <v>408</v>
      </c>
      <c r="B110" s="17" t="s">
        <v>409</v>
      </c>
      <c r="C110" s="6" t="s">
        <v>1117</v>
      </c>
      <c r="D110" s="9" t="s">
        <v>1122</v>
      </c>
      <c r="E110" s="7"/>
      <c r="F110" s="6" t="s">
        <v>1238</v>
      </c>
      <c r="G110" s="9" t="s">
        <v>1166</v>
      </c>
      <c r="H110" s="9"/>
      <c r="I110" s="7"/>
      <c r="J110" s="6" t="s">
        <v>1239</v>
      </c>
      <c r="K110" s="9" t="s">
        <v>1240</v>
      </c>
      <c r="L110" s="9"/>
      <c r="M110" s="7"/>
      <c r="N110" s="25"/>
      <c r="O110" s="24"/>
      <c r="P110" s="24"/>
    </row>
    <row r="111" spans="1:16" ht="59" customHeight="1" x14ac:dyDescent="0.2">
      <c r="A111" s="18" t="s">
        <v>414</v>
      </c>
      <c r="B111" s="17" t="s">
        <v>415</v>
      </c>
      <c r="C111" s="6" t="s">
        <v>1118</v>
      </c>
      <c r="D111" s="9" t="s">
        <v>1122</v>
      </c>
      <c r="E111" s="7"/>
      <c r="F111" s="6" t="s">
        <v>1164</v>
      </c>
      <c r="G111" s="9" t="s">
        <v>1184</v>
      </c>
      <c r="H111" s="9"/>
      <c r="I111" s="7"/>
      <c r="J111" s="6" t="s">
        <v>1233</v>
      </c>
      <c r="K111" s="9" t="s">
        <v>1237</v>
      </c>
      <c r="L111" s="9"/>
      <c r="M111" s="7"/>
      <c r="N111" s="25"/>
      <c r="O111" s="24"/>
      <c r="P111" s="24"/>
    </row>
    <row r="112" spans="1:16" ht="59" customHeight="1" x14ac:dyDescent="0.2">
      <c r="A112" s="18" t="s">
        <v>417</v>
      </c>
      <c r="B112" s="17" t="s">
        <v>418</v>
      </c>
      <c r="C112" s="6" t="s">
        <v>1117</v>
      </c>
      <c r="D112" s="9" t="s">
        <v>1122</v>
      </c>
      <c r="E112" s="7"/>
      <c r="F112" s="6" t="s">
        <v>1238</v>
      </c>
      <c r="G112" s="9" t="s">
        <v>1166</v>
      </c>
      <c r="H112" s="9"/>
      <c r="I112" s="7"/>
      <c r="J112" s="6" t="s">
        <v>1239</v>
      </c>
      <c r="K112" s="9" t="s">
        <v>1241</v>
      </c>
      <c r="L112" s="9"/>
      <c r="M112" s="7"/>
      <c r="N112" s="25"/>
      <c r="O112" s="24"/>
      <c r="P112" s="24"/>
    </row>
    <row r="113" spans="1:16" ht="59" customHeight="1" x14ac:dyDescent="0.2">
      <c r="A113" s="18" t="s">
        <v>421</v>
      </c>
      <c r="B113" s="17" t="s">
        <v>422</v>
      </c>
      <c r="C113" s="6" t="s">
        <v>1117</v>
      </c>
      <c r="D113" s="9" t="s">
        <v>1122</v>
      </c>
      <c r="E113" s="7"/>
      <c r="F113" s="6" t="s">
        <v>1238</v>
      </c>
      <c r="G113" s="9" t="s">
        <v>1166</v>
      </c>
      <c r="H113" s="9"/>
      <c r="I113" s="7"/>
      <c r="J113" s="6" t="s">
        <v>1239</v>
      </c>
      <c r="K113" s="9" t="s">
        <v>1240</v>
      </c>
      <c r="L113" s="9"/>
      <c r="M113" s="7"/>
      <c r="N113" s="25"/>
      <c r="O113" s="24"/>
      <c r="P113" s="24"/>
    </row>
    <row r="114" spans="1:16" ht="59" customHeight="1" x14ac:dyDescent="0.2">
      <c r="A114" s="18" t="s">
        <v>424</v>
      </c>
      <c r="B114" s="17" t="s">
        <v>425</v>
      </c>
      <c r="C114" s="6" t="s">
        <v>1117</v>
      </c>
      <c r="D114" s="9" t="s">
        <v>1122</v>
      </c>
      <c r="E114" s="7"/>
      <c r="F114" s="6" t="s">
        <v>1238</v>
      </c>
      <c r="G114" s="9" t="s">
        <v>1166</v>
      </c>
      <c r="H114" s="9"/>
      <c r="I114" s="7"/>
      <c r="J114" s="6" t="s">
        <v>1239</v>
      </c>
      <c r="K114" s="9" t="s">
        <v>1240</v>
      </c>
      <c r="L114" s="9"/>
      <c r="M114" s="7"/>
      <c r="N114" s="25"/>
      <c r="O114" s="24"/>
      <c r="P114" s="24"/>
    </row>
    <row r="115" spans="1:16" ht="59" customHeight="1" x14ac:dyDescent="0.2">
      <c r="A115" s="18" t="s">
        <v>427</v>
      </c>
      <c r="B115" s="17"/>
      <c r="C115" s="6"/>
      <c r="D115" s="9"/>
      <c r="E115" s="7"/>
      <c r="F115" s="6"/>
      <c r="G115" s="9"/>
      <c r="H115" s="9"/>
      <c r="I115" s="7"/>
      <c r="J115" s="6"/>
      <c r="K115" s="9"/>
      <c r="L115" s="9"/>
      <c r="M115" s="7"/>
      <c r="N115" s="25"/>
      <c r="O115" s="24"/>
      <c r="P115" s="24"/>
    </row>
    <row r="116" spans="1:16" ht="59" customHeight="1" x14ac:dyDescent="0.2">
      <c r="A116" s="18" t="s">
        <v>429</v>
      </c>
      <c r="B116" s="17"/>
      <c r="C116" s="6"/>
      <c r="D116" s="38"/>
      <c r="E116" s="39"/>
      <c r="F116" s="6"/>
      <c r="G116" s="9"/>
      <c r="H116" s="9"/>
      <c r="I116" s="7"/>
      <c r="J116" s="6"/>
      <c r="K116" s="9"/>
      <c r="L116" s="9"/>
      <c r="M116" s="7"/>
      <c r="N116" s="25"/>
      <c r="O116" s="24"/>
      <c r="P116" s="24"/>
    </row>
    <row r="117" spans="1:16" ht="59" customHeight="1" x14ac:dyDescent="0.2">
      <c r="A117" s="18" t="s">
        <v>430</v>
      </c>
      <c r="B117" s="17"/>
      <c r="C117" s="6"/>
      <c r="D117" s="9"/>
      <c r="E117" s="7"/>
      <c r="F117" s="6"/>
      <c r="G117" s="9"/>
      <c r="H117" s="9"/>
      <c r="I117" s="7"/>
      <c r="J117" s="6"/>
      <c r="K117" s="9"/>
      <c r="L117" s="9"/>
      <c r="M117" s="7"/>
      <c r="N117" s="25"/>
      <c r="O117" s="24"/>
      <c r="P117" s="24"/>
    </row>
    <row r="118" spans="1:16" ht="59" customHeight="1" x14ac:dyDescent="0.2">
      <c r="A118" s="18" t="s">
        <v>431</v>
      </c>
      <c r="B118" s="17" t="s">
        <v>432</v>
      </c>
      <c r="C118" s="6" t="s">
        <v>1118</v>
      </c>
      <c r="D118" s="9" t="s">
        <v>1117</v>
      </c>
      <c r="E118" s="7"/>
      <c r="F118" s="6" t="s">
        <v>1164</v>
      </c>
      <c r="G118" s="9" t="s">
        <v>1198</v>
      </c>
      <c r="H118" s="9" t="s">
        <v>1173</v>
      </c>
      <c r="I118" s="7"/>
      <c r="J118" s="6" t="s">
        <v>1233</v>
      </c>
      <c r="K118" s="9" t="s">
        <v>1242</v>
      </c>
      <c r="L118" s="9" t="s">
        <v>1176</v>
      </c>
      <c r="M118" s="7"/>
      <c r="N118" s="25"/>
      <c r="O118" s="24"/>
      <c r="P118" s="24"/>
    </row>
    <row r="119" spans="1:16" ht="59" customHeight="1" x14ac:dyDescent="0.2">
      <c r="A119" s="18" t="s">
        <v>436</v>
      </c>
      <c r="B119" s="17" t="s">
        <v>437</v>
      </c>
      <c r="C119" s="6" t="s">
        <v>1118</v>
      </c>
      <c r="D119" s="9" t="s">
        <v>1117</v>
      </c>
      <c r="E119" s="7"/>
      <c r="F119" s="6" t="s">
        <v>1164</v>
      </c>
      <c r="G119" s="9" t="s">
        <v>1198</v>
      </c>
      <c r="H119" s="9"/>
      <c r="I119" s="7"/>
      <c r="J119" s="6" t="s">
        <v>1233</v>
      </c>
      <c r="K119" s="9" t="s">
        <v>1242</v>
      </c>
      <c r="L119" s="9"/>
      <c r="M119" s="7"/>
      <c r="N119" s="25"/>
      <c r="O119" s="24"/>
      <c r="P119" s="24"/>
    </row>
    <row r="120" spans="1:16" ht="59" customHeight="1" x14ac:dyDescent="0.2">
      <c r="A120" s="18" t="s">
        <v>439</v>
      </c>
      <c r="B120" s="17" t="s">
        <v>440</v>
      </c>
      <c r="C120" s="6" t="s">
        <v>1118</v>
      </c>
      <c r="D120" s="9" t="s">
        <v>1122</v>
      </c>
      <c r="E120" s="7"/>
      <c r="F120" s="6" t="s">
        <v>1164</v>
      </c>
      <c r="G120" s="9" t="s">
        <v>1235</v>
      </c>
      <c r="H120" s="9"/>
      <c r="I120" s="7"/>
      <c r="J120" s="6" t="s">
        <v>1170</v>
      </c>
      <c r="K120" s="9" t="s">
        <v>1236</v>
      </c>
      <c r="L120" s="9"/>
      <c r="M120" s="7"/>
      <c r="N120" s="25"/>
      <c r="O120" s="24"/>
      <c r="P120" s="24"/>
    </row>
    <row r="121" spans="1:16" ht="59" customHeight="1" x14ac:dyDescent="0.2">
      <c r="A121" s="18" t="s">
        <v>442</v>
      </c>
      <c r="B121" s="17" t="s">
        <v>443</v>
      </c>
      <c r="C121" s="6" t="s">
        <v>1118</v>
      </c>
      <c r="D121" s="9" t="s">
        <v>1122</v>
      </c>
      <c r="E121" s="7"/>
      <c r="F121" s="6" t="s">
        <v>1164</v>
      </c>
      <c r="G121" s="9" t="s">
        <v>1235</v>
      </c>
      <c r="H121" s="9"/>
      <c r="I121" s="7"/>
      <c r="J121" s="6" t="s">
        <v>1233</v>
      </c>
      <c r="K121" s="9" t="s">
        <v>1236</v>
      </c>
      <c r="L121" s="9"/>
      <c r="M121" s="7"/>
      <c r="N121" s="25"/>
      <c r="O121" s="24"/>
      <c r="P121" s="24"/>
    </row>
    <row r="122" spans="1:16" ht="59" customHeight="1" x14ac:dyDescent="0.2">
      <c r="A122" s="18" t="s">
        <v>445</v>
      </c>
      <c r="B122" s="17"/>
      <c r="C122" s="6"/>
      <c r="D122" s="9"/>
      <c r="E122" s="7"/>
      <c r="F122" s="6"/>
      <c r="G122" s="9"/>
      <c r="H122" s="9"/>
      <c r="I122" s="7"/>
      <c r="J122" s="6"/>
      <c r="K122" s="9"/>
      <c r="L122" s="9"/>
      <c r="M122" s="7"/>
      <c r="N122" s="25"/>
      <c r="O122" s="24"/>
      <c r="P122" s="24"/>
    </row>
    <row r="123" spans="1:16" ht="59" customHeight="1" x14ac:dyDescent="0.2">
      <c r="A123" s="18" t="s">
        <v>446</v>
      </c>
      <c r="B123" s="17" t="s">
        <v>447</v>
      </c>
      <c r="C123" s="6" t="s">
        <v>1118</v>
      </c>
      <c r="D123" s="9" t="s">
        <v>1122</v>
      </c>
      <c r="E123" s="7"/>
      <c r="F123" s="6" t="s">
        <v>1164</v>
      </c>
      <c r="G123" s="9" t="s">
        <v>1235</v>
      </c>
      <c r="H123" s="9"/>
      <c r="I123" s="7"/>
      <c r="J123" s="6" t="s">
        <v>1170</v>
      </c>
      <c r="K123" s="9" t="s">
        <v>1236</v>
      </c>
      <c r="L123" s="9"/>
      <c r="M123" s="7"/>
      <c r="N123" s="25"/>
      <c r="O123" s="24"/>
      <c r="P123" s="24"/>
    </row>
    <row r="124" spans="1:16" ht="59" customHeight="1" x14ac:dyDescent="0.2">
      <c r="A124" s="18" t="s">
        <v>449</v>
      </c>
      <c r="B124" s="17" t="s">
        <v>450</v>
      </c>
      <c r="C124" s="6" t="s">
        <v>1118</v>
      </c>
      <c r="D124" s="9" t="s">
        <v>1122</v>
      </c>
      <c r="E124" s="7"/>
      <c r="F124" s="6" t="s">
        <v>1164</v>
      </c>
      <c r="G124" s="9" t="s">
        <v>1235</v>
      </c>
      <c r="H124" s="9"/>
      <c r="I124" s="7"/>
      <c r="J124" s="6" t="s">
        <v>1170</v>
      </c>
      <c r="K124" s="9" t="s">
        <v>1236</v>
      </c>
      <c r="L124" s="9"/>
      <c r="M124" s="7"/>
      <c r="N124" s="25"/>
      <c r="O124" s="24"/>
      <c r="P124" s="24"/>
    </row>
    <row r="125" spans="1:16" ht="59" customHeight="1" x14ac:dyDescent="0.2">
      <c r="A125" s="18" t="s">
        <v>452</v>
      </c>
      <c r="B125" s="17" t="s">
        <v>453</v>
      </c>
      <c r="C125" s="6" t="s">
        <v>1118</v>
      </c>
      <c r="D125" s="9" t="s">
        <v>1122</v>
      </c>
      <c r="E125" s="7"/>
      <c r="F125" s="6" t="s">
        <v>1164</v>
      </c>
      <c r="G125" s="9" t="s">
        <v>1235</v>
      </c>
      <c r="H125" s="9"/>
      <c r="I125" s="7"/>
      <c r="J125" s="6" t="s">
        <v>1170</v>
      </c>
      <c r="K125" s="9" t="s">
        <v>1236</v>
      </c>
      <c r="L125" s="9"/>
      <c r="M125" s="7"/>
      <c r="N125" s="25"/>
      <c r="O125" s="24"/>
      <c r="P125" s="24"/>
    </row>
    <row r="126" spans="1:16" ht="59" customHeight="1" x14ac:dyDescent="0.2">
      <c r="A126" s="18" t="s">
        <v>455</v>
      </c>
      <c r="B126" s="17" t="s">
        <v>456</v>
      </c>
      <c r="C126" s="6" t="s">
        <v>1118</v>
      </c>
      <c r="D126" s="9" t="s">
        <v>1122</v>
      </c>
      <c r="E126" s="7"/>
      <c r="F126" s="6" t="s">
        <v>1164</v>
      </c>
      <c r="G126" s="9" t="s">
        <v>1235</v>
      </c>
      <c r="H126" s="9"/>
      <c r="I126" s="7"/>
      <c r="J126" s="6" t="s">
        <v>1170</v>
      </c>
      <c r="K126" s="9" t="s">
        <v>1236</v>
      </c>
      <c r="L126" s="9"/>
      <c r="M126" s="7"/>
      <c r="N126" s="25"/>
      <c r="O126" s="24"/>
      <c r="P126" s="24"/>
    </row>
    <row r="127" spans="1:16" ht="59" customHeight="1" x14ac:dyDescent="0.2">
      <c r="A127" s="18" t="s">
        <v>458</v>
      </c>
      <c r="B127" s="17" t="s">
        <v>459</v>
      </c>
      <c r="C127" s="6" t="s">
        <v>1118</v>
      </c>
      <c r="D127" s="9" t="s">
        <v>1122</v>
      </c>
      <c r="E127" s="7"/>
      <c r="F127" s="6" t="s">
        <v>1164</v>
      </c>
      <c r="G127" s="9" t="s">
        <v>1235</v>
      </c>
      <c r="H127" s="9"/>
      <c r="I127" s="7"/>
      <c r="J127" s="6" t="s">
        <v>1170</v>
      </c>
      <c r="K127" s="9" t="s">
        <v>1236</v>
      </c>
      <c r="L127" s="9"/>
      <c r="M127" s="7"/>
      <c r="N127" s="25"/>
      <c r="O127" s="24"/>
      <c r="P127" s="24"/>
    </row>
    <row r="128" spans="1:16" ht="59" customHeight="1" x14ac:dyDescent="0.2">
      <c r="A128" s="18" t="s">
        <v>461</v>
      </c>
      <c r="B128" s="17" t="s">
        <v>462</v>
      </c>
      <c r="C128" s="6" t="s">
        <v>1122</v>
      </c>
      <c r="D128" s="9" t="s">
        <v>1118</v>
      </c>
      <c r="E128" s="7"/>
      <c r="F128" s="6" t="s">
        <v>1184</v>
      </c>
      <c r="G128" s="9" t="s">
        <v>1164</v>
      </c>
      <c r="H128" s="9"/>
      <c r="I128" s="7"/>
      <c r="J128" s="6" t="s">
        <v>1237</v>
      </c>
      <c r="K128" s="9" t="s">
        <v>1233</v>
      </c>
      <c r="L128" s="9"/>
      <c r="M128" s="7"/>
      <c r="N128" s="25"/>
      <c r="O128" s="24"/>
      <c r="P128" s="24"/>
    </row>
    <row r="129" spans="1:16" ht="59" customHeight="1" x14ac:dyDescent="0.2">
      <c r="A129" s="18" t="s">
        <v>464</v>
      </c>
      <c r="B129" s="17" t="s">
        <v>465</v>
      </c>
      <c r="C129" s="6" t="s">
        <v>1118</v>
      </c>
      <c r="D129" s="9" t="s">
        <v>1122</v>
      </c>
      <c r="E129" s="7"/>
      <c r="F129" s="6" t="s">
        <v>1164</v>
      </c>
      <c r="G129" s="9" t="s">
        <v>1235</v>
      </c>
      <c r="H129" s="9"/>
      <c r="I129" s="7"/>
      <c r="J129" s="6" t="s">
        <v>1233</v>
      </c>
      <c r="K129" s="9" t="s">
        <v>1236</v>
      </c>
      <c r="L129" s="9"/>
      <c r="M129" s="7"/>
      <c r="N129" s="25"/>
      <c r="O129" s="24"/>
      <c r="P129" s="24"/>
    </row>
    <row r="130" spans="1:16" ht="59" customHeight="1" x14ac:dyDescent="0.2">
      <c r="A130" s="18" t="s">
        <v>467</v>
      </c>
      <c r="B130" s="17" t="s">
        <v>468</v>
      </c>
      <c r="C130" s="6" t="s">
        <v>1118</v>
      </c>
      <c r="D130" s="9" t="s">
        <v>1122</v>
      </c>
      <c r="E130" s="7"/>
      <c r="F130" s="6" t="s">
        <v>1164</v>
      </c>
      <c r="G130" s="9" t="s">
        <v>1235</v>
      </c>
      <c r="H130" s="9"/>
      <c r="I130" s="7"/>
      <c r="J130" s="6" t="s">
        <v>1233</v>
      </c>
      <c r="K130" s="9" t="s">
        <v>1236</v>
      </c>
      <c r="L130" s="9"/>
      <c r="M130" s="7"/>
      <c r="N130" s="25"/>
      <c r="O130" s="24"/>
      <c r="P130" s="24"/>
    </row>
    <row r="131" spans="1:16" ht="59" customHeight="1" x14ac:dyDescent="0.2">
      <c r="A131" s="18" t="s">
        <v>470</v>
      </c>
      <c r="B131" s="17" t="s">
        <v>471</v>
      </c>
      <c r="C131" s="6" t="s">
        <v>1118</v>
      </c>
      <c r="D131" s="9" t="s">
        <v>1122</v>
      </c>
      <c r="E131" s="7"/>
      <c r="F131" s="6" t="s">
        <v>1164</v>
      </c>
      <c r="G131" s="9" t="s">
        <v>1183</v>
      </c>
      <c r="H131" s="9"/>
      <c r="I131" s="7"/>
      <c r="J131" s="6" t="s">
        <v>1170</v>
      </c>
      <c r="K131" s="9" t="s">
        <v>1243</v>
      </c>
      <c r="L131" s="9"/>
      <c r="M131" s="7"/>
      <c r="N131" s="25"/>
      <c r="O131" s="24"/>
      <c r="P131" s="24"/>
    </row>
    <row r="132" spans="1:16" ht="59" customHeight="1" x14ac:dyDescent="0.2">
      <c r="A132" s="18" t="s">
        <v>475</v>
      </c>
      <c r="B132" s="17" t="s">
        <v>476</v>
      </c>
      <c r="C132" s="6" t="s">
        <v>1118</v>
      </c>
      <c r="D132" s="9" t="s">
        <v>1122</v>
      </c>
      <c r="E132" s="7"/>
      <c r="F132" s="6" t="s">
        <v>1164</v>
      </c>
      <c r="G132" s="9" t="s">
        <v>1184</v>
      </c>
      <c r="H132" s="9"/>
      <c r="I132" s="7"/>
      <c r="J132" s="6" t="s">
        <v>1170</v>
      </c>
      <c r="K132" s="9" t="s">
        <v>1244</v>
      </c>
      <c r="L132" s="9"/>
      <c r="M132" s="7"/>
      <c r="N132" s="25"/>
      <c r="O132" s="24"/>
      <c r="P132" s="24"/>
    </row>
    <row r="133" spans="1:16" ht="59" customHeight="1" x14ac:dyDescent="0.2">
      <c r="A133" s="18" t="s">
        <v>479</v>
      </c>
      <c r="B133" s="17" t="s">
        <v>480</v>
      </c>
      <c r="C133" s="6" t="s">
        <v>1118</v>
      </c>
      <c r="D133" s="9" t="s">
        <v>1122</v>
      </c>
      <c r="E133" s="7"/>
      <c r="F133" s="6" t="s">
        <v>1164</v>
      </c>
      <c r="G133" s="9" t="s">
        <v>1184</v>
      </c>
      <c r="H133" s="9"/>
      <c r="I133" s="7"/>
      <c r="J133" s="6" t="s">
        <v>1170</v>
      </c>
      <c r="K133" s="9" t="s">
        <v>1237</v>
      </c>
      <c r="L133" s="9"/>
      <c r="M133" s="7"/>
      <c r="N133" s="25"/>
      <c r="O133" s="24"/>
      <c r="P133" s="24"/>
    </row>
    <row r="134" spans="1:16" ht="59" customHeight="1" x14ac:dyDescent="0.2">
      <c r="A134" s="18" t="s">
        <v>482</v>
      </c>
      <c r="B134" s="17"/>
      <c r="C134" s="6"/>
      <c r="D134" s="9"/>
      <c r="E134" s="7"/>
      <c r="F134" s="6"/>
      <c r="G134" s="9"/>
      <c r="H134" s="9"/>
      <c r="I134" s="7"/>
      <c r="J134" s="6"/>
      <c r="K134" s="9"/>
      <c r="L134" s="9"/>
      <c r="M134" s="7"/>
      <c r="N134" s="25"/>
      <c r="O134" s="24"/>
      <c r="P134" s="24"/>
    </row>
    <row r="135" spans="1:16" ht="59" customHeight="1" x14ac:dyDescent="0.2">
      <c r="A135" s="18" t="s">
        <v>483</v>
      </c>
      <c r="B135" s="17" t="s">
        <v>484</v>
      </c>
      <c r="C135" s="6" t="s">
        <v>1122</v>
      </c>
      <c r="D135" s="9"/>
      <c r="E135" s="7"/>
      <c r="F135" s="6" t="s">
        <v>1184</v>
      </c>
      <c r="G135" s="38"/>
      <c r="H135" s="9"/>
      <c r="I135" s="7"/>
      <c r="J135" s="6" t="s">
        <v>1244</v>
      </c>
      <c r="K135" s="9"/>
      <c r="L135" s="38"/>
      <c r="M135" s="39"/>
      <c r="N135" s="25"/>
      <c r="O135" s="24"/>
      <c r="P135" s="24"/>
    </row>
    <row r="136" spans="1:16" ht="59" customHeight="1" x14ac:dyDescent="0.2">
      <c r="A136" s="18" t="s">
        <v>486</v>
      </c>
      <c r="B136" s="17" t="s">
        <v>487</v>
      </c>
      <c r="C136" s="6" t="s">
        <v>1122</v>
      </c>
      <c r="D136" s="9"/>
      <c r="E136" s="7"/>
      <c r="F136" s="6" t="s">
        <v>1166</v>
      </c>
      <c r="G136" s="38"/>
      <c r="H136" s="9"/>
      <c r="I136" s="7"/>
      <c r="J136" s="6" t="s">
        <v>1245</v>
      </c>
      <c r="K136" s="9"/>
      <c r="L136" s="38"/>
      <c r="M136" s="39"/>
      <c r="N136" s="25"/>
      <c r="O136" s="24"/>
      <c r="P136" s="24"/>
    </row>
    <row r="137" spans="1:16" ht="59" customHeight="1" x14ac:dyDescent="0.2">
      <c r="A137" s="18" t="s">
        <v>486</v>
      </c>
      <c r="B137" s="17" t="s">
        <v>490</v>
      </c>
      <c r="C137" s="6" t="s">
        <v>1122</v>
      </c>
      <c r="D137" s="9" t="s">
        <v>1124</v>
      </c>
      <c r="E137" s="7"/>
      <c r="F137" s="6" t="s">
        <v>1166</v>
      </c>
      <c r="G137" s="9" t="s">
        <v>1246</v>
      </c>
      <c r="H137" s="9"/>
      <c r="I137" s="7"/>
      <c r="J137" s="6" t="s">
        <v>1241</v>
      </c>
      <c r="K137" s="9" t="s">
        <v>1247</v>
      </c>
      <c r="L137" s="9"/>
      <c r="M137" s="7"/>
      <c r="N137" s="25"/>
      <c r="O137" s="24"/>
      <c r="P137" s="24"/>
    </row>
    <row r="138" spans="1:16" ht="59" customHeight="1" x14ac:dyDescent="0.2">
      <c r="A138" s="18" t="s">
        <v>495</v>
      </c>
      <c r="B138" s="17" t="s">
        <v>496</v>
      </c>
      <c r="C138" s="6" t="s">
        <v>1122</v>
      </c>
      <c r="D138" s="9"/>
      <c r="E138" s="7"/>
      <c r="F138" s="6" t="s">
        <v>1166</v>
      </c>
      <c r="G138" s="38"/>
      <c r="H138" s="9"/>
      <c r="I138" s="7"/>
      <c r="J138" s="6" t="s">
        <v>1248</v>
      </c>
      <c r="K138" s="38"/>
      <c r="L138" s="38"/>
      <c r="M138" s="39"/>
      <c r="N138" s="25"/>
      <c r="O138" s="24"/>
      <c r="P138" s="24"/>
    </row>
    <row r="139" spans="1:16" ht="59" customHeight="1" x14ac:dyDescent="0.2">
      <c r="A139" s="18" t="s">
        <v>498</v>
      </c>
      <c r="B139" s="17" t="s">
        <v>499</v>
      </c>
      <c r="C139" s="6" t="s">
        <v>1122</v>
      </c>
      <c r="D139" s="9" t="s">
        <v>1127</v>
      </c>
      <c r="E139" s="7"/>
      <c r="F139" s="6" t="s">
        <v>1235</v>
      </c>
      <c r="G139" s="9" t="s">
        <v>1186</v>
      </c>
      <c r="H139" s="9"/>
      <c r="I139" s="7"/>
      <c r="J139" s="6" t="s">
        <v>1236</v>
      </c>
      <c r="K139" s="9" t="s">
        <v>1188</v>
      </c>
      <c r="L139" s="9"/>
      <c r="M139" s="7"/>
      <c r="N139" s="25"/>
      <c r="O139" s="24"/>
      <c r="P139" s="24"/>
    </row>
    <row r="140" spans="1:16" ht="59" customHeight="1" x14ac:dyDescent="0.2">
      <c r="A140" s="18" t="s">
        <v>501</v>
      </c>
      <c r="B140" s="17" t="s">
        <v>502</v>
      </c>
      <c r="C140" s="6" t="s">
        <v>1122</v>
      </c>
      <c r="D140" s="9" t="s">
        <v>1118</v>
      </c>
      <c r="E140" s="7"/>
      <c r="F140" s="6" t="s">
        <v>1184</v>
      </c>
      <c r="G140" s="9" t="s">
        <v>1164</v>
      </c>
      <c r="H140" s="9"/>
      <c r="I140" s="7"/>
      <c r="J140" s="6" t="s">
        <v>1237</v>
      </c>
      <c r="K140" s="9" t="s">
        <v>1233</v>
      </c>
      <c r="L140" s="9"/>
      <c r="M140" s="7"/>
      <c r="N140" s="25"/>
      <c r="O140" s="24"/>
      <c r="P140" s="24"/>
    </row>
    <row r="141" spans="1:16" ht="59" customHeight="1" x14ac:dyDescent="0.2">
      <c r="A141" s="18" t="s">
        <v>504</v>
      </c>
      <c r="B141" s="17" t="s">
        <v>505</v>
      </c>
      <c r="C141" s="6" t="s">
        <v>1122</v>
      </c>
      <c r="D141" s="9"/>
      <c r="E141" s="7"/>
      <c r="F141" s="6" t="s">
        <v>1166</v>
      </c>
      <c r="G141" s="9" t="s">
        <v>1184</v>
      </c>
      <c r="H141" s="38"/>
      <c r="I141" s="39"/>
      <c r="J141" s="6" t="s">
        <v>1245</v>
      </c>
      <c r="K141" s="9" t="s">
        <v>1244</v>
      </c>
      <c r="L141" s="38"/>
      <c r="M141" s="39"/>
      <c r="N141" s="25"/>
      <c r="O141" s="24"/>
      <c r="P141" s="24"/>
    </row>
    <row r="142" spans="1:16" ht="59" customHeight="1" x14ac:dyDescent="0.2">
      <c r="A142" s="18" t="s">
        <v>507</v>
      </c>
      <c r="B142" s="17"/>
      <c r="C142" s="6"/>
      <c r="D142" s="9"/>
      <c r="E142" s="7"/>
      <c r="F142" s="6"/>
      <c r="G142" s="9"/>
      <c r="H142" s="9"/>
      <c r="I142" s="7"/>
      <c r="J142" s="6"/>
      <c r="K142" s="9"/>
      <c r="L142" s="9"/>
      <c r="M142" s="7"/>
      <c r="N142" s="25"/>
      <c r="O142" s="24"/>
      <c r="P142" s="24"/>
    </row>
    <row r="143" spans="1:16" ht="59" customHeight="1" x14ac:dyDescent="0.2">
      <c r="A143" s="18" t="s">
        <v>508</v>
      </c>
      <c r="B143" s="17"/>
      <c r="C143" s="6"/>
      <c r="D143" s="9"/>
      <c r="E143" s="7"/>
      <c r="F143" s="6"/>
      <c r="G143" s="9"/>
      <c r="H143" s="9"/>
      <c r="I143" s="7"/>
      <c r="J143" s="6"/>
      <c r="K143" s="9"/>
      <c r="L143" s="9"/>
      <c r="M143" s="7"/>
      <c r="N143" s="25"/>
      <c r="O143" s="24"/>
      <c r="P143" s="24"/>
    </row>
    <row r="144" spans="1:16" ht="59" customHeight="1" x14ac:dyDescent="0.2">
      <c r="A144" s="18" t="s">
        <v>509</v>
      </c>
      <c r="B144" s="17" t="s">
        <v>510</v>
      </c>
      <c r="C144" s="6" t="s">
        <v>1122</v>
      </c>
      <c r="D144" s="9" t="s">
        <v>1118</v>
      </c>
      <c r="E144" s="7"/>
      <c r="F144" s="6" t="s">
        <v>1166</v>
      </c>
      <c r="G144" s="9" t="s">
        <v>1164</v>
      </c>
      <c r="H144" s="9"/>
      <c r="I144" s="7"/>
      <c r="J144" s="6" t="s">
        <v>1248</v>
      </c>
      <c r="K144" s="9" t="s">
        <v>1170</v>
      </c>
      <c r="L144" s="9"/>
      <c r="M144" s="7"/>
      <c r="N144" s="25"/>
      <c r="O144" s="24"/>
      <c r="P144" s="24"/>
    </row>
    <row r="145" spans="1:16" ht="59" customHeight="1" x14ac:dyDescent="0.2">
      <c r="A145" s="18" t="s">
        <v>512</v>
      </c>
      <c r="B145" s="17" t="s">
        <v>513</v>
      </c>
      <c r="C145" s="6" t="s">
        <v>1117</v>
      </c>
      <c r="D145" s="9" t="s">
        <v>1122</v>
      </c>
      <c r="E145" s="7"/>
      <c r="F145" s="6" t="s">
        <v>1238</v>
      </c>
      <c r="G145" s="9" t="s">
        <v>1166</v>
      </c>
      <c r="H145" s="9"/>
      <c r="I145" s="7"/>
      <c r="J145" s="6" t="s">
        <v>1239</v>
      </c>
      <c r="K145" s="9" t="s">
        <v>1240</v>
      </c>
      <c r="L145" s="9"/>
      <c r="M145" s="7"/>
      <c r="N145" s="25"/>
      <c r="O145" s="24"/>
      <c r="P145" s="24"/>
    </row>
    <row r="146" spans="1:16" ht="59" customHeight="1" x14ac:dyDescent="0.2">
      <c r="A146" s="18" t="s">
        <v>515</v>
      </c>
      <c r="B146" s="17" t="s">
        <v>516</v>
      </c>
      <c r="C146" s="6" t="s">
        <v>1117</v>
      </c>
      <c r="D146" s="9" t="s">
        <v>1122</v>
      </c>
      <c r="E146" s="7"/>
      <c r="F146" s="6" t="s">
        <v>1238</v>
      </c>
      <c r="G146" s="9" t="s">
        <v>1166</v>
      </c>
      <c r="H146" s="9"/>
      <c r="I146" s="7"/>
      <c r="J146" s="6" t="s">
        <v>1239</v>
      </c>
      <c r="K146" s="9" t="s">
        <v>1241</v>
      </c>
      <c r="L146" s="9"/>
      <c r="M146" s="7"/>
      <c r="N146" s="25"/>
      <c r="O146" s="24"/>
      <c r="P146" s="24"/>
    </row>
    <row r="147" spans="1:16" ht="59" customHeight="1" x14ac:dyDescent="0.2">
      <c r="A147" s="18" t="s">
        <v>515</v>
      </c>
      <c r="B147" s="17" t="s">
        <v>518</v>
      </c>
      <c r="C147" s="6" t="s">
        <v>1117</v>
      </c>
      <c r="D147" s="9" t="s">
        <v>1122</v>
      </c>
      <c r="E147" s="7" t="s">
        <v>1127</v>
      </c>
      <c r="F147" s="6" t="s">
        <v>1249</v>
      </c>
      <c r="G147" s="9" t="s">
        <v>1184</v>
      </c>
      <c r="H147" s="9" t="s">
        <v>1185</v>
      </c>
      <c r="I147" s="7"/>
      <c r="J147" s="6" t="s">
        <v>1250</v>
      </c>
      <c r="K147" s="9" t="s">
        <v>1237</v>
      </c>
      <c r="L147" s="9" t="s">
        <v>1187</v>
      </c>
      <c r="M147" s="7"/>
      <c r="N147" s="25"/>
      <c r="O147" s="24"/>
      <c r="P147" s="24"/>
    </row>
    <row r="148" spans="1:16" ht="59" customHeight="1" x14ac:dyDescent="0.2">
      <c r="A148" s="18" t="s">
        <v>522</v>
      </c>
      <c r="B148" s="17" t="s">
        <v>523</v>
      </c>
      <c r="C148" s="6" t="s">
        <v>1117</v>
      </c>
      <c r="D148" s="9" t="s">
        <v>1122</v>
      </c>
      <c r="E148" s="7" t="s">
        <v>1127</v>
      </c>
      <c r="F148" s="6" t="s">
        <v>1249</v>
      </c>
      <c r="G148" s="9" t="s">
        <v>1183</v>
      </c>
      <c r="H148" s="9" t="s">
        <v>1185</v>
      </c>
      <c r="I148" s="7"/>
      <c r="J148" s="6" t="s">
        <v>1251</v>
      </c>
      <c r="K148" s="9" t="s">
        <v>1252</v>
      </c>
      <c r="L148" s="9" t="s">
        <v>1187</v>
      </c>
      <c r="M148" s="7"/>
      <c r="N148" s="25"/>
      <c r="O148" s="24"/>
      <c r="P148" s="24"/>
    </row>
    <row r="149" spans="1:16" ht="59" customHeight="1" x14ac:dyDescent="0.2">
      <c r="A149" s="18" t="s">
        <v>527</v>
      </c>
      <c r="B149" s="17" t="s">
        <v>528</v>
      </c>
      <c r="C149" s="6" t="s">
        <v>1117</v>
      </c>
      <c r="D149" s="9" t="s">
        <v>1122</v>
      </c>
      <c r="E149" s="7"/>
      <c r="F149" s="6" t="s">
        <v>1238</v>
      </c>
      <c r="G149" s="9" t="s">
        <v>1166</v>
      </c>
      <c r="H149" s="9"/>
      <c r="I149" s="7"/>
      <c r="J149" s="6" t="s">
        <v>1239</v>
      </c>
      <c r="K149" s="9" t="s">
        <v>1240</v>
      </c>
      <c r="L149" s="9"/>
      <c r="M149" s="7"/>
      <c r="N149" s="25"/>
      <c r="O149" s="24"/>
      <c r="P149" s="24"/>
    </row>
    <row r="150" spans="1:16" ht="59" customHeight="1" x14ac:dyDescent="0.2">
      <c r="A150" s="18" t="s">
        <v>530</v>
      </c>
      <c r="B150" s="17"/>
      <c r="C150" s="6"/>
      <c r="D150" s="9"/>
      <c r="E150" s="7"/>
      <c r="F150" s="6"/>
      <c r="G150" s="9"/>
      <c r="H150" s="9"/>
      <c r="I150" s="7"/>
      <c r="J150" s="6"/>
      <c r="K150" s="9"/>
      <c r="L150" s="9"/>
      <c r="M150" s="7"/>
      <c r="N150" s="25"/>
      <c r="O150" s="24"/>
      <c r="P150" s="24"/>
    </row>
    <row r="151" spans="1:16" ht="59" customHeight="1" x14ac:dyDescent="0.2">
      <c r="A151" s="18" t="s">
        <v>531</v>
      </c>
      <c r="B151" s="17"/>
      <c r="C151" s="6"/>
      <c r="D151" s="9"/>
      <c r="E151" s="7"/>
      <c r="F151" s="6"/>
      <c r="G151" s="9"/>
      <c r="H151" s="9"/>
      <c r="I151" s="7"/>
      <c r="J151" s="6"/>
      <c r="K151" s="9"/>
      <c r="L151" s="9"/>
      <c r="M151" s="7"/>
      <c r="N151" s="25"/>
      <c r="O151" s="24"/>
      <c r="P151" s="24"/>
    </row>
    <row r="152" spans="1:16" ht="59" customHeight="1" x14ac:dyDescent="0.2">
      <c r="A152" s="18" t="s">
        <v>532</v>
      </c>
      <c r="B152" s="17" t="s">
        <v>533</v>
      </c>
      <c r="C152" s="6" t="s">
        <v>1118</v>
      </c>
      <c r="D152" s="9" t="s">
        <v>1122</v>
      </c>
      <c r="E152" s="7"/>
      <c r="F152" s="6" t="s">
        <v>1164</v>
      </c>
      <c r="G152" s="9" t="s">
        <v>1183</v>
      </c>
      <c r="H152" s="9"/>
      <c r="I152" s="7"/>
      <c r="J152" s="6" t="s">
        <v>1233</v>
      </c>
      <c r="K152" s="9" t="s">
        <v>1252</v>
      </c>
      <c r="L152" s="9"/>
      <c r="M152" s="7"/>
      <c r="N152" s="25"/>
      <c r="O152" s="24"/>
      <c r="P152" s="24"/>
    </row>
    <row r="153" spans="1:16" ht="59" customHeight="1" x14ac:dyDescent="0.2">
      <c r="A153" s="18" t="s">
        <v>535</v>
      </c>
      <c r="B153" s="17" t="s">
        <v>536</v>
      </c>
      <c r="C153" s="6" t="s">
        <v>1122</v>
      </c>
      <c r="D153" s="9" t="s">
        <v>1127</v>
      </c>
      <c r="E153" s="7"/>
      <c r="F153" s="6" t="s">
        <v>1235</v>
      </c>
      <c r="G153" s="9" t="s">
        <v>1253</v>
      </c>
      <c r="H153" s="9"/>
      <c r="I153" s="7"/>
      <c r="J153" s="6" t="s">
        <v>1236</v>
      </c>
      <c r="K153" s="9" t="s">
        <v>1254</v>
      </c>
      <c r="L153" s="9"/>
      <c r="M153" s="7"/>
      <c r="N153" s="25"/>
      <c r="O153" s="24"/>
      <c r="P153" s="24"/>
    </row>
    <row r="154" spans="1:16" ht="59" customHeight="1" x14ac:dyDescent="0.2">
      <c r="A154" s="18" t="s">
        <v>538</v>
      </c>
      <c r="B154" s="17" t="s">
        <v>539</v>
      </c>
      <c r="C154" s="6" t="s">
        <v>1122</v>
      </c>
      <c r="D154" s="9" t="s">
        <v>1124</v>
      </c>
      <c r="E154" s="7"/>
      <c r="F154" s="6" t="s">
        <v>1166</v>
      </c>
      <c r="G154" s="9" t="s">
        <v>1246</v>
      </c>
      <c r="H154" s="9"/>
      <c r="I154" s="7"/>
      <c r="J154" s="6" t="s">
        <v>1248</v>
      </c>
      <c r="K154" s="9" t="s">
        <v>1247</v>
      </c>
      <c r="L154" s="9"/>
      <c r="M154" s="7"/>
      <c r="N154" s="25"/>
      <c r="O154" s="24"/>
      <c r="P154" s="24"/>
    </row>
    <row r="155" spans="1:16" ht="59" customHeight="1" x14ac:dyDescent="0.2">
      <c r="A155" s="18" t="s">
        <v>541</v>
      </c>
      <c r="B155" s="17" t="s">
        <v>542</v>
      </c>
      <c r="C155" s="6" t="s">
        <v>1122</v>
      </c>
      <c r="D155" s="9" t="s">
        <v>1127</v>
      </c>
      <c r="E155" s="7"/>
      <c r="F155" s="6" t="s">
        <v>1235</v>
      </c>
      <c r="G155" s="9" t="s">
        <v>1186</v>
      </c>
      <c r="H155" s="9"/>
      <c r="I155" s="7"/>
      <c r="J155" s="6" t="s">
        <v>1236</v>
      </c>
      <c r="K155" s="9" t="s">
        <v>1188</v>
      </c>
      <c r="L155" s="9"/>
      <c r="M155" s="7"/>
      <c r="N155" s="25"/>
      <c r="O155" s="24"/>
      <c r="P155" s="24"/>
    </row>
    <row r="156" spans="1:16" ht="59" customHeight="1" x14ac:dyDescent="0.2">
      <c r="A156" s="18" t="s">
        <v>544</v>
      </c>
      <c r="B156" s="17" t="s">
        <v>545</v>
      </c>
      <c r="C156" s="6" t="s">
        <v>1122</v>
      </c>
      <c r="D156" s="9" t="s">
        <v>1120</v>
      </c>
      <c r="E156" s="7"/>
      <c r="F156" s="6" t="s">
        <v>1235</v>
      </c>
      <c r="G156" s="9" t="s">
        <v>1194</v>
      </c>
      <c r="H156" s="9"/>
      <c r="I156" s="7"/>
      <c r="J156" s="6" t="s">
        <v>1236</v>
      </c>
      <c r="K156" s="9" t="s">
        <v>1255</v>
      </c>
      <c r="L156" s="9"/>
      <c r="M156" s="7"/>
      <c r="N156" s="25"/>
      <c r="O156" s="24"/>
      <c r="P156" s="24"/>
    </row>
    <row r="157" spans="1:16" ht="59" customHeight="1" x14ac:dyDescent="0.2">
      <c r="A157" s="18" t="s">
        <v>549</v>
      </c>
      <c r="B157" s="17" t="s">
        <v>550</v>
      </c>
      <c r="C157" s="6" t="s">
        <v>1122</v>
      </c>
      <c r="D157" s="9" t="s">
        <v>1117</v>
      </c>
      <c r="E157" s="7" t="s">
        <v>1120</v>
      </c>
      <c r="F157" s="6" t="s">
        <v>1235</v>
      </c>
      <c r="G157" s="9" t="s">
        <v>1238</v>
      </c>
      <c r="H157" s="9" t="s">
        <v>1194</v>
      </c>
      <c r="I157" s="7"/>
      <c r="J157" s="6" t="s">
        <v>1236</v>
      </c>
      <c r="K157" s="9" t="s">
        <v>1239</v>
      </c>
      <c r="L157" s="9" t="s">
        <v>1240</v>
      </c>
      <c r="M157" s="7"/>
      <c r="N157" s="25"/>
      <c r="O157" s="24"/>
      <c r="P157" s="24"/>
    </row>
    <row r="158" spans="1:16" ht="59" customHeight="1" x14ac:dyDescent="0.2">
      <c r="A158" s="18" t="s">
        <v>552</v>
      </c>
      <c r="B158" s="17" t="s">
        <v>553</v>
      </c>
      <c r="C158" s="6" t="s">
        <v>1122</v>
      </c>
      <c r="D158" s="9"/>
      <c r="E158" s="7"/>
      <c r="F158" s="6" t="s">
        <v>1184</v>
      </c>
      <c r="G158" s="38"/>
      <c r="H158" s="9"/>
      <c r="I158" s="7"/>
      <c r="J158" s="6" t="s">
        <v>1237</v>
      </c>
      <c r="K158" s="9"/>
      <c r="L158" s="38"/>
      <c r="M158" s="39"/>
      <c r="N158" s="25"/>
      <c r="O158" s="24"/>
      <c r="P158" s="24"/>
    </row>
    <row r="159" spans="1:16" ht="59" customHeight="1" x14ac:dyDescent="0.2">
      <c r="A159" s="18" t="s">
        <v>555</v>
      </c>
      <c r="B159" s="17" t="s">
        <v>556</v>
      </c>
      <c r="C159" s="6" t="s">
        <v>1117</v>
      </c>
      <c r="D159" s="9" t="s">
        <v>1122</v>
      </c>
      <c r="E159" s="7"/>
      <c r="F159" s="6" t="s">
        <v>1249</v>
      </c>
      <c r="G159" s="9" t="s">
        <v>1184</v>
      </c>
      <c r="H159" s="9"/>
      <c r="I159" s="7"/>
      <c r="J159" s="6" t="s">
        <v>1250</v>
      </c>
      <c r="K159" s="9" t="s">
        <v>1237</v>
      </c>
      <c r="L159" s="9"/>
      <c r="M159" s="7"/>
      <c r="N159" s="25"/>
      <c r="O159" s="24"/>
      <c r="P159" s="24"/>
    </row>
    <row r="160" spans="1:16" ht="59" customHeight="1" x14ac:dyDescent="0.2">
      <c r="A160" s="18" t="s">
        <v>558</v>
      </c>
      <c r="B160" s="17" t="s">
        <v>559</v>
      </c>
      <c r="C160" s="6" t="s">
        <v>1122</v>
      </c>
      <c r="D160" s="9" t="s">
        <v>1118</v>
      </c>
      <c r="E160" s="31" t="s">
        <v>1127</v>
      </c>
      <c r="F160" s="6" t="s">
        <v>1235</v>
      </c>
      <c r="G160" s="9" t="s">
        <v>1164</v>
      </c>
      <c r="H160" s="9" t="s">
        <v>1185</v>
      </c>
      <c r="I160" s="7"/>
      <c r="J160" s="6" t="s">
        <v>1236</v>
      </c>
      <c r="K160" s="9" t="s">
        <v>1170</v>
      </c>
      <c r="L160" s="9" t="s">
        <v>1187</v>
      </c>
      <c r="M160" s="7"/>
      <c r="N160" s="25"/>
      <c r="O160" s="24"/>
      <c r="P160" s="24"/>
    </row>
    <row r="161" spans="1:16" ht="59" customHeight="1" x14ac:dyDescent="0.2">
      <c r="A161" s="18" t="s">
        <v>561</v>
      </c>
      <c r="B161" s="17" t="s">
        <v>562</v>
      </c>
      <c r="C161" s="6" t="s">
        <v>1118</v>
      </c>
      <c r="D161" s="9" t="s">
        <v>1122</v>
      </c>
      <c r="E161" s="7"/>
      <c r="F161" s="6" t="s">
        <v>1164</v>
      </c>
      <c r="G161" s="9" t="s">
        <v>1183</v>
      </c>
      <c r="H161" s="9"/>
      <c r="I161" s="7"/>
      <c r="J161" s="6" t="s">
        <v>1233</v>
      </c>
      <c r="K161" s="9" t="s">
        <v>1252</v>
      </c>
      <c r="L161" s="9"/>
      <c r="M161" s="7"/>
      <c r="N161" s="25"/>
      <c r="O161" s="24"/>
      <c r="P161" s="24"/>
    </row>
    <row r="162" spans="1:16" ht="59" customHeight="1" x14ac:dyDescent="0.2">
      <c r="A162" s="18" t="s">
        <v>564</v>
      </c>
      <c r="B162" s="17" t="s">
        <v>565</v>
      </c>
      <c r="C162" s="6" t="s">
        <v>1118</v>
      </c>
      <c r="D162" s="9" t="s">
        <v>1122</v>
      </c>
      <c r="E162" s="7" t="s">
        <v>1115</v>
      </c>
      <c r="F162" s="6" t="s">
        <v>1164</v>
      </c>
      <c r="G162" s="9" t="s">
        <v>1235</v>
      </c>
      <c r="H162" s="9" t="s">
        <v>1162</v>
      </c>
      <c r="I162" s="7"/>
      <c r="J162" s="6" t="s">
        <v>1233</v>
      </c>
      <c r="K162" s="9" t="s">
        <v>1236</v>
      </c>
      <c r="L162" s="9" t="s">
        <v>1234</v>
      </c>
      <c r="M162" s="7"/>
      <c r="N162" s="25"/>
      <c r="O162" s="24"/>
      <c r="P162" s="24"/>
    </row>
    <row r="163" spans="1:16" ht="59" customHeight="1" x14ac:dyDescent="0.2">
      <c r="A163" s="18" t="s">
        <v>567</v>
      </c>
      <c r="B163" s="17" t="s">
        <v>568</v>
      </c>
      <c r="C163" s="6" t="s">
        <v>1118</v>
      </c>
      <c r="D163" s="9" t="s">
        <v>1122</v>
      </c>
      <c r="E163" s="7"/>
      <c r="F163" s="6" t="s">
        <v>1164</v>
      </c>
      <c r="G163" s="9" t="s">
        <v>1184</v>
      </c>
      <c r="H163" s="9"/>
      <c r="I163" s="7"/>
      <c r="J163" s="6" t="s">
        <v>1233</v>
      </c>
      <c r="K163" s="9" t="s">
        <v>1237</v>
      </c>
      <c r="L163" s="9"/>
      <c r="M163" s="7"/>
      <c r="N163" s="25"/>
      <c r="O163" s="24"/>
      <c r="P163" s="24"/>
    </row>
    <row r="164" spans="1:16" ht="59" customHeight="1" x14ac:dyDescent="0.2">
      <c r="A164" s="18" t="s">
        <v>570</v>
      </c>
      <c r="B164" s="17" t="s">
        <v>571</v>
      </c>
      <c r="C164" s="6" t="s">
        <v>1122</v>
      </c>
      <c r="D164" s="9" t="s">
        <v>1118</v>
      </c>
      <c r="E164" s="7"/>
      <c r="F164" s="6" t="s">
        <v>1235</v>
      </c>
      <c r="G164" s="9" t="s">
        <v>1164</v>
      </c>
      <c r="H164" s="9"/>
      <c r="I164" s="7"/>
      <c r="J164" s="6" t="s">
        <v>1236</v>
      </c>
      <c r="K164" s="9" t="s">
        <v>1170</v>
      </c>
      <c r="L164" s="9"/>
      <c r="M164" s="7"/>
      <c r="N164" s="25"/>
      <c r="O164" s="24"/>
      <c r="P164" s="24"/>
    </row>
    <row r="165" spans="1:16" ht="59" customHeight="1" x14ac:dyDescent="0.2">
      <c r="A165" s="18" t="s">
        <v>573</v>
      </c>
      <c r="B165" s="17"/>
      <c r="C165" s="6"/>
      <c r="D165" s="9"/>
      <c r="E165" s="7"/>
      <c r="F165" s="6"/>
      <c r="G165" s="9"/>
      <c r="H165" s="9"/>
      <c r="I165" s="7"/>
      <c r="J165" s="6" t="s">
        <v>241</v>
      </c>
      <c r="K165" s="9" t="s">
        <v>241</v>
      </c>
      <c r="L165" s="9" t="s">
        <v>241</v>
      </c>
      <c r="M165" s="7"/>
      <c r="N165" s="25"/>
      <c r="O165" s="25"/>
      <c r="P165" s="25"/>
    </row>
    <row r="166" spans="1:16" ht="59" customHeight="1" x14ac:dyDescent="0.2">
      <c r="A166" s="18" t="s">
        <v>575</v>
      </c>
      <c r="B166" s="17" t="s">
        <v>576</v>
      </c>
      <c r="C166" s="6" t="s">
        <v>1115</v>
      </c>
      <c r="D166" s="9" t="s">
        <v>1117</v>
      </c>
      <c r="E166" s="7" t="s">
        <v>1118</v>
      </c>
      <c r="F166" s="6" t="s">
        <v>1162</v>
      </c>
      <c r="G166" s="9" t="s">
        <v>1210</v>
      </c>
      <c r="H166" s="9" t="s">
        <v>1164</v>
      </c>
      <c r="I166" s="7"/>
      <c r="J166" s="6" t="s">
        <v>1234</v>
      </c>
      <c r="K166" s="9" t="s">
        <v>1212</v>
      </c>
      <c r="L166" s="9" t="s">
        <v>1170</v>
      </c>
      <c r="M166" s="7"/>
      <c r="N166" s="25"/>
      <c r="O166" s="25"/>
      <c r="P166" s="25"/>
    </row>
    <row r="167" spans="1:16" ht="59" customHeight="1" x14ac:dyDescent="0.2">
      <c r="A167" s="18" t="s">
        <v>578</v>
      </c>
      <c r="B167" s="17" t="s">
        <v>579</v>
      </c>
      <c r="C167" s="6" t="s">
        <v>1115</v>
      </c>
      <c r="D167" s="9" t="s">
        <v>1119</v>
      </c>
      <c r="E167" s="7" t="s">
        <v>1129</v>
      </c>
      <c r="F167" s="6"/>
      <c r="G167" s="9" t="s">
        <v>1256</v>
      </c>
      <c r="H167" s="9" t="s">
        <v>1195</v>
      </c>
      <c r="I167" s="7"/>
      <c r="J167" s="6"/>
      <c r="K167" s="9" t="s">
        <v>1257</v>
      </c>
      <c r="L167" s="9" t="s">
        <v>1197</v>
      </c>
      <c r="M167" s="7"/>
      <c r="N167" s="25"/>
      <c r="O167" s="25"/>
      <c r="P167" s="25"/>
    </row>
    <row r="168" spans="1:16" ht="59" customHeight="1" x14ac:dyDescent="0.2">
      <c r="A168" s="18" t="s">
        <v>582</v>
      </c>
      <c r="B168" s="17" t="s">
        <v>583</v>
      </c>
      <c r="C168" s="6" t="s">
        <v>1115</v>
      </c>
      <c r="D168" s="9"/>
      <c r="E168" s="7"/>
      <c r="F168" s="6" t="s">
        <v>1162</v>
      </c>
      <c r="G168" s="9"/>
      <c r="H168" s="9"/>
      <c r="I168" s="7"/>
      <c r="J168" s="6" t="s">
        <v>1234</v>
      </c>
      <c r="K168" s="9"/>
      <c r="L168" s="9"/>
      <c r="M168" s="7"/>
      <c r="N168" s="25"/>
      <c r="O168" s="25"/>
      <c r="P168" s="25"/>
    </row>
    <row r="169" spans="1:16" ht="59" customHeight="1" x14ac:dyDescent="0.2">
      <c r="A169" s="18" t="s">
        <v>586</v>
      </c>
      <c r="B169" s="17" t="s">
        <v>587</v>
      </c>
      <c r="C169" s="6" t="s">
        <v>1121</v>
      </c>
      <c r="D169" s="9" t="s">
        <v>1117</v>
      </c>
      <c r="E169" s="7" t="s">
        <v>1123</v>
      </c>
      <c r="F169" s="6" t="s">
        <v>1214</v>
      </c>
      <c r="G169" s="9" t="s">
        <v>1210</v>
      </c>
      <c r="H169" s="9" t="s">
        <v>1211</v>
      </c>
      <c r="I169" s="7"/>
      <c r="J169" s="6" t="s">
        <v>1216</v>
      </c>
      <c r="K169" s="9" t="s">
        <v>1212</v>
      </c>
      <c r="L169" s="9" t="s">
        <v>1213</v>
      </c>
      <c r="M169" s="7"/>
      <c r="N169" s="25"/>
      <c r="O169" s="25"/>
      <c r="P169" s="25"/>
    </row>
    <row r="170" spans="1:16" ht="59" customHeight="1" x14ac:dyDescent="0.2">
      <c r="A170" s="18" t="s">
        <v>589</v>
      </c>
      <c r="B170" s="17" t="s">
        <v>590</v>
      </c>
      <c r="C170" s="6" t="s">
        <v>1117</v>
      </c>
      <c r="D170" s="9" t="s">
        <v>1121</v>
      </c>
      <c r="E170" s="7" t="s">
        <v>1127</v>
      </c>
      <c r="F170" s="9" t="s">
        <v>1210</v>
      </c>
      <c r="G170" s="9" t="s">
        <v>1214</v>
      </c>
      <c r="H170" s="9" t="s">
        <v>1253</v>
      </c>
      <c r="I170" s="7"/>
      <c r="J170" s="6" t="s">
        <v>1212</v>
      </c>
      <c r="K170" s="9" t="s">
        <v>1216</v>
      </c>
      <c r="L170" s="9" t="s">
        <v>1254</v>
      </c>
      <c r="M170" s="7"/>
      <c r="N170" s="25"/>
      <c r="O170" s="25"/>
      <c r="P170" s="25"/>
    </row>
    <row r="171" spans="1:16" ht="59" customHeight="1" x14ac:dyDescent="0.2">
      <c r="A171" s="18" t="s">
        <v>592</v>
      </c>
      <c r="B171" s="17" t="s">
        <v>593</v>
      </c>
      <c r="C171" s="6" t="s">
        <v>1115</v>
      </c>
      <c r="D171" s="9" t="s">
        <v>1117</v>
      </c>
      <c r="E171" s="7" t="s">
        <v>1119</v>
      </c>
      <c r="F171" s="6" t="s">
        <v>1162</v>
      </c>
      <c r="G171" s="9" t="s">
        <v>1210</v>
      </c>
      <c r="H171" s="9" t="s">
        <v>1171</v>
      </c>
      <c r="I171" s="7"/>
      <c r="J171" s="6"/>
      <c r="K171" s="9" t="s">
        <v>1212</v>
      </c>
      <c r="L171" s="9" t="s">
        <v>1202</v>
      </c>
      <c r="M171" s="7"/>
      <c r="N171" s="25"/>
      <c r="O171" s="25"/>
      <c r="P171" s="25"/>
    </row>
    <row r="172" spans="1:16" ht="59" customHeight="1" x14ac:dyDescent="0.2">
      <c r="A172" s="18" t="s">
        <v>595</v>
      </c>
      <c r="B172" s="17" t="s">
        <v>596</v>
      </c>
      <c r="C172" s="6" t="s">
        <v>1115</v>
      </c>
      <c r="D172" s="9" t="s">
        <v>1129</v>
      </c>
      <c r="E172" s="7" t="s">
        <v>1127</v>
      </c>
      <c r="F172" s="6" t="s">
        <v>1162</v>
      </c>
      <c r="G172" s="9" t="s">
        <v>1195</v>
      </c>
      <c r="H172" s="9" t="s">
        <v>1253</v>
      </c>
      <c r="I172" s="7"/>
      <c r="J172" s="6" t="s">
        <v>1234</v>
      </c>
      <c r="K172" s="9" t="s">
        <v>1197</v>
      </c>
      <c r="L172" s="9" t="s">
        <v>1254</v>
      </c>
      <c r="M172" s="7"/>
      <c r="N172" s="25"/>
      <c r="O172" s="25"/>
      <c r="P172" s="25"/>
    </row>
    <row r="173" spans="1:16" ht="59" customHeight="1" x14ac:dyDescent="0.2">
      <c r="A173" s="18" t="s">
        <v>598</v>
      </c>
      <c r="B173" s="17" t="s">
        <v>599</v>
      </c>
      <c r="C173" s="6" t="s">
        <v>1115</v>
      </c>
      <c r="D173" s="9" t="s">
        <v>1127</v>
      </c>
      <c r="E173" s="7" t="s">
        <v>1121</v>
      </c>
      <c r="F173" s="6" t="s">
        <v>1162</v>
      </c>
      <c r="G173" s="9" t="s">
        <v>1253</v>
      </c>
      <c r="H173" s="9" t="s">
        <v>1206</v>
      </c>
      <c r="I173" s="7"/>
      <c r="J173" s="6" t="s">
        <v>1234</v>
      </c>
      <c r="K173" s="9" t="s">
        <v>1254</v>
      </c>
      <c r="L173" s="9" t="s">
        <v>1258</v>
      </c>
      <c r="M173" s="7"/>
      <c r="N173" s="25"/>
      <c r="O173" s="25"/>
      <c r="P173" s="25"/>
    </row>
    <row r="174" spans="1:16" ht="59" customHeight="1" x14ac:dyDescent="0.2">
      <c r="A174" s="18" t="s">
        <v>603</v>
      </c>
      <c r="B174" s="17" t="s">
        <v>604</v>
      </c>
      <c r="C174" s="6" t="s">
        <v>1115</v>
      </c>
      <c r="D174" s="9" t="s">
        <v>1129</v>
      </c>
      <c r="E174" s="7" t="s">
        <v>1127</v>
      </c>
      <c r="F174" s="6" t="s">
        <v>1162</v>
      </c>
      <c r="G174" s="9" t="s">
        <v>1195</v>
      </c>
      <c r="H174" s="9" t="s">
        <v>1253</v>
      </c>
      <c r="I174" s="7"/>
      <c r="J174" s="6" t="s">
        <v>1234</v>
      </c>
      <c r="K174" s="9" t="s">
        <v>1197</v>
      </c>
      <c r="L174" s="9" t="s">
        <v>1254</v>
      </c>
      <c r="M174" s="7"/>
      <c r="N174" s="25"/>
      <c r="O174" s="25"/>
      <c r="P174" s="25"/>
    </row>
    <row r="175" spans="1:16" ht="59" customHeight="1" x14ac:dyDescent="0.2">
      <c r="A175" s="18" t="s">
        <v>606</v>
      </c>
      <c r="B175" s="17" t="s">
        <v>607</v>
      </c>
      <c r="C175" s="6" t="s">
        <v>1121</v>
      </c>
      <c r="D175" s="9" t="s">
        <v>1117</v>
      </c>
      <c r="E175" s="7" t="s">
        <v>1123</v>
      </c>
      <c r="F175" s="6" t="s">
        <v>1214</v>
      </c>
      <c r="G175" s="9" t="s">
        <v>1210</v>
      </c>
      <c r="H175" s="9" t="s">
        <v>1211</v>
      </c>
      <c r="I175" s="7"/>
      <c r="J175" s="6" t="s">
        <v>1216</v>
      </c>
      <c r="K175" s="9" t="s">
        <v>1212</v>
      </c>
      <c r="L175" s="9" t="s">
        <v>1213</v>
      </c>
      <c r="M175" s="7"/>
      <c r="N175" s="25"/>
      <c r="O175" s="25"/>
      <c r="P175" s="25"/>
    </row>
    <row r="176" spans="1:16" ht="59" customHeight="1" x14ac:dyDescent="0.2">
      <c r="A176" s="18" t="s">
        <v>609</v>
      </c>
      <c r="B176" s="17" t="s">
        <v>610</v>
      </c>
      <c r="C176" s="6" t="s">
        <v>1115</v>
      </c>
      <c r="D176" s="9" t="s">
        <v>1117</v>
      </c>
      <c r="E176" s="7" t="s">
        <v>1127</v>
      </c>
      <c r="F176" s="6" t="s">
        <v>1162</v>
      </c>
      <c r="G176" s="9" t="s">
        <v>1259</v>
      </c>
      <c r="H176" s="9" t="s">
        <v>1185</v>
      </c>
      <c r="I176" s="7"/>
      <c r="J176" s="6" t="s">
        <v>1260</v>
      </c>
      <c r="K176" s="9" t="s">
        <v>1261</v>
      </c>
      <c r="L176" s="9" t="s">
        <v>1187</v>
      </c>
      <c r="M176" s="7"/>
      <c r="N176" s="25"/>
      <c r="O176" s="25"/>
      <c r="P176" s="25"/>
    </row>
    <row r="177" spans="1:16" ht="59" customHeight="1" x14ac:dyDescent="0.2">
      <c r="A177" s="18" t="s">
        <v>614</v>
      </c>
      <c r="B177" s="17" t="s">
        <v>615</v>
      </c>
      <c r="C177" s="6" t="s">
        <v>1121</v>
      </c>
      <c r="D177" s="9" t="s">
        <v>1117</v>
      </c>
      <c r="E177" s="7" t="s">
        <v>1127</v>
      </c>
      <c r="F177" s="6" t="s">
        <v>1206</v>
      </c>
      <c r="G177" s="9" t="s">
        <v>1210</v>
      </c>
      <c r="H177" s="9" t="s">
        <v>1253</v>
      </c>
      <c r="I177" s="7"/>
      <c r="J177" s="6" t="s">
        <v>1258</v>
      </c>
      <c r="K177" s="9" t="s">
        <v>1212</v>
      </c>
      <c r="L177" s="9" t="s">
        <v>1254</v>
      </c>
      <c r="M177" s="7"/>
      <c r="N177" s="25"/>
      <c r="O177" s="25"/>
      <c r="P177" s="25"/>
    </row>
    <row r="178" spans="1:16" ht="59" customHeight="1" x14ac:dyDescent="0.2">
      <c r="A178" s="18" t="s">
        <v>617</v>
      </c>
      <c r="B178" s="17" t="s">
        <v>618</v>
      </c>
      <c r="C178" s="6" t="s">
        <v>1124</v>
      </c>
      <c r="D178" s="9"/>
      <c r="E178" s="7"/>
      <c r="F178" s="6" t="s">
        <v>1262</v>
      </c>
      <c r="G178" s="9"/>
      <c r="H178" s="9"/>
      <c r="I178" s="7"/>
      <c r="J178" s="6" t="s">
        <v>1263</v>
      </c>
      <c r="K178" s="9"/>
      <c r="L178" s="9"/>
      <c r="M178" s="7"/>
      <c r="N178" s="25"/>
      <c r="O178" s="25"/>
      <c r="P178" s="25"/>
    </row>
    <row r="179" spans="1:16" ht="59" customHeight="1" x14ac:dyDescent="0.2">
      <c r="A179" s="18" t="s">
        <v>622</v>
      </c>
      <c r="B179" s="17" t="s">
        <v>623</v>
      </c>
      <c r="C179" s="6" t="s">
        <v>1122</v>
      </c>
      <c r="D179" s="9" t="s">
        <v>1121</v>
      </c>
      <c r="E179" s="7" t="s">
        <v>1117</v>
      </c>
      <c r="F179" s="6" t="s">
        <v>1235</v>
      </c>
      <c r="G179" s="9" t="s">
        <v>1206</v>
      </c>
      <c r="H179" s="9" t="s">
        <v>1210</v>
      </c>
      <c r="I179" s="7"/>
      <c r="J179" s="6" t="s">
        <v>1236</v>
      </c>
      <c r="K179" s="9" t="s">
        <v>1258</v>
      </c>
      <c r="L179" s="9" t="s">
        <v>1212</v>
      </c>
      <c r="M179" s="7"/>
      <c r="N179" s="25"/>
      <c r="O179" s="25"/>
      <c r="P179" s="25"/>
    </row>
    <row r="180" spans="1:16" ht="59" customHeight="1" x14ac:dyDescent="0.2">
      <c r="A180" s="18" t="s">
        <v>625</v>
      </c>
      <c r="B180" s="17" t="s">
        <v>626</v>
      </c>
      <c r="C180" s="6" t="s">
        <v>1128</v>
      </c>
      <c r="D180" s="9" t="s">
        <v>1115</v>
      </c>
      <c r="E180" s="32"/>
      <c r="F180" s="6" t="s">
        <v>1264</v>
      </c>
      <c r="G180" s="9"/>
      <c r="H180" s="9"/>
      <c r="I180" s="7"/>
      <c r="J180" s="6" t="s">
        <v>1265</v>
      </c>
      <c r="K180" s="9"/>
      <c r="L180" s="9"/>
      <c r="M180" s="7"/>
      <c r="N180" s="25"/>
      <c r="O180" s="25"/>
      <c r="P180" s="25"/>
    </row>
    <row r="181" spans="1:16" ht="59" customHeight="1" x14ac:dyDescent="0.2">
      <c r="A181" s="18" t="s">
        <v>631</v>
      </c>
      <c r="B181" s="17" t="s">
        <v>632</v>
      </c>
      <c r="C181" s="6" t="s">
        <v>1129</v>
      </c>
      <c r="D181" s="9" t="s">
        <v>1115</v>
      </c>
      <c r="E181" s="32"/>
      <c r="F181" s="6" t="s">
        <v>1195</v>
      </c>
      <c r="G181" s="9"/>
      <c r="H181" s="9"/>
      <c r="I181" s="7"/>
      <c r="J181" s="6" t="s">
        <v>1197</v>
      </c>
      <c r="K181" s="9" t="s">
        <v>1266</v>
      </c>
      <c r="L181" s="9"/>
      <c r="M181" s="7"/>
      <c r="N181" s="25"/>
      <c r="O181" s="25"/>
      <c r="P181" s="25"/>
    </row>
    <row r="182" spans="1:16" ht="59" customHeight="1" x14ac:dyDescent="0.2">
      <c r="A182" s="18" t="s">
        <v>634</v>
      </c>
      <c r="B182" s="17" t="s">
        <v>635</v>
      </c>
      <c r="C182" s="6" t="s">
        <v>1115</v>
      </c>
      <c r="D182" s="9"/>
      <c r="E182" s="7"/>
      <c r="F182" s="6" t="s">
        <v>1162</v>
      </c>
      <c r="G182" s="9"/>
      <c r="H182" s="9"/>
      <c r="I182" s="7"/>
      <c r="J182" s="6" t="s">
        <v>1260</v>
      </c>
      <c r="K182" s="9"/>
      <c r="L182" s="9"/>
      <c r="M182" s="7"/>
      <c r="N182" s="25"/>
      <c r="O182" s="25"/>
      <c r="P182" s="25"/>
    </row>
    <row r="183" spans="1:16" ht="59" customHeight="1" x14ac:dyDescent="0.2">
      <c r="A183" s="18" t="s">
        <v>637</v>
      </c>
      <c r="B183" s="17" t="s">
        <v>638</v>
      </c>
      <c r="C183" s="6" t="s">
        <v>1130</v>
      </c>
      <c r="D183" s="9"/>
      <c r="E183" s="7"/>
      <c r="F183" s="6" t="s">
        <v>1267</v>
      </c>
      <c r="G183" s="9"/>
      <c r="H183" s="9"/>
      <c r="I183" s="7"/>
      <c r="J183" s="6" t="s">
        <v>1268</v>
      </c>
      <c r="K183" s="9"/>
      <c r="L183" s="9"/>
      <c r="M183" s="7"/>
      <c r="N183" s="25"/>
      <c r="O183" s="25"/>
      <c r="P183" s="25"/>
    </row>
    <row r="184" spans="1:16" ht="59" customHeight="1" x14ac:dyDescent="0.2">
      <c r="A184" s="18" t="s">
        <v>643</v>
      </c>
      <c r="B184" s="17" t="s">
        <v>644</v>
      </c>
      <c r="C184" s="6" t="s">
        <v>1130</v>
      </c>
      <c r="D184" s="9"/>
      <c r="E184" s="7"/>
      <c r="F184" s="6" t="s">
        <v>1267</v>
      </c>
      <c r="G184" s="9"/>
      <c r="H184" s="9"/>
      <c r="I184" s="7"/>
      <c r="J184" s="6" t="s">
        <v>1268</v>
      </c>
      <c r="K184" s="9"/>
      <c r="L184" s="9"/>
      <c r="M184" s="7"/>
      <c r="N184" s="9" t="s">
        <v>639</v>
      </c>
      <c r="O184" s="9" t="s">
        <v>640</v>
      </c>
      <c r="P184" s="9" t="s">
        <v>641</v>
      </c>
    </row>
    <row r="185" spans="1:16" ht="59" customHeight="1" x14ac:dyDescent="0.2">
      <c r="A185" s="18" t="s">
        <v>646</v>
      </c>
      <c r="B185" s="17" t="s">
        <v>647</v>
      </c>
      <c r="C185" s="6" t="s">
        <v>1121</v>
      </c>
      <c r="D185" s="9" t="s">
        <v>1117</v>
      </c>
      <c r="E185" s="7"/>
      <c r="F185" s="6" t="s">
        <v>1214</v>
      </c>
      <c r="G185" s="9" t="s">
        <v>1210</v>
      </c>
      <c r="H185" s="9"/>
      <c r="I185" s="7"/>
      <c r="J185" s="6"/>
      <c r="K185" s="9"/>
      <c r="L185" s="9"/>
      <c r="M185" s="7"/>
      <c r="N185" s="25"/>
      <c r="O185" s="25"/>
      <c r="P185" s="25"/>
    </row>
    <row r="186" spans="1:16" ht="59" customHeight="1" x14ac:dyDescent="0.2">
      <c r="A186" s="18" t="s">
        <v>649</v>
      </c>
      <c r="B186" s="17" t="s">
        <v>650</v>
      </c>
      <c r="C186" s="6" t="s">
        <v>1121</v>
      </c>
      <c r="D186" s="9" t="s">
        <v>1117</v>
      </c>
      <c r="E186" s="7" t="s">
        <v>1115</v>
      </c>
      <c r="F186" s="6" t="s">
        <v>1214</v>
      </c>
      <c r="G186" s="9" t="s">
        <v>1210</v>
      </c>
      <c r="H186" s="9" t="s">
        <v>1162</v>
      </c>
      <c r="I186" s="7"/>
      <c r="J186" s="6" t="s">
        <v>1216</v>
      </c>
      <c r="K186" s="9"/>
      <c r="L186" s="9"/>
      <c r="M186" s="7"/>
      <c r="N186" s="25"/>
      <c r="O186" s="25"/>
      <c r="P186" s="25"/>
    </row>
    <row r="187" spans="1:16" ht="59" customHeight="1" x14ac:dyDescent="0.2">
      <c r="A187" s="18" t="s">
        <v>652</v>
      </c>
      <c r="B187" s="17" t="s">
        <v>653</v>
      </c>
      <c r="C187" s="6" t="s">
        <v>1115</v>
      </c>
      <c r="D187" s="9"/>
      <c r="E187" s="7"/>
      <c r="F187" s="6" t="s">
        <v>1162</v>
      </c>
      <c r="G187" s="9"/>
      <c r="H187" s="9"/>
      <c r="I187" s="7"/>
      <c r="J187" s="6"/>
      <c r="K187" s="9"/>
      <c r="L187" s="9"/>
      <c r="M187" s="7"/>
      <c r="N187" s="25"/>
      <c r="O187" s="25"/>
      <c r="P187" s="25"/>
    </row>
    <row r="188" spans="1:16" ht="59" customHeight="1" x14ac:dyDescent="0.2">
      <c r="A188" s="18" t="s">
        <v>655</v>
      </c>
      <c r="B188" s="17" t="s">
        <v>656</v>
      </c>
      <c r="C188" s="6" t="s">
        <v>1121</v>
      </c>
      <c r="D188" s="9"/>
      <c r="E188" s="7"/>
      <c r="F188" s="6" t="s">
        <v>1214</v>
      </c>
      <c r="G188" s="9"/>
      <c r="H188" s="9"/>
      <c r="I188" s="7"/>
      <c r="J188" s="6" t="s">
        <v>1216</v>
      </c>
      <c r="K188" s="9"/>
      <c r="L188" s="9"/>
      <c r="M188" s="7"/>
      <c r="N188" s="25"/>
      <c r="O188" s="25"/>
      <c r="P188" s="25"/>
    </row>
    <row r="189" spans="1:16" ht="59" customHeight="1" x14ac:dyDescent="0.2">
      <c r="A189" s="18" t="s">
        <v>658</v>
      </c>
      <c r="B189" s="17" t="s">
        <v>659</v>
      </c>
      <c r="C189" s="6" t="s">
        <v>1117</v>
      </c>
      <c r="D189" s="9" t="s">
        <v>1127</v>
      </c>
      <c r="E189" s="7"/>
      <c r="F189" s="9" t="s">
        <v>1210</v>
      </c>
      <c r="G189" s="9" t="s">
        <v>1185</v>
      </c>
      <c r="H189" s="9"/>
      <c r="I189" s="7"/>
      <c r="J189" s="6" t="s">
        <v>1212</v>
      </c>
      <c r="K189" s="9" t="s">
        <v>1187</v>
      </c>
      <c r="L189" s="9"/>
      <c r="M189" s="7"/>
      <c r="N189" s="25"/>
      <c r="O189" s="25"/>
      <c r="P189" s="25"/>
    </row>
    <row r="190" spans="1:16" ht="59" customHeight="1" x14ac:dyDescent="0.2">
      <c r="A190" s="18" t="s">
        <v>661</v>
      </c>
      <c r="B190" s="17" t="s">
        <v>662</v>
      </c>
      <c r="C190" s="6" t="s">
        <v>1121</v>
      </c>
      <c r="D190" s="9" t="s">
        <v>1117</v>
      </c>
      <c r="E190" s="7" t="s">
        <v>1115</v>
      </c>
      <c r="F190" s="6" t="s">
        <v>1214</v>
      </c>
      <c r="G190" s="9" t="s">
        <v>1210</v>
      </c>
      <c r="H190" s="9"/>
      <c r="I190" s="7"/>
      <c r="J190" s="6" t="s">
        <v>1216</v>
      </c>
      <c r="K190" s="9" t="s">
        <v>1212</v>
      </c>
      <c r="L190" s="9"/>
      <c r="M190" s="7"/>
      <c r="N190" s="25"/>
      <c r="O190" s="25"/>
      <c r="P190" s="25"/>
    </row>
    <row r="191" spans="1:16" ht="59" customHeight="1" x14ac:dyDescent="0.2">
      <c r="A191" s="18" t="s">
        <v>664</v>
      </c>
      <c r="B191" s="17" t="s">
        <v>665</v>
      </c>
      <c r="C191" s="6" t="s">
        <v>1117</v>
      </c>
      <c r="D191" s="9" t="s">
        <v>1121</v>
      </c>
      <c r="E191" s="7" t="s">
        <v>1127</v>
      </c>
      <c r="F191" s="9" t="s">
        <v>1210</v>
      </c>
      <c r="G191" s="9" t="s">
        <v>1214</v>
      </c>
      <c r="H191" s="9" t="s">
        <v>1185</v>
      </c>
      <c r="I191" s="7"/>
      <c r="J191" s="6" t="s">
        <v>1212</v>
      </c>
      <c r="K191" s="9" t="s">
        <v>1216</v>
      </c>
      <c r="L191" s="9" t="s">
        <v>1187</v>
      </c>
      <c r="M191" s="7"/>
      <c r="N191" s="25"/>
      <c r="O191" s="25"/>
      <c r="P191" s="25"/>
    </row>
    <row r="192" spans="1:16" ht="59" customHeight="1" x14ac:dyDescent="0.2">
      <c r="A192" s="18" t="s">
        <v>667</v>
      </c>
      <c r="B192" s="17" t="s">
        <v>668</v>
      </c>
      <c r="C192" s="6" t="s">
        <v>1117</v>
      </c>
      <c r="D192" s="9" t="s">
        <v>1127</v>
      </c>
      <c r="E192" s="7" t="s">
        <v>1130</v>
      </c>
      <c r="F192" s="9" t="s">
        <v>1210</v>
      </c>
      <c r="G192" s="9" t="s">
        <v>1185</v>
      </c>
      <c r="H192" s="9" t="s">
        <v>1267</v>
      </c>
      <c r="I192" s="7"/>
      <c r="J192" s="6" t="s">
        <v>1212</v>
      </c>
      <c r="K192" s="9" t="s">
        <v>1187</v>
      </c>
      <c r="L192" s="9" t="s">
        <v>1268</v>
      </c>
      <c r="M192" s="7"/>
      <c r="N192" s="25"/>
      <c r="O192" s="25"/>
      <c r="P192" s="25"/>
    </row>
    <row r="193" spans="1:16" ht="59" customHeight="1" x14ac:dyDescent="0.2">
      <c r="A193" s="18" t="s">
        <v>670</v>
      </c>
      <c r="B193" s="17" t="s">
        <v>671</v>
      </c>
      <c r="C193" s="6" t="s">
        <v>1115</v>
      </c>
      <c r="D193" s="9" t="s">
        <v>1117</v>
      </c>
      <c r="E193" s="7" t="s">
        <v>1127</v>
      </c>
      <c r="F193" s="6" t="s">
        <v>1162</v>
      </c>
      <c r="G193" s="9" t="s">
        <v>1210</v>
      </c>
      <c r="H193" s="9" t="s">
        <v>1185</v>
      </c>
      <c r="I193" s="7"/>
      <c r="J193" s="6" t="s">
        <v>1234</v>
      </c>
      <c r="K193" s="9" t="s">
        <v>1212</v>
      </c>
      <c r="L193" s="9" t="s">
        <v>1187</v>
      </c>
      <c r="M193" s="7"/>
      <c r="N193" s="25"/>
      <c r="O193" s="25"/>
      <c r="P193" s="25"/>
    </row>
    <row r="194" spans="1:16" ht="59" customHeight="1" x14ac:dyDescent="0.2">
      <c r="A194" s="18" t="s">
        <v>673</v>
      </c>
      <c r="B194" s="17"/>
      <c r="C194" s="6"/>
      <c r="D194" s="9"/>
      <c r="E194" s="7"/>
      <c r="F194" s="6"/>
      <c r="G194" s="9"/>
      <c r="H194" s="9"/>
      <c r="I194" s="7"/>
      <c r="J194" s="6"/>
      <c r="K194" s="9"/>
      <c r="L194" s="9"/>
      <c r="M194" s="7"/>
      <c r="N194" s="25"/>
      <c r="O194" s="25"/>
      <c r="P194" s="25"/>
    </row>
    <row r="195" spans="1:16" ht="59" customHeight="1" x14ac:dyDescent="0.2">
      <c r="A195" s="18" t="s">
        <v>674</v>
      </c>
      <c r="B195" s="17"/>
      <c r="C195" s="6"/>
      <c r="D195" s="9"/>
      <c r="E195" s="7"/>
      <c r="F195" s="6"/>
      <c r="G195" s="9"/>
      <c r="H195" s="9"/>
      <c r="I195" s="7"/>
      <c r="J195" s="6"/>
      <c r="K195" s="9"/>
      <c r="L195" s="9"/>
      <c r="M195" s="7"/>
      <c r="N195" s="25"/>
      <c r="O195" s="25"/>
      <c r="P195" s="25"/>
    </row>
    <row r="196" spans="1:16" ht="59" customHeight="1" x14ac:dyDescent="0.2">
      <c r="A196" s="18" t="s">
        <v>675</v>
      </c>
      <c r="B196" s="17" t="s">
        <v>676</v>
      </c>
      <c r="C196" s="6" t="s">
        <v>1115</v>
      </c>
      <c r="D196" s="9" t="s">
        <v>1117</v>
      </c>
      <c r="E196" s="7"/>
      <c r="F196" s="6" t="s">
        <v>1162</v>
      </c>
      <c r="G196" s="9" t="s">
        <v>1173</v>
      </c>
      <c r="H196" s="9"/>
      <c r="I196" s="7"/>
      <c r="J196" s="6" t="s">
        <v>1269</v>
      </c>
      <c r="K196" s="25"/>
      <c r="L196" s="9"/>
      <c r="M196" s="7"/>
      <c r="N196" s="25"/>
      <c r="O196" s="25"/>
      <c r="P196" s="25"/>
    </row>
    <row r="197" spans="1:16" ht="59" customHeight="1" x14ac:dyDescent="0.2">
      <c r="A197" s="18" t="s">
        <v>678</v>
      </c>
      <c r="B197" s="17" t="s">
        <v>679</v>
      </c>
      <c r="C197" s="6" t="s">
        <v>1115</v>
      </c>
      <c r="D197" s="9" t="s">
        <v>1117</v>
      </c>
      <c r="E197" s="7"/>
      <c r="F197" s="6" t="s">
        <v>1162</v>
      </c>
      <c r="G197" s="9" t="s">
        <v>1173</v>
      </c>
      <c r="H197" s="9"/>
      <c r="I197" s="7"/>
      <c r="J197" s="6" t="s">
        <v>1269</v>
      </c>
      <c r="K197" s="25"/>
      <c r="L197" s="9"/>
      <c r="M197" s="7"/>
      <c r="N197" s="25"/>
      <c r="O197" s="25"/>
      <c r="P197" s="25"/>
    </row>
    <row r="198" spans="1:16" ht="59" customHeight="1" x14ac:dyDescent="0.2">
      <c r="A198" s="18" t="s">
        <v>681</v>
      </c>
      <c r="B198" s="17" t="s">
        <v>682</v>
      </c>
      <c r="C198" s="6" t="s">
        <v>1115</v>
      </c>
      <c r="D198" s="9" t="s">
        <v>1117</v>
      </c>
      <c r="E198" s="7" t="s">
        <v>1127</v>
      </c>
      <c r="F198" s="6" t="s">
        <v>1192</v>
      </c>
      <c r="G198" s="9" t="s">
        <v>1210</v>
      </c>
      <c r="H198" s="9" t="s">
        <v>1185</v>
      </c>
      <c r="I198" s="7"/>
      <c r="J198" s="6" t="s">
        <v>1193</v>
      </c>
      <c r="K198" s="9" t="s">
        <v>1270</v>
      </c>
      <c r="L198" s="9" t="s">
        <v>1187</v>
      </c>
      <c r="M198" s="7"/>
      <c r="N198" s="25"/>
      <c r="O198" s="25"/>
      <c r="P198" s="25"/>
    </row>
    <row r="199" spans="1:16" ht="59" customHeight="1" x14ac:dyDescent="0.2">
      <c r="A199" s="18" t="s">
        <v>684</v>
      </c>
      <c r="B199" s="17" t="s">
        <v>685</v>
      </c>
      <c r="C199" s="6" t="s">
        <v>1115</v>
      </c>
      <c r="D199" s="9" t="s">
        <v>1117</v>
      </c>
      <c r="E199" s="7"/>
      <c r="F199" s="6" t="s">
        <v>1162</v>
      </c>
      <c r="G199" s="9" t="s">
        <v>1210</v>
      </c>
      <c r="H199" s="9"/>
      <c r="I199" s="7"/>
      <c r="J199" s="6"/>
      <c r="K199" s="9"/>
      <c r="L199" s="9"/>
      <c r="M199" s="7"/>
      <c r="N199" s="25"/>
      <c r="O199" s="25"/>
      <c r="P199" s="25"/>
    </row>
    <row r="200" spans="1:16" ht="59" customHeight="1" x14ac:dyDescent="0.2">
      <c r="A200" s="18" t="s">
        <v>687</v>
      </c>
      <c r="B200" s="17" t="s">
        <v>688</v>
      </c>
      <c r="C200" s="6" t="s">
        <v>1115</v>
      </c>
      <c r="D200" s="9" t="s">
        <v>1119</v>
      </c>
      <c r="E200" s="7"/>
      <c r="F200" s="6" t="s">
        <v>1162</v>
      </c>
      <c r="G200" s="9" t="s">
        <v>1189</v>
      </c>
      <c r="H200" s="9"/>
      <c r="I200" s="7"/>
      <c r="J200" s="6" t="s">
        <v>1234</v>
      </c>
      <c r="K200" s="9" t="s">
        <v>1271</v>
      </c>
      <c r="L200" s="9"/>
      <c r="M200" s="7"/>
      <c r="N200" s="25"/>
      <c r="O200" s="25"/>
      <c r="P200" s="25"/>
    </row>
    <row r="201" spans="1:16" ht="59" customHeight="1" x14ac:dyDescent="0.2">
      <c r="A201" s="18" t="s">
        <v>692</v>
      </c>
      <c r="B201" s="17" t="s">
        <v>693</v>
      </c>
      <c r="C201" s="6" t="s">
        <v>1115</v>
      </c>
      <c r="D201" s="9" t="s">
        <v>1117</v>
      </c>
      <c r="E201" s="7"/>
      <c r="F201" s="6" t="s">
        <v>1162</v>
      </c>
      <c r="G201" s="9" t="s">
        <v>1210</v>
      </c>
      <c r="H201" s="9"/>
      <c r="I201" s="7"/>
      <c r="J201" s="6" t="s">
        <v>1234</v>
      </c>
      <c r="K201" s="9" t="s">
        <v>1212</v>
      </c>
      <c r="L201" s="9"/>
      <c r="M201" s="7"/>
      <c r="N201" s="25"/>
      <c r="O201" s="25"/>
      <c r="P201" s="25"/>
    </row>
    <row r="202" spans="1:16" ht="59" customHeight="1" x14ac:dyDescent="0.2">
      <c r="A202" s="18" t="s">
        <v>695</v>
      </c>
      <c r="B202" s="17" t="s">
        <v>696</v>
      </c>
      <c r="C202" s="6" t="s">
        <v>1127</v>
      </c>
      <c r="D202" s="9"/>
      <c r="E202" s="39"/>
      <c r="F202" s="6" t="s">
        <v>1272</v>
      </c>
      <c r="G202" s="9"/>
      <c r="H202" s="38"/>
      <c r="I202" s="39"/>
      <c r="J202" s="6" t="s">
        <v>1273</v>
      </c>
      <c r="K202" s="9"/>
      <c r="L202" s="38"/>
      <c r="M202" s="39"/>
      <c r="N202" s="25"/>
      <c r="O202" s="24"/>
      <c r="P202" s="24"/>
    </row>
    <row r="203" spans="1:16" ht="59" customHeight="1" x14ac:dyDescent="0.2">
      <c r="A203" s="18" t="s">
        <v>698</v>
      </c>
      <c r="B203" s="17" t="s">
        <v>699</v>
      </c>
      <c r="C203" s="6" t="s">
        <v>1115</v>
      </c>
      <c r="D203" s="9"/>
      <c r="E203" s="7" t="s">
        <v>1128</v>
      </c>
      <c r="F203" s="6"/>
      <c r="G203" s="9"/>
      <c r="H203" s="9" t="s">
        <v>1196</v>
      </c>
      <c r="I203" s="7"/>
      <c r="J203" s="6"/>
      <c r="K203" s="9"/>
      <c r="L203" s="9" t="s">
        <v>1274</v>
      </c>
      <c r="M203" s="7"/>
      <c r="N203" s="25"/>
      <c r="O203" s="24"/>
      <c r="P203" s="24"/>
    </row>
    <row r="204" spans="1:16" ht="59" customHeight="1" x14ac:dyDescent="0.2">
      <c r="A204" s="18" t="s">
        <v>703</v>
      </c>
      <c r="B204" s="17" t="s">
        <v>704</v>
      </c>
      <c r="C204" s="6" t="s">
        <v>1115</v>
      </c>
      <c r="D204" s="9"/>
      <c r="E204" s="7"/>
      <c r="F204" s="6" t="s">
        <v>1167</v>
      </c>
      <c r="G204" s="9"/>
      <c r="H204" s="9"/>
      <c r="I204" s="7"/>
      <c r="J204" s="6" t="s">
        <v>1168</v>
      </c>
      <c r="K204" s="9"/>
      <c r="L204" s="9"/>
      <c r="M204" s="7"/>
      <c r="N204" s="25"/>
      <c r="O204" s="24"/>
      <c r="P204" s="24"/>
    </row>
    <row r="205" spans="1:16" ht="59" customHeight="1" x14ac:dyDescent="0.2">
      <c r="A205" s="18" t="s">
        <v>706</v>
      </c>
      <c r="B205" s="17" t="s">
        <v>707</v>
      </c>
      <c r="C205" s="6" t="s">
        <v>1119</v>
      </c>
      <c r="D205" s="9"/>
      <c r="E205" s="7"/>
      <c r="F205" s="6" t="s">
        <v>1256</v>
      </c>
      <c r="G205" s="9"/>
      <c r="H205" s="9"/>
      <c r="I205" s="7"/>
      <c r="J205" s="6" t="s">
        <v>1257</v>
      </c>
      <c r="K205" s="9"/>
      <c r="L205" s="9"/>
      <c r="M205" s="7"/>
      <c r="N205" s="25"/>
      <c r="O205" s="24"/>
      <c r="P205" s="24"/>
    </row>
    <row r="206" spans="1:16" ht="59" customHeight="1" x14ac:dyDescent="0.2">
      <c r="A206" s="18" t="s">
        <v>709</v>
      </c>
      <c r="B206" s="17" t="s">
        <v>710</v>
      </c>
      <c r="C206" s="6" t="s">
        <v>1127</v>
      </c>
      <c r="D206" s="9" t="s">
        <v>1120</v>
      </c>
      <c r="E206" s="39"/>
      <c r="F206" s="6" t="s">
        <v>1186</v>
      </c>
      <c r="G206" s="9" t="s">
        <v>1194</v>
      </c>
      <c r="H206" s="38"/>
      <c r="I206" s="39"/>
      <c r="J206" s="6" t="s">
        <v>1188</v>
      </c>
      <c r="K206" s="9" t="s">
        <v>1275</v>
      </c>
      <c r="L206" s="38"/>
      <c r="M206" s="39"/>
      <c r="N206" s="25"/>
      <c r="O206" s="24"/>
      <c r="P206" s="24"/>
    </row>
    <row r="207" spans="1:16" ht="59" customHeight="1" x14ac:dyDescent="0.2">
      <c r="A207" s="18" t="s">
        <v>713</v>
      </c>
      <c r="B207" s="17" t="s">
        <v>714</v>
      </c>
      <c r="C207" s="6"/>
      <c r="D207" s="9" t="s">
        <v>1127</v>
      </c>
      <c r="E207" s="7" t="s">
        <v>1129</v>
      </c>
      <c r="F207" s="6"/>
      <c r="G207" s="9" t="s">
        <v>1185</v>
      </c>
      <c r="H207" s="9" t="s">
        <v>1195</v>
      </c>
      <c r="I207" s="7"/>
      <c r="J207" s="6"/>
      <c r="K207" s="9" t="s">
        <v>1187</v>
      </c>
      <c r="L207" s="9" t="s">
        <v>1197</v>
      </c>
      <c r="M207" s="7"/>
      <c r="N207" s="25"/>
      <c r="O207" s="24"/>
      <c r="P207" s="24"/>
    </row>
    <row r="208" spans="1:16" ht="59" customHeight="1" x14ac:dyDescent="0.2">
      <c r="A208" s="18" t="s">
        <v>716</v>
      </c>
      <c r="B208" s="17" t="s">
        <v>717</v>
      </c>
      <c r="C208" s="6" t="s">
        <v>1115</v>
      </c>
      <c r="D208" s="9" t="s">
        <v>1117</v>
      </c>
      <c r="E208" s="39"/>
      <c r="F208" s="6" t="s">
        <v>1162</v>
      </c>
      <c r="G208" s="9" t="s">
        <v>1173</v>
      </c>
      <c r="H208" s="38"/>
      <c r="I208" s="39"/>
      <c r="J208" s="6"/>
      <c r="K208" s="9" t="s">
        <v>1269</v>
      </c>
      <c r="L208" s="38"/>
      <c r="M208" s="39"/>
      <c r="N208" s="25"/>
      <c r="O208" s="24"/>
      <c r="P208" s="24"/>
    </row>
    <row r="209" spans="1:16" ht="59" customHeight="1" x14ac:dyDescent="0.2">
      <c r="A209" s="18" t="s">
        <v>719</v>
      </c>
      <c r="B209" s="17" t="s">
        <v>720</v>
      </c>
      <c r="C209" s="6" t="s">
        <v>1127</v>
      </c>
      <c r="D209" s="9" t="s">
        <v>1128</v>
      </c>
      <c r="E209" s="7" t="s">
        <v>1129</v>
      </c>
      <c r="F209" s="6" t="s">
        <v>1186</v>
      </c>
      <c r="G209" s="9" t="s">
        <v>1196</v>
      </c>
      <c r="H209" s="9" t="s">
        <v>1195</v>
      </c>
      <c r="I209" s="7"/>
      <c r="J209" s="6" t="s">
        <v>1188</v>
      </c>
      <c r="K209" s="9" t="s">
        <v>1274</v>
      </c>
      <c r="L209" s="9" t="s">
        <v>1197</v>
      </c>
      <c r="M209" s="7"/>
      <c r="N209" s="25"/>
      <c r="O209" s="24"/>
      <c r="P209" s="24"/>
    </row>
    <row r="210" spans="1:16" ht="59" customHeight="1" x14ac:dyDescent="0.2">
      <c r="A210" s="18" t="s">
        <v>722</v>
      </c>
      <c r="B210" s="17" t="s">
        <v>723</v>
      </c>
      <c r="C210" s="6" t="s">
        <v>1115</v>
      </c>
      <c r="D210" s="9" t="s">
        <v>1116</v>
      </c>
      <c r="E210" s="7"/>
      <c r="F210" s="6" t="s">
        <v>1192</v>
      </c>
      <c r="G210" s="9" t="s">
        <v>1276</v>
      </c>
      <c r="H210" s="9"/>
      <c r="I210" s="7"/>
      <c r="J210" s="6" t="s">
        <v>1193</v>
      </c>
      <c r="K210" s="9" t="s">
        <v>1277</v>
      </c>
      <c r="L210" s="9"/>
      <c r="M210" s="7"/>
      <c r="N210" s="25"/>
      <c r="O210" s="24"/>
      <c r="P210" s="24"/>
    </row>
    <row r="211" spans="1:16" ht="59" customHeight="1" x14ac:dyDescent="0.2">
      <c r="A211" s="18" t="s">
        <v>727</v>
      </c>
      <c r="B211" s="17" t="s">
        <v>728</v>
      </c>
      <c r="C211" s="6" t="s">
        <v>1115</v>
      </c>
      <c r="D211" s="9"/>
      <c r="E211" s="7"/>
      <c r="F211" s="6" t="s">
        <v>1192</v>
      </c>
      <c r="G211" s="9"/>
      <c r="H211" s="9"/>
      <c r="I211" s="7"/>
      <c r="J211" s="6" t="s">
        <v>1193</v>
      </c>
      <c r="K211" s="9"/>
      <c r="L211" s="9"/>
      <c r="M211" s="7"/>
      <c r="N211" s="25"/>
      <c r="O211" s="24"/>
      <c r="P211" s="24"/>
    </row>
    <row r="212" spans="1:16" ht="59" customHeight="1" x14ac:dyDescent="0.2">
      <c r="A212" s="18" t="s">
        <v>730</v>
      </c>
      <c r="B212" s="17"/>
      <c r="C212" s="6"/>
      <c r="D212" s="9"/>
      <c r="E212" s="7"/>
      <c r="F212" s="6"/>
      <c r="G212" s="9"/>
      <c r="H212" s="9"/>
      <c r="I212" s="7"/>
      <c r="J212" s="6"/>
      <c r="K212" s="9"/>
      <c r="L212" s="9"/>
      <c r="M212" s="7"/>
      <c r="N212" s="25"/>
      <c r="O212" s="24"/>
      <c r="P212" s="24"/>
    </row>
    <row r="213" spans="1:16" ht="59" customHeight="1" x14ac:dyDescent="0.2">
      <c r="A213" s="18" t="s">
        <v>732</v>
      </c>
      <c r="B213" s="17" t="s">
        <v>733</v>
      </c>
      <c r="C213" s="6" t="s">
        <v>1127</v>
      </c>
      <c r="D213" s="9"/>
      <c r="E213" s="7"/>
      <c r="F213" s="6" t="s">
        <v>1272</v>
      </c>
      <c r="G213" s="9"/>
      <c r="H213" s="9"/>
      <c r="I213" s="7"/>
      <c r="J213" s="6" t="s">
        <v>1273</v>
      </c>
      <c r="K213" s="9"/>
      <c r="L213" s="9"/>
      <c r="M213" s="7"/>
      <c r="N213" s="25"/>
      <c r="O213" s="24"/>
      <c r="P213" s="24"/>
    </row>
    <row r="214" spans="1:16" ht="59" customHeight="1" x14ac:dyDescent="0.2">
      <c r="A214" s="18" t="s">
        <v>735</v>
      </c>
      <c r="B214" s="17"/>
      <c r="C214" s="6"/>
      <c r="D214" s="9"/>
      <c r="E214" s="7"/>
      <c r="F214" s="6"/>
      <c r="G214" s="9"/>
      <c r="H214" s="9"/>
      <c r="I214" s="7"/>
      <c r="J214" s="6"/>
      <c r="K214" s="9"/>
      <c r="L214" s="9"/>
      <c r="M214" s="7"/>
      <c r="N214" s="25"/>
      <c r="O214" s="24"/>
      <c r="P214" s="24"/>
    </row>
    <row r="215" spans="1:16" ht="59" customHeight="1" x14ac:dyDescent="0.2">
      <c r="A215" s="18" t="s">
        <v>736</v>
      </c>
      <c r="B215" s="17" t="s">
        <v>737</v>
      </c>
      <c r="C215" s="6" t="s">
        <v>1115</v>
      </c>
      <c r="D215" s="9" t="s">
        <v>1119</v>
      </c>
      <c r="E215" s="7"/>
      <c r="F215" s="6" t="s">
        <v>1162</v>
      </c>
      <c r="G215" s="9" t="s">
        <v>1256</v>
      </c>
      <c r="H215" s="9"/>
      <c r="I215" s="7"/>
      <c r="J215" s="6" t="s">
        <v>1234</v>
      </c>
      <c r="K215" s="9" t="s">
        <v>1257</v>
      </c>
      <c r="L215" s="9"/>
      <c r="M215" s="7"/>
      <c r="N215" s="25"/>
      <c r="O215" s="24"/>
      <c r="P215" s="24"/>
    </row>
    <row r="216" spans="1:16" ht="59" customHeight="1" x14ac:dyDescent="0.2">
      <c r="A216" s="18" t="s">
        <v>739</v>
      </c>
      <c r="B216" s="17"/>
      <c r="C216" s="6"/>
      <c r="D216" s="9"/>
      <c r="E216" s="7"/>
      <c r="F216" s="6"/>
      <c r="G216" s="9"/>
      <c r="H216" s="9"/>
      <c r="I216" s="7"/>
      <c r="J216" s="6"/>
      <c r="K216" s="9"/>
      <c r="L216" s="9"/>
      <c r="M216" s="7"/>
      <c r="N216" s="25"/>
      <c r="O216" s="24"/>
      <c r="P216" s="24"/>
    </row>
    <row r="217" spans="1:16" ht="59" customHeight="1" x14ac:dyDescent="0.2">
      <c r="A217" s="18" t="s">
        <v>740</v>
      </c>
      <c r="B217" s="17"/>
      <c r="C217" s="6"/>
      <c r="D217" s="9"/>
      <c r="E217" s="7"/>
      <c r="F217" s="6"/>
      <c r="G217" s="9"/>
      <c r="H217" s="9"/>
      <c r="I217" s="7"/>
      <c r="J217" s="6"/>
      <c r="K217" s="9"/>
      <c r="L217" s="9"/>
      <c r="M217" s="7"/>
      <c r="N217" s="25"/>
      <c r="O217" s="24"/>
      <c r="P217" s="24"/>
    </row>
    <row r="218" spans="1:16" ht="59" customHeight="1" x14ac:dyDescent="0.2">
      <c r="A218" s="18" t="s">
        <v>741</v>
      </c>
      <c r="B218" s="17"/>
      <c r="C218" s="6"/>
      <c r="D218" s="9"/>
      <c r="E218" s="7"/>
      <c r="F218" s="6"/>
      <c r="G218" s="9"/>
      <c r="H218" s="9"/>
      <c r="I218" s="7"/>
      <c r="J218" s="6"/>
      <c r="K218" s="9"/>
      <c r="L218" s="9"/>
      <c r="M218" s="7"/>
      <c r="N218" s="25"/>
      <c r="O218" s="24"/>
      <c r="P218" s="24"/>
    </row>
    <row r="219" spans="1:16" ht="59" customHeight="1" x14ac:dyDescent="0.2">
      <c r="A219" s="18" t="s">
        <v>742</v>
      </c>
      <c r="B219" s="17"/>
      <c r="C219" s="6"/>
      <c r="D219" s="9"/>
      <c r="E219" s="7"/>
      <c r="F219" s="6"/>
      <c r="G219" s="9"/>
      <c r="H219" s="9"/>
      <c r="I219" s="7"/>
      <c r="J219" s="6"/>
      <c r="K219" s="9"/>
      <c r="L219" s="9"/>
      <c r="M219" s="7"/>
      <c r="N219" s="25"/>
      <c r="O219" s="24"/>
      <c r="P219" s="24"/>
    </row>
    <row r="220" spans="1:16" ht="59" customHeight="1" x14ac:dyDescent="0.2">
      <c r="A220" s="18" t="s">
        <v>743</v>
      </c>
      <c r="B220" s="17" t="s">
        <v>744</v>
      </c>
      <c r="C220" s="6" t="s">
        <v>1115</v>
      </c>
      <c r="D220" s="9"/>
      <c r="E220" s="7"/>
      <c r="F220" s="6" t="s">
        <v>1192</v>
      </c>
      <c r="G220" s="9"/>
      <c r="H220" s="9"/>
      <c r="I220" s="7"/>
      <c r="J220" s="6" t="s">
        <v>1193</v>
      </c>
      <c r="K220" s="9"/>
      <c r="L220" s="9"/>
      <c r="M220" s="7"/>
      <c r="N220" s="25"/>
      <c r="O220" s="24"/>
      <c r="P220" s="24"/>
    </row>
    <row r="221" spans="1:16" ht="59" customHeight="1" x14ac:dyDescent="0.2">
      <c r="A221" s="18" t="s">
        <v>746</v>
      </c>
      <c r="B221" s="17" t="s">
        <v>747</v>
      </c>
      <c r="C221" s="6" t="s">
        <v>1115</v>
      </c>
      <c r="D221" s="9"/>
      <c r="E221" s="7"/>
      <c r="F221" s="6" t="s">
        <v>1192</v>
      </c>
      <c r="G221" s="9"/>
      <c r="H221" s="9"/>
      <c r="I221" s="7"/>
      <c r="J221" s="6" t="s">
        <v>1193</v>
      </c>
      <c r="K221" s="9"/>
      <c r="L221" s="9"/>
      <c r="M221" s="7"/>
      <c r="N221" s="25"/>
      <c r="O221" s="24"/>
      <c r="P221" s="24"/>
    </row>
    <row r="222" spans="1:16" ht="59" customHeight="1" x14ac:dyDescent="0.2">
      <c r="A222" s="18" t="s">
        <v>749</v>
      </c>
      <c r="B222" s="17" t="s">
        <v>750</v>
      </c>
      <c r="C222" s="6" t="s">
        <v>1115</v>
      </c>
      <c r="D222" s="9"/>
      <c r="E222" s="7"/>
      <c r="F222" s="6" t="s">
        <v>1192</v>
      </c>
      <c r="G222" s="9"/>
      <c r="H222" s="9"/>
      <c r="I222" s="7"/>
      <c r="J222" s="6" t="s">
        <v>1193</v>
      </c>
      <c r="K222" s="9"/>
      <c r="L222" s="9"/>
      <c r="M222" s="7"/>
      <c r="N222" s="25"/>
      <c r="O222" s="24"/>
      <c r="P222" s="24"/>
    </row>
    <row r="223" spans="1:16" ht="59" customHeight="1" x14ac:dyDescent="0.2">
      <c r="A223" s="18" t="s">
        <v>752</v>
      </c>
      <c r="B223" s="17"/>
      <c r="C223" s="6"/>
      <c r="D223" s="9"/>
      <c r="E223" s="7"/>
      <c r="F223" s="6"/>
      <c r="G223" s="9"/>
      <c r="H223" s="9"/>
      <c r="I223" s="7"/>
      <c r="J223" s="6"/>
      <c r="K223" s="9"/>
      <c r="L223" s="9"/>
      <c r="M223" s="7"/>
      <c r="N223" s="25"/>
      <c r="O223" s="24"/>
      <c r="P223" s="24"/>
    </row>
    <row r="224" spans="1:16" ht="59" customHeight="1" x14ac:dyDescent="0.2">
      <c r="A224" s="18" t="s">
        <v>753</v>
      </c>
      <c r="B224" s="17" t="s">
        <v>754</v>
      </c>
      <c r="C224" s="6" t="s">
        <v>1129</v>
      </c>
      <c r="D224" s="9"/>
      <c r="E224" s="7"/>
      <c r="F224" s="6" t="s">
        <v>1195</v>
      </c>
      <c r="G224" s="9"/>
      <c r="H224" s="9"/>
      <c r="I224" s="7"/>
      <c r="J224" s="6" t="s">
        <v>1197</v>
      </c>
      <c r="K224" s="9"/>
      <c r="L224" s="9"/>
      <c r="M224" s="7"/>
      <c r="N224" s="25"/>
      <c r="O224" s="24"/>
      <c r="P224" s="24"/>
    </row>
    <row r="225" spans="1:16" ht="59" customHeight="1" x14ac:dyDescent="0.2">
      <c r="A225" s="18" t="s">
        <v>756</v>
      </c>
      <c r="B225" s="17"/>
      <c r="C225" s="6"/>
      <c r="D225" s="9"/>
      <c r="E225" s="7"/>
      <c r="F225" s="6"/>
      <c r="G225" s="9"/>
      <c r="H225" s="9"/>
      <c r="I225" s="7"/>
      <c r="J225" s="6"/>
      <c r="K225" s="9"/>
      <c r="L225" s="9"/>
      <c r="M225" s="7"/>
      <c r="N225" s="25"/>
      <c r="O225" s="24"/>
      <c r="P225" s="24"/>
    </row>
    <row r="226" spans="1:16" ht="59" customHeight="1" x14ac:dyDescent="0.2">
      <c r="A226" s="18" t="s">
        <v>757</v>
      </c>
      <c r="B226" s="17"/>
      <c r="C226" s="6"/>
      <c r="D226" s="9"/>
      <c r="E226" s="7"/>
      <c r="F226" s="6"/>
      <c r="G226" s="9"/>
      <c r="H226" s="9"/>
      <c r="I226" s="7"/>
      <c r="J226" s="6"/>
      <c r="K226" s="9"/>
      <c r="L226" s="9"/>
      <c r="M226" s="7"/>
      <c r="N226" s="25"/>
      <c r="O226" s="24"/>
      <c r="P226" s="24"/>
    </row>
    <row r="227" spans="1:16" ht="59" customHeight="1" x14ac:dyDescent="0.2">
      <c r="A227" s="18" t="s">
        <v>758</v>
      </c>
      <c r="B227" s="17" t="s">
        <v>759</v>
      </c>
      <c r="C227" s="6" t="s">
        <v>1115</v>
      </c>
      <c r="D227" s="9" t="s">
        <v>1119</v>
      </c>
      <c r="E227" s="7"/>
      <c r="F227" s="6" t="s">
        <v>1162</v>
      </c>
      <c r="G227" s="9" t="s">
        <v>1256</v>
      </c>
      <c r="H227" s="9"/>
      <c r="I227" s="7"/>
      <c r="J227" s="6"/>
      <c r="K227" s="9" t="s">
        <v>1257</v>
      </c>
      <c r="L227" s="9"/>
      <c r="M227" s="7"/>
      <c r="N227" s="25"/>
      <c r="O227" s="24"/>
      <c r="P227" s="24"/>
    </row>
    <row r="228" spans="1:16" ht="59" customHeight="1" x14ac:dyDescent="0.2">
      <c r="A228" s="18" t="s">
        <v>761</v>
      </c>
      <c r="B228" s="17" t="s">
        <v>762</v>
      </c>
      <c r="C228" s="6" t="s">
        <v>1115</v>
      </c>
      <c r="D228" s="9" t="s">
        <v>1119</v>
      </c>
      <c r="E228" s="7"/>
      <c r="F228" s="6" t="s">
        <v>1192</v>
      </c>
      <c r="G228" s="9" t="s">
        <v>1256</v>
      </c>
      <c r="H228" s="9"/>
      <c r="I228" s="7"/>
      <c r="J228" s="6" t="s">
        <v>1193</v>
      </c>
      <c r="K228" s="9" t="s">
        <v>1257</v>
      </c>
      <c r="L228" s="9"/>
      <c r="M228" s="7"/>
      <c r="N228" s="25"/>
      <c r="O228" s="24"/>
      <c r="P228" s="24"/>
    </row>
    <row r="229" spans="1:16" ht="59" customHeight="1" x14ac:dyDescent="0.2">
      <c r="A229" s="18" t="s">
        <v>764</v>
      </c>
      <c r="B229" s="17" t="s">
        <v>765</v>
      </c>
      <c r="C229" s="6" t="s">
        <v>1115</v>
      </c>
      <c r="D229" s="9" t="s">
        <v>1119</v>
      </c>
      <c r="E229" s="7"/>
      <c r="F229" s="6" t="s">
        <v>1162</v>
      </c>
      <c r="G229" s="9" t="s">
        <v>1256</v>
      </c>
      <c r="H229" s="9"/>
      <c r="I229" s="7"/>
      <c r="J229" s="6"/>
      <c r="K229" s="9" t="s">
        <v>1257</v>
      </c>
      <c r="L229" s="9"/>
      <c r="M229" s="7"/>
      <c r="N229" s="25"/>
      <c r="O229" s="24"/>
      <c r="P229" s="24"/>
    </row>
    <row r="230" spans="1:16" ht="59" customHeight="1" x14ac:dyDescent="0.2">
      <c r="A230" s="18" t="s">
        <v>767</v>
      </c>
      <c r="B230" s="17" t="s">
        <v>768</v>
      </c>
      <c r="C230" s="6" t="s">
        <v>1115</v>
      </c>
      <c r="D230" s="9" t="s">
        <v>1119</v>
      </c>
      <c r="E230" s="7"/>
      <c r="F230" s="6" t="s">
        <v>1162</v>
      </c>
      <c r="G230" s="9" t="s">
        <v>1256</v>
      </c>
      <c r="H230" s="9"/>
      <c r="I230" s="7"/>
      <c r="J230" s="6"/>
      <c r="K230" s="9" t="s">
        <v>1257</v>
      </c>
      <c r="L230" s="9"/>
      <c r="M230" s="7"/>
      <c r="N230" s="25"/>
      <c r="O230" s="24"/>
      <c r="P230" s="24"/>
    </row>
    <row r="231" spans="1:16" ht="59" customHeight="1" x14ac:dyDescent="0.2">
      <c r="A231" s="18" t="s">
        <v>770</v>
      </c>
      <c r="B231" s="17" t="s">
        <v>771</v>
      </c>
      <c r="C231" s="6" t="s">
        <v>1115</v>
      </c>
      <c r="D231" s="9" t="s">
        <v>1119</v>
      </c>
      <c r="E231" s="7"/>
      <c r="F231" s="6" t="s">
        <v>1162</v>
      </c>
      <c r="G231" s="9" t="s">
        <v>1256</v>
      </c>
      <c r="H231" s="9"/>
      <c r="I231" s="7"/>
      <c r="J231" s="6"/>
      <c r="K231" s="9" t="s">
        <v>1257</v>
      </c>
      <c r="L231" s="9"/>
      <c r="M231" s="7"/>
      <c r="N231" s="25"/>
      <c r="O231" s="24"/>
      <c r="P231" s="24"/>
    </row>
    <row r="232" spans="1:16" ht="59" customHeight="1" x14ac:dyDescent="0.2">
      <c r="A232" s="18" t="s">
        <v>773</v>
      </c>
      <c r="B232" s="17" t="s">
        <v>774</v>
      </c>
      <c r="C232" s="6" t="s">
        <v>1127</v>
      </c>
      <c r="D232" s="38"/>
      <c r="E232" s="7"/>
      <c r="F232" s="6" t="s">
        <v>1185</v>
      </c>
      <c r="G232" s="38"/>
      <c r="H232" s="9"/>
      <c r="I232" s="7"/>
      <c r="J232" s="6" t="s">
        <v>1187</v>
      </c>
      <c r="K232" s="38"/>
      <c r="L232" s="9"/>
      <c r="M232" s="7"/>
      <c r="N232" s="25"/>
      <c r="O232" s="24"/>
      <c r="P232" s="24"/>
    </row>
    <row r="233" spans="1:16" ht="59" customHeight="1" x14ac:dyDescent="0.2">
      <c r="A233" s="18" t="s">
        <v>776</v>
      </c>
      <c r="B233" s="17" t="s">
        <v>777</v>
      </c>
      <c r="C233" s="6"/>
      <c r="D233" s="9" t="s">
        <v>1119</v>
      </c>
      <c r="E233" s="7" t="s">
        <v>1127</v>
      </c>
      <c r="F233" s="6" t="s">
        <v>1185</v>
      </c>
      <c r="G233" s="9" t="s">
        <v>1256</v>
      </c>
      <c r="H233" s="9" t="s">
        <v>1186</v>
      </c>
      <c r="I233" s="7"/>
      <c r="J233" s="6" t="s">
        <v>1187</v>
      </c>
      <c r="K233" s="9" t="s">
        <v>1257</v>
      </c>
      <c r="L233" s="9"/>
      <c r="M233" s="7"/>
      <c r="N233" s="25"/>
      <c r="O233" s="24"/>
      <c r="P233" s="24"/>
    </row>
    <row r="234" spans="1:16" ht="59" customHeight="1" x14ac:dyDescent="0.2">
      <c r="A234" s="18" t="s">
        <v>779</v>
      </c>
      <c r="B234" s="17" t="s">
        <v>780</v>
      </c>
      <c r="C234" s="6" t="s">
        <v>1127</v>
      </c>
      <c r="D234" s="9" t="s">
        <v>1128</v>
      </c>
      <c r="E234" s="7" t="s">
        <v>1120</v>
      </c>
      <c r="F234" s="6" t="s">
        <v>1186</v>
      </c>
      <c r="G234" s="9" t="s">
        <v>1194</v>
      </c>
      <c r="H234" s="9" t="s">
        <v>1195</v>
      </c>
      <c r="I234" s="7"/>
      <c r="J234" s="6" t="s">
        <v>1188</v>
      </c>
      <c r="K234" s="9" t="s">
        <v>1274</v>
      </c>
      <c r="L234" s="9"/>
      <c r="M234" s="7"/>
      <c r="N234" s="25"/>
      <c r="O234" s="24"/>
      <c r="P234" s="24"/>
    </row>
    <row r="235" spans="1:16" ht="59" customHeight="1" x14ac:dyDescent="0.2">
      <c r="A235" s="18" t="s">
        <v>782</v>
      </c>
      <c r="B235" s="17" t="s">
        <v>783</v>
      </c>
      <c r="C235" s="6" t="s">
        <v>1129</v>
      </c>
      <c r="D235" s="9" t="s">
        <v>1115</v>
      </c>
      <c r="E235" s="7"/>
      <c r="F235" s="6" t="s">
        <v>1195</v>
      </c>
      <c r="G235" s="9" t="s">
        <v>1167</v>
      </c>
      <c r="H235" s="9"/>
      <c r="I235" s="7"/>
      <c r="J235" s="6" t="s">
        <v>1197</v>
      </c>
      <c r="K235" s="9" t="s">
        <v>1168</v>
      </c>
      <c r="L235" s="9"/>
      <c r="M235" s="7"/>
      <c r="N235" s="25"/>
      <c r="O235" s="24"/>
      <c r="P235" s="24"/>
    </row>
    <row r="236" spans="1:16" ht="59" customHeight="1" x14ac:dyDescent="0.2">
      <c r="A236" s="18" t="s">
        <v>785</v>
      </c>
      <c r="B236" s="17" t="s">
        <v>786</v>
      </c>
      <c r="C236" s="6" t="s">
        <v>1127</v>
      </c>
      <c r="D236" s="9" t="s">
        <v>1128</v>
      </c>
      <c r="E236" s="7" t="s">
        <v>1120</v>
      </c>
      <c r="F236" s="6" t="s">
        <v>1186</v>
      </c>
      <c r="G236" s="9" t="s">
        <v>1196</v>
      </c>
      <c r="H236" s="9" t="s">
        <v>1194</v>
      </c>
      <c r="I236" s="7"/>
      <c r="J236" s="6" t="s">
        <v>1188</v>
      </c>
      <c r="K236" s="9" t="s">
        <v>1274</v>
      </c>
      <c r="L236" s="9"/>
      <c r="M236" s="7"/>
      <c r="N236" s="25"/>
      <c r="O236" s="24"/>
      <c r="P236" s="24"/>
    </row>
    <row r="237" spans="1:16" ht="59" customHeight="1" x14ac:dyDescent="0.2">
      <c r="A237" s="18" t="s">
        <v>787</v>
      </c>
      <c r="B237" s="17" t="s">
        <v>788</v>
      </c>
      <c r="C237" s="6" t="s">
        <v>1127</v>
      </c>
      <c r="D237" s="9" t="s">
        <v>1128</v>
      </c>
      <c r="E237" s="7" t="s">
        <v>1120</v>
      </c>
      <c r="F237" s="6" t="s">
        <v>1186</v>
      </c>
      <c r="G237" s="9" t="s">
        <v>1196</v>
      </c>
      <c r="H237" s="9" t="s">
        <v>1194</v>
      </c>
      <c r="I237" s="7"/>
      <c r="J237" s="6" t="s">
        <v>1188</v>
      </c>
      <c r="K237" s="9" t="s">
        <v>1274</v>
      </c>
      <c r="L237" s="9"/>
      <c r="M237" s="7"/>
      <c r="N237" s="25"/>
      <c r="O237" s="24"/>
      <c r="P237" s="24"/>
    </row>
    <row r="238" spans="1:16" ht="59" customHeight="1" x14ac:dyDescent="0.2">
      <c r="A238" s="18" t="s">
        <v>790</v>
      </c>
      <c r="B238" s="17" t="s">
        <v>791</v>
      </c>
      <c r="C238" s="6" t="s">
        <v>1119</v>
      </c>
      <c r="D238" s="9" t="s">
        <v>1127</v>
      </c>
      <c r="E238" s="7" t="s">
        <v>1120</v>
      </c>
      <c r="F238" s="6" t="s">
        <v>1189</v>
      </c>
      <c r="G238" s="9" t="s">
        <v>1186</v>
      </c>
      <c r="H238" s="9" t="s">
        <v>1194</v>
      </c>
      <c r="I238" s="7"/>
      <c r="J238" s="6" t="s">
        <v>1271</v>
      </c>
      <c r="K238" s="9" t="s">
        <v>1188</v>
      </c>
      <c r="L238" s="9" t="s">
        <v>1275</v>
      </c>
      <c r="M238" s="7"/>
      <c r="N238" s="25"/>
      <c r="O238" s="24"/>
      <c r="P238" s="24"/>
    </row>
    <row r="239" spans="1:16" ht="59" customHeight="1" x14ac:dyDescent="0.2">
      <c r="A239" s="18" t="s">
        <v>793</v>
      </c>
      <c r="B239" s="17" t="s">
        <v>794</v>
      </c>
      <c r="C239" s="6" t="s">
        <v>1115</v>
      </c>
      <c r="D239" s="9" t="s">
        <v>1127</v>
      </c>
      <c r="E239" s="7" t="s">
        <v>1129</v>
      </c>
      <c r="F239" s="6" t="s">
        <v>1162</v>
      </c>
      <c r="G239" s="9" t="s">
        <v>1185</v>
      </c>
      <c r="H239" s="9" t="s">
        <v>1195</v>
      </c>
      <c r="I239" s="7"/>
      <c r="J239" s="6"/>
      <c r="K239" s="9" t="s">
        <v>1187</v>
      </c>
      <c r="L239" s="9" t="s">
        <v>1197</v>
      </c>
      <c r="M239" s="7"/>
      <c r="N239" s="25"/>
      <c r="O239" s="24"/>
      <c r="P239" s="24"/>
    </row>
    <row r="240" spans="1:16" ht="59" customHeight="1" x14ac:dyDescent="0.2">
      <c r="A240" s="18" t="s">
        <v>796</v>
      </c>
      <c r="B240" s="17" t="s">
        <v>797</v>
      </c>
      <c r="C240" s="6"/>
      <c r="D240" s="9" t="s">
        <v>1119</v>
      </c>
      <c r="E240" s="7" t="s">
        <v>1127</v>
      </c>
      <c r="F240" s="6"/>
      <c r="G240" s="9" t="s">
        <v>1256</v>
      </c>
      <c r="H240" s="9" t="s">
        <v>1186</v>
      </c>
      <c r="I240" s="7"/>
      <c r="J240" s="6"/>
      <c r="K240" s="9" t="s">
        <v>1257</v>
      </c>
      <c r="L240" s="9" t="s">
        <v>1188</v>
      </c>
      <c r="M240" s="7"/>
      <c r="N240" s="25"/>
      <c r="O240" s="24"/>
      <c r="P240" s="24"/>
    </row>
    <row r="241" spans="1:16" ht="59" customHeight="1" x14ac:dyDescent="0.2">
      <c r="A241" s="18" t="s">
        <v>799</v>
      </c>
      <c r="B241" s="17" t="s">
        <v>800</v>
      </c>
      <c r="C241" s="6"/>
      <c r="D241" s="9" t="s">
        <v>1119</v>
      </c>
      <c r="E241" s="7" t="s">
        <v>1127</v>
      </c>
      <c r="F241" s="6"/>
      <c r="G241" s="9" t="s">
        <v>1256</v>
      </c>
      <c r="H241" s="9" t="s">
        <v>1186</v>
      </c>
      <c r="I241" s="7"/>
      <c r="J241" s="6"/>
      <c r="K241" s="9" t="s">
        <v>1257</v>
      </c>
      <c r="L241" s="9" t="s">
        <v>1188</v>
      </c>
      <c r="M241" s="7"/>
      <c r="N241" s="25"/>
      <c r="O241" s="24"/>
      <c r="P241" s="24"/>
    </row>
    <row r="242" spans="1:16" ht="59" customHeight="1" x14ac:dyDescent="0.2">
      <c r="A242" s="18" t="s">
        <v>802</v>
      </c>
      <c r="B242" s="17" t="s">
        <v>803</v>
      </c>
      <c r="C242" s="6"/>
      <c r="D242" s="9" t="s">
        <v>1127</v>
      </c>
      <c r="E242" s="7"/>
      <c r="F242" s="6"/>
      <c r="G242" s="9"/>
      <c r="H242" s="9" t="s">
        <v>1186</v>
      </c>
      <c r="I242" s="7"/>
      <c r="J242" s="6"/>
      <c r="K242" s="9" t="s">
        <v>1187</v>
      </c>
      <c r="L242" s="9"/>
      <c r="M242" s="7"/>
      <c r="N242" s="25"/>
      <c r="O242" s="24"/>
      <c r="P242" s="24"/>
    </row>
    <row r="243" spans="1:16" ht="59" customHeight="1" x14ac:dyDescent="0.2">
      <c r="A243" s="18" t="s">
        <v>805</v>
      </c>
      <c r="B243" s="17" t="s">
        <v>806</v>
      </c>
      <c r="C243" s="6" t="s">
        <v>1115</v>
      </c>
      <c r="D243" s="9" t="s">
        <v>1127</v>
      </c>
      <c r="E243" s="7"/>
      <c r="F243" s="6" t="s">
        <v>1162</v>
      </c>
      <c r="G243" s="9" t="s">
        <v>1185</v>
      </c>
      <c r="H243" s="9"/>
      <c r="I243" s="7"/>
      <c r="J243" s="6"/>
      <c r="K243" s="9" t="s">
        <v>1187</v>
      </c>
      <c r="L243" s="9"/>
      <c r="M243" s="7"/>
      <c r="N243" s="25"/>
      <c r="O243" s="24"/>
      <c r="P243" s="24"/>
    </row>
    <row r="244" spans="1:16" ht="59" customHeight="1" x14ac:dyDescent="0.2">
      <c r="A244" s="18" t="s">
        <v>808</v>
      </c>
      <c r="B244" s="17" t="s">
        <v>809</v>
      </c>
      <c r="C244" s="6" t="s">
        <v>1115</v>
      </c>
      <c r="D244" s="9" t="s">
        <v>1127</v>
      </c>
      <c r="E244" s="7"/>
      <c r="F244" s="6" t="s">
        <v>1162</v>
      </c>
      <c r="G244" s="9" t="s">
        <v>1185</v>
      </c>
      <c r="H244" s="9"/>
      <c r="I244" s="7"/>
      <c r="J244" s="6"/>
      <c r="K244" s="9" t="s">
        <v>1187</v>
      </c>
      <c r="L244" s="9"/>
      <c r="M244" s="7"/>
      <c r="N244" s="25"/>
      <c r="O244" s="24"/>
      <c r="P244" s="24"/>
    </row>
    <row r="245" spans="1:16" ht="59" customHeight="1" x14ac:dyDescent="0.2">
      <c r="A245" s="18" t="s">
        <v>811</v>
      </c>
      <c r="B245" s="17" t="s">
        <v>812</v>
      </c>
      <c r="C245" s="6" t="s">
        <v>1115</v>
      </c>
      <c r="D245" s="9" t="s">
        <v>1119</v>
      </c>
      <c r="E245" s="7"/>
      <c r="F245" s="6" t="s">
        <v>1162</v>
      </c>
      <c r="G245" s="9" t="s">
        <v>1256</v>
      </c>
      <c r="H245" s="9"/>
      <c r="I245" s="7"/>
      <c r="J245" s="6" t="s">
        <v>1234</v>
      </c>
      <c r="K245" s="9" t="s">
        <v>1257</v>
      </c>
      <c r="L245" s="9"/>
      <c r="M245" s="7"/>
      <c r="N245" s="25"/>
      <c r="O245" s="24"/>
      <c r="P245" s="24"/>
    </row>
    <row r="246" spans="1:16" ht="59" customHeight="1" x14ac:dyDescent="0.2">
      <c r="A246" s="18" t="s">
        <v>814</v>
      </c>
      <c r="B246" s="17" t="s">
        <v>815</v>
      </c>
      <c r="C246" s="6" t="s">
        <v>1129</v>
      </c>
      <c r="D246" s="9"/>
      <c r="E246" s="7" t="s">
        <v>1127</v>
      </c>
      <c r="F246" s="6" t="s">
        <v>1195</v>
      </c>
      <c r="G246" s="9"/>
      <c r="H246" s="9" t="s">
        <v>1186</v>
      </c>
      <c r="I246" s="7"/>
      <c r="J246" s="6" t="s">
        <v>1197</v>
      </c>
      <c r="K246" s="9"/>
      <c r="L246" s="9" t="s">
        <v>1188</v>
      </c>
      <c r="M246" s="7"/>
      <c r="N246" s="25"/>
      <c r="O246" s="24"/>
      <c r="P246" s="24"/>
    </row>
    <row r="247" spans="1:16" ht="59" customHeight="1" x14ac:dyDescent="0.2">
      <c r="A247" s="18" t="s">
        <v>817</v>
      </c>
      <c r="B247" s="17" t="s">
        <v>818</v>
      </c>
      <c r="C247" s="6" t="s">
        <v>1115</v>
      </c>
      <c r="D247" s="9"/>
      <c r="E247" s="7"/>
      <c r="F247" s="6" t="s">
        <v>1167</v>
      </c>
      <c r="G247" s="9"/>
      <c r="H247" s="9"/>
      <c r="I247" s="7"/>
      <c r="J247" s="6" t="s">
        <v>1168</v>
      </c>
      <c r="K247" s="9"/>
      <c r="L247" s="9"/>
      <c r="M247" s="7"/>
      <c r="N247" s="25"/>
      <c r="O247" s="24"/>
      <c r="P247" s="24"/>
    </row>
    <row r="248" spans="1:16" ht="59" customHeight="1" x14ac:dyDescent="0.2">
      <c r="A248" s="18" t="s">
        <v>820</v>
      </c>
      <c r="B248" s="17" t="s">
        <v>821</v>
      </c>
      <c r="C248" s="6" t="s">
        <v>1115</v>
      </c>
      <c r="D248" s="9" t="s">
        <v>1127</v>
      </c>
      <c r="E248" s="7"/>
      <c r="F248" s="6" t="s">
        <v>1167</v>
      </c>
      <c r="G248" s="9" t="s">
        <v>1185</v>
      </c>
      <c r="H248" s="9"/>
      <c r="I248" s="7"/>
      <c r="J248" s="6" t="s">
        <v>1168</v>
      </c>
      <c r="K248" s="9" t="s">
        <v>1187</v>
      </c>
      <c r="L248" s="9"/>
      <c r="M248" s="7"/>
      <c r="N248" s="25"/>
      <c r="O248" s="24"/>
      <c r="P248" s="24"/>
    </row>
    <row r="249" spans="1:16" ht="59" customHeight="1" x14ac:dyDescent="0.2">
      <c r="A249" s="18" t="s">
        <v>823</v>
      </c>
      <c r="B249" s="17" t="s">
        <v>824</v>
      </c>
      <c r="C249" s="6" t="s">
        <v>1115</v>
      </c>
      <c r="D249" s="9" t="s">
        <v>1127</v>
      </c>
      <c r="E249" s="7"/>
      <c r="F249" s="6" t="s">
        <v>1167</v>
      </c>
      <c r="G249" s="9" t="s">
        <v>1185</v>
      </c>
      <c r="H249" s="9"/>
      <c r="I249" s="7"/>
      <c r="J249" s="6" t="s">
        <v>1168</v>
      </c>
      <c r="K249" s="9" t="s">
        <v>1187</v>
      </c>
      <c r="L249" s="9"/>
      <c r="M249" s="7"/>
      <c r="N249" s="25"/>
      <c r="O249" s="24"/>
      <c r="P249" s="24"/>
    </row>
    <row r="250" spans="1:16" ht="59" customHeight="1" x14ac:dyDescent="0.2">
      <c r="A250" s="18" t="s">
        <v>826</v>
      </c>
      <c r="B250" s="17"/>
      <c r="C250" s="6"/>
      <c r="D250" s="9"/>
      <c r="E250" s="7"/>
      <c r="F250" s="6"/>
      <c r="G250" s="9"/>
      <c r="H250" s="9"/>
      <c r="I250" s="7"/>
      <c r="J250" s="6"/>
      <c r="K250" s="9"/>
      <c r="L250" s="9"/>
      <c r="M250" s="7"/>
      <c r="N250" s="25"/>
      <c r="O250" s="24"/>
      <c r="P250" s="24"/>
    </row>
    <row r="251" spans="1:16" ht="59" customHeight="1" x14ac:dyDescent="0.2">
      <c r="A251" s="18" t="s">
        <v>827</v>
      </c>
      <c r="B251" s="17" t="s">
        <v>828</v>
      </c>
      <c r="C251" s="6" t="s">
        <v>1115</v>
      </c>
      <c r="D251" s="9" t="s">
        <v>1117</v>
      </c>
      <c r="E251" s="7"/>
      <c r="F251" s="6" t="s">
        <v>1167</v>
      </c>
      <c r="G251" s="9" t="s">
        <v>1222</v>
      </c>
      <c r="H251" s="9"/>
      <c r="I251" s="7"/>
      <c r="J251" s="6" t="s">
        <v>1168</v>
      </c>
      <c r="K251" s="9" t="s">
        <v>1278</v>
      </c>
      <c r="L251" s="9"/>
      <c r="M251" s="7"/>
      <c r="N251" s="25"/>
      <c r="O251" s="24"/>
      <c r="P251" s="24"/>
    </row>
    <row r="252" spans="1:16" ht="59" customHeight="1" x14ac:dyDescent="0.2">
      <c r="A252" s="18" t="s">
        <v>831</v>
      </c>
      <c r="B252" s="17" t="s">
        <v>832</v>
      </c>
      <c r="C252" s="6" t="s">
        <v>1115</v>
      </c>
      <c r="D252" s="9" t="s">
        <v>1117</v>
      </c>
      <c r="E252" s="7" t="s">
        <v>1118</v>
      </c>
      <c r="F252" s="6" t="s">
        <v>1167</v>
      </c>
      <c r="G252" s="9" t="s">
        <v>1222</v>
      </c>
      <c r="H252" s="9" t="s">
        <v>1164</v>
      </c>
      <c r="I252" s="7"/>
      <c r="J252" s="6" t="s">
        <v>1168</v>
      </c>
      <c r="K252" s="9" t="s">
        <v>1278</v>
      </c>
      <c r="L252" s="9" t="s">
        <v>1170</v>
      </c>
      <c r="M252" s="7"/>
      <c r="N252" s="25"/>
      <c r="O252" s="24"/>
      <c r="P252" s="24"/>
    </row>
    <row r="253" spans="1:16" ht="59" customHeight="1" x14ac:dyDescent="0.2">
      <c r="A253" s="18" t="s">
        <v>834</v>
      </c>
      <c r="B253" s="17" t="s">
        <v>835</v>
      </c>
      <c r="C253" s="6" t="s">
        <v>1115</v>
      </c>
      <c r="D253" s="9" t="s">
        <v>1128</v>
      </c>
      <c r="E253" s="7"/>
      <c r="F253" s="6" t="s">
        <v>1167</v>
      </c>
      <c r="G253" s="9" t="s">
        <v>1279</v>
      </c>
      <c r="H253" s="9"/>
      <c r="I253" s="7"/>
      <c r="J253" s="6" t="s">
        <v>1280</v>
      </c>
      <c r="K253" s="9" t="s">
        <v>1281</v>
      </c>
      <c r="L253" s="9"/>
      <c r="M253" s="7"/>
      <c r="N253" s="25"/>
      <c r="O253" s="24"/>
      <c r="P253" s="24"/>
    </row>
    <row r="254" spans="1:16" ht="59" customHeight="1" x14ac:dyDescent="0.2">
      <c r="A254" s="18" t="s">
        <v>839</v>
      </c>
      <c r="B254" s="17" t="s">
        <v>840</v>
      </c>
      <c r="C254" s="6" t="s">
        <v>1115</v>
      </c>
      <c r="D254" s="9" t="s">
        <v>1130</v>
      </c>
      <c r="E254" s="7"/>
      <c r="F254" s="6" t="s">
        <v>1167</v>
      </c>
      <c r="G254" s="9" t="s">
        <v>1267</v>
      </c>
      <c r="H254" s="9"/>
      <c r="I254" s="7"/>
      <c r="J254" s="6" t="s">
        <v>1168</v>
      </c>
      <c r="K254" s="9" t="s">
        <v>1268</v>
      </c>
      <c r="L254" s="9"/>
      <c r="M254" s="7"/>
      <c r="N254" s="25"/>
      <c r="O254" s="24"/>
      <c r="P254" s="24"/>
    </row>
    <row r="255" spans="1:16" ht="59" customHeight="1" x14ac:dyDescent="0.2">
      <c r="A255" s="18" t="s">
        <v>842</v>
      </c>
      <c r="B255" s="17" t="s">
        <v>843</v>
      </c>
      <c r="C255" s="6" t="s">
        <v>1129</v>
      </c>
      <c r="D255" s="9" t="s">
        <v>1115</v>
      </c>
      <c r="E255" s="7"/>
      <c r="F255" s="6" t="s">
        <v>1195</v>
      </c>
      <c r="G255" s="9" t="s">
        <v>1167</v>
      </c>
      <c r="H255" s="9"/>
      <c r="I255" s="7"/>
      <c r="J255" s="6"/>
      <c r="K255" s="9"/>
      <c r="L255" s="9"/>
      <c r="M255" s="7"/>
      <c r="N255" s="25"/>
      <c r="O255" s="24"/>
      <c r="P255" s="24"/>
    </row>
    <row r="256" spans="1:16" ht="59" customHeight="1" x14ac:dyDescent="0.2">
      <c r="A256" s="18" t="s">
        <v>845</v>
      </c>
      <c r="B256" s="17" t="s">
        <v>846</v>
      </c>
      <c r="C256" s="6" t="s">
        <v>1115</v>
      </c>
      <c r="D256" s="9" t="s">
        <v>1127</v>
      </c>
      <c r="E256" s="7"/>
      <c r="F256" s="6" t="s">
        <v>1167</v>
      </c>
      <c r="G256" s="9" t="s">
        <v>1186</v>
      </c>
      <c r="H256" s="9"/>
      <c r="I256" s="7"/>
      <c r="J256" s="6" t="s">
        <v>1168</v>
      </c>
      <c r="K256" s="9" t="s">
        <v>1188</v>
      </c>
      <c r="L256" s="9"/>
      <c r="M256" s="7"/>
      <c r="N256" s="25"/>
      <c r="O256" s="24"/>
      <c r="P256" s="24"/>
    </row>
    <row r="257" spans="1:16" ht="59" customHeight="1" x14ac:dyDescent="0.2">
      <c r="A257" s="18" t="s">
        <v>848</v>
      </c>
      <c r="B257" s="17" t="s">
        <v>849</v>
      </c>
      <c r="C257" s="6" t="s">
        <v>1115</v>
      </c>
      <c r="D257" s="9" t="s">
        <v>1125</v>
      </c>
      <c r="E257" s="7" t="s">
        <v>1129</v>
      </c>
      <c r="F257" s="6" t="s">
        <v>1167</v>
      </c>
      <c r="G257" s="9" t="s">
        <v>1282</v>
      </c>
      <c r="H257" s="9" t="s">
        <v>1195</v>
      </c>
      <c r="I257" s="7"/>
      <c r="J257" s="6" t="s">
        <v>1168</v>
      </c>
      <c r="K257" s="9" t="s">
        <v>1283</v>
      </c>
      <c r="L257" s="9" t="s">
        <v>1197</v>
      </c>
      <c r="M257" s="7"/>
      <c r="N257" s="25"/>
      <c r="O257" s="24"/>
      <c r="P257" s="24"/>
    </row>
    <row r="258" spans="1:16" ht="59" customHeight="1" x14ac:dyDescent="0.2">
      <c r="A258" s="18" t="s">
        <v>854</v>
      </c>
      <c r="B258" s="17"/>
      <c r="C258" s="6"/>
      <c r="D258" s="9"/>
      <c r="E258" s="7"/>
      <c r="F258" s="6"/>
      <c r="G258" s="9"/>
      <c r="H258" s="9"/>
      <c r="I258" s="7"/>
      <c r="J258" s="6"/>
      <c r="K258" s="9"/>
      <c r="L258" s="9"/>
      <c r="M258" s="7"/>
      <c r="N258" s="25"/>
      <c r="O258" s="24"/>
      <c r="P258" s="24"/>
    </row>
    <row r="259" spans="1:16" ht="59" customHeight="1" x14ac:dyDescent="0.2">
      <c r="A259" s="18" t="s">
        <v>855</v>
      </c>
      <c r="B259" s="17" t="s">
        <v>856</v>
      </c>
      <c r="C259" s="6" t="s">
        <v>1115</v>
      </c>
      <c r="D259" s="9" t="s">
        <v>1120</v>
      </c>
      <c r="E259" s="7"/>
      <c r="F259" s="6"/>
      <c r="G259" s="9"/>
      <c r="H259" s="9"/>
      <c r="I259" s="7"/>
      <c r="J259" s="6"/>
      <c r="K259" s="9"/>
      <c r="L259" s="9"/>
      <c r="M259" s="7"/>
      <c r="N259" s="25"/>
      <c r="O259" s="24"/>
      <c r="P259" s="24"/>
    </row>
    <row r="260" spans="1:16" ht="59" customHeight="1" x14ac:dyDescent="0.2">
      <c r="A260" s="18" t="s">
        <v>858</v>
      </c>
      <c r="B260" s="17" t="s">
        <v>859</v>
      </c>
      <c r="C260" s="6"/>
      <c r="D260" s="9" t="s">
        <v>1119</v>
      </c>
      <c r="E260" s="7" t="s">
        <v>1127</v>
      </c>
      <c r="F260" s="6"/>
      <c r="G260" s="9" t="s">
        <v>1256</v>
      </c>
      <c r="H260" s="9" t="s">
        <v>1186</v>
      </c>
      <c r="I260" s="7"/>
      <c r="J260" s="6"/>
      <c r="K260" s="9" t="s">
        <v>1257</v>
      </c>
      <c r="L260" s="9" t="s">
        <v>1188</v>
      </c>
      <c r="M260" s="7"/>
      <c r="N260" s="25"/>
      <c r="O260" s="24"/>
      <c r="P260" s="24"/>
    </row>
    <row r="261" spans="1:16" ht="59" customHeight="1" x14ac:dyDescent="0.2">
      <c r="A261" s="18" t="s">
        <v>861</v>
      </c>
      <c r="B261" s="17" t="s">
        <v>862</v>
      </c>
      <c r="C261" s="6" t="s">
        <v>1127</v>
      </c>
      <c r="D261" s="9"/>
      <c r="E261" s="39"/>
      <c r="F261" s="6" t="s">
        <v>1186</v>
      </c>
      <c r="G261" s="9"/>
      <c r="H261" s="38"/>
      <c r="I261" s="39"/>
      <c r="J261" s="6" t="s">
        <v>1188</v>
      </c>
      <c r="K261" s="9"/>
      <c r="L261" s="38"/>
      <c r="M261" s="39"/>
      <c r="N261" s="25"/>
      <c r="O261" s="24"/>
      <c r="P261" s="24"/>
    </row>
    <row r="262" spans="1:16" ht="59" customHeight="1" x14ac:dyDescent="0.2">
      <c r="A262" s="18" t="s">
        <v>864</v>
      </c>
      <c r="B262" s="17" t="s">
        <v>865</v>
      </c>
      <c r="C262" s="6" t="s">
        <v>1115</v>
      </c>
      <c r="D262" s="9" t="s">
        <v>1127</v>
      </c>
      <c r="E262" s="7" t="s">
        <v>1117</v>
      </c>
      <c r="F262" s="6" t="s">
        <v>1162</v>
      </c>
      <c r="G262" s="9" t="s">
        <v>1185</v>
      </c>
      <c r="H262" s="9" t="s">
        <v>1173</v>
      </c>
      <c r="I262" s="7"/>
      <c r="J262" s="6"/>
      <c r="K262" s="9" t="s">
        <v>1187</v>
      </c>
      <c r="L262" s="9" t="s">
        <v>1269</v>
      </c>
      <c r="M262" s="7"/>
      <c r="N262" s="25"/>
      <c r="O262" s="24"/>
      <c r="P262" s="24"/>
    </row>
    <row r="263" spans="1:16" ht="59" customHeight="1" x14ac:dyDescent="0.2">
      <c r="A263" s="18" t="s">
        <v>867</v>
      </c>
      <c r="B263" s="17" t="s">
        <v>868</v>
      </c>
      <c r="C263" s="6" t="s">
        <v>1115</v>
      </c>
      <c r="D263" s="9" t="s">
        <v>1117</v>
      </c>
      <c r="E263" s="7"/>
      <c r="F263" s="6" t="s">
        <v>1162</v>
      </c>
      <c r="G263" s="9" t="s">
        <v>1173</v>
      </c>
      <c r="H263" s="9"/>
      <c r="I263" s="7"/>
      <c r="J263" s="6" t="s">
        <v>1234</v>
      </c>
      <c r="K263" s="9" t="s">
        <v>1269</v>
      </c>
      <c r="L263" s="9"/>
      <c r="M263" s="7"/>
      <c r="N263" s="25"/>
      <c r="O263" s="24"/>
      <c r="P263" s="24"/>
    </row>
    <row r="264" spans="1:16" ht="59" customHeight="1" x14ac:dyDescent="0.2">
      <c r="A264" s="18" t="s">
        <v>870</v>
      </c>
      <c r="B264" s="17" t="s">
        <v>871</v>
      </c>
      <c r="C264" s="6" t="s">
        <v>1119</v>
      </c>
      <c r="D264" s="9"/>
      <c r="E264" s="7"/>
      <c r="F264" s="6" t="s">
        <v>1179</v>
      </c>
      <c r="G264" s="9"/>
      <c r="H264" s="9"/>
      <c r="I264" s="7"/>
      <c r="J264" s="6" t="s">
        <v>1180</v>
      </c>
      <c r="K264" s="9"/>
      <c r="L264" s="9"/>
      <c r="M264" s="7"/>
      <c r="N264" s="25"/>
      <c r="O264" s="24"/>
      <c r="P264" s="24"/>
    </row>
    <row r="265" spans="1:16" ht="59" customHeight="1" x14ac:dyDescent="0.2">
      <c r="A265" s="18" t="s">
        <v>873</v>
      </c>
      <c r="B265" s="17" t="s">
        <v>874</v>
      </c>
      <c r="C265" s="6" t="s">
        <v>1115</v>
      </c>
      <c r="D265" s="9" t="s">
        <v>1117</v>
      </c>
      <c r="E265" s="7"/>
      <c r="F265" s="6" t="s">
        <v>1162</v>
      </c>
      <c r="G265" s="9" t="s">
        <v>1173</v>
      </c>
      <c r="H265" s="9"/>
      <c r="I265" s="7"/>
      <c r="J265" s="6" t="s">
        <v>1269</v>
      </c>
      <c r="K265" s="9"/>
      <c r="L265" s="9"/>
      <c r="M265" s="7"/>
      <c r="N265" s="25"/>
      <c r="O265" s="24"/>
      <c r="P265" s="24"/>
    </row>
    <row r="266" spans="1:16" ht="59" customHeight="1" x14ac:dyDescent="0.2">
      <c r="A266" s="18" t="s">
        <v>876</v>
      </c>
      <c r="B266" s="17" t="s">
        <v>877</v>
      </c>
      <c r="C266" s="6" t="s">
        <v>1119</v>
      </c>
      <c r="D266" s="9" t="s">
        <v>1117</v>
      </c>
      <c r="E266" s="7"/>
      <c r="F266" s="6" t="s">
        <v>1189</v>
      </c>
      <c r="G266" s="9" t="s">
        <v>1173</v>
      </c>
      <c r="H266" s="9"/>
      <c r="I266" s="7"/>
      <c r="J266" s="6" t="s">
        <v>1271</v>
      </c>
      <c r="K266" s="9" t="s">
        <v>1269</v>
      </c>
      <c r="L266" s="9"/>
      <c r="M266" s="7"/>
      <c r="N266" s="25"/>
      <c r="O266" s="24"/>
      <c r="P266" s="24"/>
    </row>
    <row r="267" spans="1:16" ht="59" customHeight="1" x14ac:dyDescent="0.2">
      <c r="A267" s="18" t="s">
        <v>879</v>
      </c>
      <c r="B267" s="17" t="s">
        <v>880</v>
      </c>
      <c r="C267" s="6" t="s">
        <v>1119</v>
      </c>
      <c r="D267" s="9" t="s">
        <v>1131</v>
      </c>
      <c r="E267" s="7"/>
      <c r="F267" s="6" t="s">
        <v>1256</v>
      </c>
      <c r="G267" s="9" t="s">
        <v>1284</v>
      </c>
      <c r="H267" s="9"/>
      <c r="I267" s="7"/>
      <c r="J267" s="6" t="s">
        <v>1257</v>
      </c>
      <c r="K267" s="9" t="s">
        <v>1285</v>
      </c>
      <c r="L267" s="9"/>
      <c r="M267" s="7"/>
      <c r="N267" s="25"/>
      <c r="O267" s="24"/>
      <c r="P267" s="24"/>
    </row>
    <row r="268" spans="1:16" ht="59" customHeight="1" x14ac:dyDescent="0.2">
      <c r="A268" s="18" t="s">
        <v>882</v>
      </c>
      <c r="B268" s="17" t="s">
        <v>883</v>
      </c>
      <c r="C268" s="6" t="s">
        <v>1129</v>
      </c>
      <c r="D268" s="9" t="s">
        <v>1131</v>
      </c>
      <c r="E268" s="7"/>
      <c r="F268" s="6" t="s">
        <v>1195</v>
      </c>
      <c r="G268" s="9" t="s">
        <v>1284</v>
      </c>
      <c r="H268" s="9"/>
      <c r="I268" s="7"/>
      <c r="J268" s="6" t="s">
        <v>1197</v>
      </c>
      <c r="K268" s="9" t="s">
        <v>1285</v>
      </c>
      <c r="L268" s="9"/>
      <c r="M268" s="7"/>
      <c r="N268" s="25"/>
      <c r="O268" s="24"/>
      <c r="P268" s="24"/>
    </row>
    <row r="269" spans="1:16" ht="59" customHeight="1" x14ac:dyDescent="0.2">
      <c r="A269" s="18" t="s">
        <v>886</v>
      </c>
      <c r="B269" s="17" t="s">
        <v>887</v>
      </c>
      <c r="C269" s="6" t="s">
        <v>1119</v>
      </c>
      <c r="D269" s="9" t="s">
        <v>1117</v>
      </c>
      <c r="E269" s="7"/>
      <c r="F269" s="6" t="s">
        <v>1171</v>
      </c>
      <c r="G269" s="9" t="s">
        <v>1218</v>
      </c>
      <c r="H269" s="9"/>
      <c r="I269" s="7"/>
      <c r="J269" s="6" t="s">
        <v>1205</v>
      </c>
      <c r="K269" s="9" t="s">
        <v>1219</v>
      </c>
      <c r="L269" s="9"/>
      <c r="M269" s="7"/>
      <c r="N269" s="25"/>
      <c r="O269" s="24"/>
      <c r="P269" s="24"/>
    </row>
    <row r="270" spans="1:16" ht="59" customHeight="1" x14ac:dyDescent="0.2">
      <c r="A270" s="18" t="s">
        <v>889</v>
      </c>
      <c r="B270" s="17" t="s">
        <v>887</v>
      </c>
      <c r="C270" s="6" t="s">
        <v>1119</v>
      </c>
      <c r="D270" s="9" t="s">
        <v>1117</v>
      </c>
      <c r="E270" s="7"/>
      <c r="F270" s="6" t="s">
        <v>1171</v>
      </c>
      <c r="G270" s="9" t="s">
        <v>1218</v>
      </c>
      <c r="H270" s="9"/>
      <c r="I270" s="7"/>
      <c r="J270" s="6" t="s">
        <v>1205</v>
      </c>
      <c r="K270" s="9" t="s">
        <v>1219</v>
      </c>
      <c r="L270" s="9"/>
      <c r="M270" s="7"/>
      <c r="N270" s="25"/>
      <c r="O270" s="24"/>
      <c r="P270" s="24"/>
    </row>
    <row r="271" spans="1:16" ht="59" customHeight="1" x14ac:dyDescent="0.2">
      <c r="A271" s="18" t="s">
        <v>890</v>
      </c>
      <c r="B271" s="17" t="s">
        <v>891</v>
      </c>
      <c r="C271" s="6" t="s">
        <v>1129</v>
      </c>
      <c r="D271" s="9"/>
      <c r="E271" s="7"/>
      <c r="F271" s="6" t="s">
        <v>1195</v>
      </c>
      <c r="G271" s="9"/>
      <c r="H271" s="9"/>
      <c r="I271" s="7"/>
      <c r="J271" s="6" t="s">
        <v>1197</v>
      </c>
      <c r="K271" s="9"/>
      <c r="L271" s="9"/>
      <c r="M271" s="7"/>
      <c r="N271" s="25"/>
      <c r="O271" s="24"/>
      <c r="P271" s="24"/>
    </row>
    <row r="272" spans="1:16" ht="59" customHeight="1" x14ac:dyDescent="0.2">
      <c r="A272" s="18" t="s">
        <v>893</v>
      </c>
      <c r="B272" s="17" t="s">
        <v>894</v>
      </c>
      <c r="C272" s="6" t="s">
        <v>1122</v>
      </c>
      <c r="D272" s="9" t="s">
        <v>1131</v>
      </c>
      <c r="E272" s="7"/>
      <c r="F272" s="6" t="s">
        <v>1166</v>
      </c>
      <c r="G272" s="9" t="s">
        <v>1284</v>
      </c>
      <c r="H272" s="9"/>
      <c r="I272" s="7"/>
      <c r="J272" s="6" t="s">
        <v>1248</v>
      </c>
      <c r="K272" s="9" t="s">
        <v>1285</v>
      </c>
      <c r="L272" s="9"/>
      <c r="M272" s="7"/>
      <c r="N272" s="25"/>
      <c r="O272" s="24"/>
      <c r="P272" s="24"/>
    </row>
    <row r="273" spans="1:16" ht="59" customHeight="1" x14ac:dyDescent="0.2">
      <c r="A273" s="18" t="s">
        <v>896</v>
      </c>
      <c r="B273" s="17" t="s">
        <v>897</v>
      </c>
      <c r="C273" s="6" t="s">
        <v>1119</v>
      </c>
      <c r="D273" s="9"/>
      <c r="E273" s="7"/>
      <c r="F273" s="6" t="s">
        <v>1171</v>
      </c>
      <c r="G273" s="9"/>
      <c r="H273" s="9"/>
      <c r="I273" s="7"/>
      <c r="J273" s="6" t="s">
        <v>1286</v>
      </c>
      <c r="K273" s="9"/>
      <c r="L273" s="9"/>
      <c r="M273" s="7"/>
      <c r="N273" s="25"/>
      <c r="O273" s="24"/>
      <c r="P273" s="24"/>
    </row>
    <row r="274" spans="1:16" ht="59" customHeight="1" x14ac:dyDescent="0.2">
      <c r="A274" s="18" t="s">
        <v>899</v>
      </c>
      <c r="B274" s="17" t="s">
        <v>900</v>
      </c>
      <c r="C274" s="6" t="s">
        <v>1115</v>
      </c>
      <c r="D274" s="9" t="s">
        <v>1119</v>
      </c>
      <c r="E274" s="7"/>
      <c r="F274" s="6" t="s">
        <v>1162</v>
      </c>
      <c r="G274" s="9" t="s">
        <v>1189</v>
      </c>
      <c r="H274" s="9"/>
      <c r="I274" s="7"/>
      <c r="J274" s="6" t="s">
        <v>1234</v>
      </c>
      <c r="K274" s="9" t="s">
        <v>1271</v>
      </c>
      <c r="L274" s="9"/>
      <c r="M274" s="7"/>
      <c r="N274" s="25"/>
      <c r="O274" s="24"/>
      <c r="P274" s="24"/>
    </row>
    <row r="275" spans="1:16" ht="59" customHeight="1" x14ac:dyDescent="0.2">
      <c r="A275" s="18" t="s">
        <v>901</v>
      </c>
      <c r="B275" s="17" t="s">
        <v>902</v>
      </c>
      <c r="C275" s="6" t="s">
        <v>1119</v>
      </c>
      <c r="D275" s="9" t="s">
        <v>1120</v>
      </c>
      <c r="E275" s="7"/>
      <c r="F275" s="6" t="s">
        <v>1179</v>
      </c>
      <c r="G275" s="9" t="s">
        <v>1194</v>
      </c>
      <c r="H275" s="9"/>
      <c r="I275" s="7"/>
      <c r="J275" s="6" t="s">
        <v>1180</v>
      </c>
      <c r="K275" s="9"/>
      <c r="L275" s="9"/>
      <c r="M275" s="7"/>
      <c r="N275" s="25"/>
      <c r="O275" s="24"/>
      <c r="P275" s="24"/>
    </row>
    <row r="276" spans="1:16" ht="59" customHeight="1" x14ac:dyDescent="0.2">
      <c r="A276" s="18" t="s">
        <v>904</v>
      </c>
      <c r="B276" s="17" t="s">
        <v>905</v>
      </c>
      <c r="C276" s="6" t="s">
        <v>1115</v>
      </c>
      <c r="D276" s="9"/>
      <c r="E276" s="7"/>
      <c r="F276" s="6" t="s">
        <v>1162</v>
      </c>
      <c r="G276" s="9"/>
      <c r="H276" s="9"/>
      <c r="I276" s="7"/>
      <c r="J276" s="6"/>
      <c r="K276" s="9"/>
      <c r="L276" s="9"/>
      <c r="M276" s="7"/>
      <c r="N276" s="25"/>
      <c r="O276" s="24"/>
      <c r="P276" s="24"/>
    </row>
    <row r="277" spans="1:16" ht="59" customHeight="1" x14ac:dyDescent="0.2">
      <c r="A277" s="18" t="s">
        <v>907</v>
      </c>
      <c r="B277" s="17" t="s">
        <v>908</v>
      </c>
      <c r="C277" s="6" t="s">
        <v>1115</v>
      </c>
      <c r="D277" s="9" t="s">
        <v>1117</v>
      </c>
      <c r="E277" s="7"/>
      <c r="F277" s="6" t="s">
        <v>1162</v>
      </c>
      <c r="G277" s="9" t="s">
        <v>1173</v>
      </c>
      <c r="H277" s="9"/>
      <c r="I277" s="7"/>
      <c r="J277" s="6"/>
      <c r="K277" s="9" t="s">
        <v>1269</v>
      </c>
      <c r="L277" s="9"/>
      <c r="M277" s="7"/>
      <c r="N277" s="25"/>
      <c r="O277" s="24"/>
      <c r="P277" s="24"/>
    </row>
    <row r="278" spans="1:16" ht="59" customHeight="1" x14ac:dyDescent="0.2">
      <c r="A278" s="18" t="s">
        <v>910</v>
      </c>
      <c r="B278" s="17" t="s">
        <v>911</v>
      </c>
      <c r="C278" s="6" t="s">
        <v>1129</v>
      </c>
      <c r="D278" s="9"/>
      <c r="E278" s="7"/>
      <c r="F278" s="6" t="s">
        <v>1195</v>
      </c>
      <c r="G278" s="9"/>
      <c r="H278" s="9"/>
      <c r="I278" s="7"/>
      <c r="J278" s="6" t="s">
        <v>1197</v>
      </c>
      <c r="K278" s="9"/>
      <c r="L278" s="9"/>
      <c r="M278" s="7"/>
      <c r="N278" s="25"/>
      <c r="O278" s="24"/>
      <c r="P278" s="24"/>
    </row>
    <row r="279" spans="1:16" ht="59" customHeight="1" x14ac:dyDescent="0.2">
      <c r="A279" s="18" t="s">
        <v>913</v>
      </c>
      <c r="B279" s="17" t="s">
        <v>914</v>
      </c>
      <c r="C279" s="6" t="s">
        <v>1119</v>
      </c>
      <c r="D279" s="9"/>
      <c r="E279" s="7"/>
      <c r="F279" s="6" t="s">
        <v>1256</v>
      </c>
      <c r="G279" s="9"/>
      <c r="H279" s="9"/>
      <c r="I279" s="7"/>
      <c r="J279" s="6" t="s">
        <v>1257</v>
      </c>
      <c r="K279" s="9"/>
      <c r="L279" s="9"/>
      <c r="M279" s="7"/>
      <c r="N279" s="25"/>
      <c r="O279" s="24"/>
      <c r="P279" s="24"/>
    </row>
    <row r="280" spans="1:16" ht="59" customHeight="1" x14ac:dyDescent="0.2">
      <c r="A280" s="18" t="s">
        <v>916</v>
      </c>
      <c r="B280" s="17" t="s">
        <v>917</v>
      </c>
      <c r="C280" s="6" t="s">
        <v>1119</v>
      </c>
      <c r="D280" s="9"/>
      <c r="E280" s="7"/>
      <c r="F280" s="6" t="s">
        <v>1256</v>
      </c>
      <c r="G280" s="9"/>
      <c r="H280" s="9"/>
      <c r="I280" s="7"/>
      <c r="J280" s="6" t="s">
        <v>1257</v>
      </c>
      <c r="K280" s="9"/>
      <c r="L280" s="9"/>
      <c r="M280" s="7"/>
      <c r="N280" s="25"/>
      <c r="O280" s="24"/>
      <c r="P280" s="24"/>
    </row>
    <row r="281" spans="1:16" ht="59" customHeight="1" x14ac:dyDescent="0.2">
      <c r="A281" s="18" t="s">
        <v>919</v>
      </c>
      <c r="B281" s="17"/>
      <c r="C281" s="6"/>
      <c r="D281" s="9"/>
      <c r="E281" s="7"/>
      <c r="F281" s="6"/>
      <c r="G281" s="9"/>
      <c r="H281" s="9"/>
      <c r="I281" s="7"/>
      <c r="J281" s="6"/>
      <c r="K281" s="9"/>
      <c r="L281" s="9"/>
      <c r="M281" s="7"/>
      <c r="N281" s="25"/>
      <c r="O281" s="24"/>
      <c r="P281" s="24"/>
    </row>
    <row r="282" spans="1:16" ht="59" customHeight="1" x14ac:dyDescent="0.2">
      <c r="A282" s="18" t="s">
        <v>921</v>
      </c>
      <c r="B282" s="17" t="s">
        <v>922</v>
      </c>
      <c r="C282" s="6" t="s">
        <v>1119</v>
      </c>
      <c r="D282" s="9" t="s">
        <v>1129</v>
      </c>
      <c r="E282" s="7"/>
      <c r="F282" s="6" t="s">
        <v>1179</v>
      </c>
      <c r="G282" s="9" t="s">
        <v>1195</v>
      </c>
      <c r="H282" s="9"/>
      <c r="I282" s="7"/>
      <c r="J282" s="6" t="s">
        <v>1180</v>
      </c>
      <c r="K282" s="9" t="s">
        <v>1266</v>
      </c>
      <c r="L282" s="9"/>
      <c r="M282" s="7"/>
      <c r="N282" s="25"/>
      <c r="O282" s="24"/>
      <c r="P282" s="24"/>
    </row>
    <row r="283" spans="1:16" ht="59" customHeight="1" x14ac:dyDescent="0.2">
      <c r="A283" s="18" t="s">
        <v>924</v>
      </c>
      <c r="B283" s="17" t="s">
        <v>925</v>
      </c>
      <c r="C283" s="6" t="s">
        <v>1119</v>
      </c>
      <c r="D283" s="9"/>
      <c r="E283" s="7"/>
      <c r="F283" s="6" t="s">
        <v>1189</v>
      </c>
      <c r="G283" s="9"/>
      <c r="H283" s="9"/>
      <c r="I283" s="7"/>
      <c r="J283" s="6" t="s">
        <v>1271</v>
      </c>
      <c r="K283" s="9"/>
      <c r="L283" s="9"/>
      <c r="M283" s="7"/>
      <c r="N283" s="25"/>
      <c r="O283" s="24"/>
      <c r="P283" s="24"/>
    </row>
    <row r="284" spans="1:16" ht="59" customHeight="1" x14ac:dyDescent="0.2">
      <c r="A284" s="18" t="s">
        <v>927</v>
      </c>
      <c r="B284" s="17" t="s">
        <v>928</v>
      </c>
      <c r="C284" s="6" t="s">
        <v>1129</v>
      </c>
      <c r="D284" s="9"/>
      <c r="E284" s="7"/>
      <c r="F284" s="6" t="s">
        <v>1195</v>
      </c>
      <c r="G284" s="9"/>
      <c r="H284" s="9"/>
      <c r="I284" s="7"/>
      <c r="J284" s="6" t="s">
        <v>1197</v>
      </c>
      <c r="K284" s="9"/>
      <c r="L284" s="9"/>
      <c r="M284" s="7"/>
      <c r="N284" s="25"/>
      <c r="O284" s="24"/>
      <c r="P284" s="24"/>
    </row>
    <row r="285" spans="1:16" ht="59" customHeight="1" x14ac:dyDescent="0.2">
      <c r="A285" s="18" t="s">
        <v>930</v>
      </c>
      <c r="B285" s="17"/>
      <c r="C285" s="6"/>
      <c r="D285" s="9"/>
      <c r="E285" s="7"/>
      <c r="F285" s="6"/>
      <c r="G285" s="9"/>
      <c r="H285" s="9"/>
      <c r="I285" s="7"/>
      <c r="J285" s="6"/>
      <c r="K285" s="9"/>
      <c r="L285" s="9"/>
      <c r="M285" s="7"/>
      <c r="N285" s="25"/>
      <c r="O285" s="24"/>
      <c r="P285" s="24"/>
    </row>
    <row r="286" spans="1:16" ht="59" customHeight="1" x14ac:dyDescent="0.2">
      <c r="A286" s="18" t="s">
        <v>931</v>
      </c>
      <c r="B286" s="17" t="s">
        <v>932</v>
      </c>
      <c r="C286" s="6" t="s">
        <v>1119</v>
      </c>
      <c r="D286" s="9"/>
      <c r="E286" s="7"/>
      <c r="F286" s="6" t="s">
        <v>1189</v>
      </c>
      <c r="G286" s="9"/>
      <c r="H286" s="9"/>
      <c r="I286" s="7"/>
      <c r="J286" s="6" t="s">
        <v>1271</v>
      </c>
      <c r="K286" s="9"/>
      <c r="L286" s="9"/>
      <c r="M286" s="7"/>
      <c r="N286" s="25"/>
      <c r="O286" s="24"/>
      <c r="P286" s="24"/>
    </row>
    <row r="287" spans="1:16" ht="59" customHeight="1" x14ac:dyDescent="0.2">
      <c r="A287" s="18" t="s">
        <v>934</v>
      </c>
      <c r="B287" s="17"/>
      <c r="C287" s="6"/>
      <c r="D287" s="9"/>
      <c r="E287" s="7"/>
      <c r="F287" s="6"/>
      <c r="G287" s="9"/>
      <c r="H287" s="9"/>
      <c r="I287" s="7"/>
      <c r="J287" s="6"/>
      <c r="K287" s="9"/>
      <c r="L287" s="9"/>
      <c r="M287" s="7"/>
      <c r="N287" s="25"/>
      <c r="O287" s="24"/>
      <c r="P287" s="24"/>
    </row>
    <row r="288" spans="1:16" ht="59" customHeight="1" x14ac:dyDescent="0.2">
      <c r="A288" s="18" t="s">
        <v>935</v>
      </c>
      <c r="B288" s="17"/>
      <c r="C288" s="6"/>
      <c r="D288" s="9"/>
      <c r="E288" s="7"/>
      <c r="F288" s="6"/>
      <c r="G288" s="9"/>
      <c r="H288" s="9"/>
      <c r="I288" s="7"/>
      <c r="J288" s="6"/>
      <c r="K288" s="9"/>
      <c r="L288" s="9"/>
      <c r="M288" s="7"/>
      <c r="N288" s="25"/>
      <c r="O288" s="24"/>
      <c r="P28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A41C-F512-2247-8613-57FFF050F872}">
  <dimension ref="A1:AA962"/>
  <sheetViews>
    <sheetView tabSelected="1" topLeftCell="AC1" zoomScaleNormal="62" workbookViewId="0">
      <selection activeCell="AW34" sqref="AW34"/>
    </sheetView>
  </sheetViews>
  <sheetFormatPr baseColWidth="10" defaultRowHeight="16" x14ac:dyDescent="0.2"/>
  <cols>
    <col min="2" max="2" width="15.6640625" style="98" customWidth="1"/>
    <col min="3" max="3" width="42.33203125" style="41" customWidth="1"/>
    <col min="4" max="4" width="19.33203125" style="98" customWidth="1"/>
    <col min="5" max="5" width="19.33203125" style="2" customWidth="1"/>
    <col min="6" max="6" width="19.33203125" style="1" customWidth="1"/>
    <col min="7" max="7" width="10.83203125" style="103"/>
    <col min="8" max="8" width="15.5" style="103" customWidth="1"/>
    <col min="9" max="24" width="15.5" style="1" customWidth="1"/>
  </cols>
  <sheetData>
    <row r="1" spans="1:27" s="1" customFormat="1" ht="17" x14ac:dyDescent="0.2">
      <c r="B1" s="45" t="s">
        <v>1158</v>
      </c>
      <c r="C1" s="99" t="s">
        <v>1157</v>
      </c>
      <c r="D1" s="5" t="s">
        <v>1288</v>
      </c>
      <c r="E1" s="5" t="s">
        <v>1287</v>
      </c>
      <c r="F1" s="102" t="s">
        <v>1289</v>
      </c>
      <c r="G1" s="44" t="s">
        <v>1290</v>
      </c>
      <c r="H1" s="44" t="s">
        <v>1291</v>
      </c>
      <c r="I1" s="104">
        <v>2008</v>
      </c>
      <c r="J1" s="45">
        <v>2009</v>
      </c>
      <c r="K1" s="45">
        <v>2010</v>
      </c>
      <c r="L1" s="45">
        <v>2011</v>
      </c>
      <c r="M1" s="45">
        <v>2012</v>
      </c>
      <c r="N1" s="45">
        <v>2013</v>
      </c>
      <c r="O1" s="45">
        <v>2014</v>
      </c>
      <c r="P1" s="45">
        <v>2015</v>
      </c>
      <c r="Q1" s="45">
        <v>2016</v>
      </c>
      <c r="R1" s="45">
        <v>2017</v>
      </c>
      <c r="S1" s="45">
        <v>2018</v>
      </c>
      <c r="T1" s="45">
        <v>2019</v>
      </c>
      <c r="U1" s="45">
        <v>2020</v>
      </c>
      <c r="V1" s="45">
        <v>2021</v>
      </c>
      <c r="W1" s="45">
        <v>2022</v>
      </c>
      <c r="X1" s="45">
        <v>2023</v>
      </c>
    </row>
    <row r="2" spans="1:27" ht="17" x14ac:dyDescent="0.2">
      <c r="A2" s="238" t="s">
        <v>1161</v>
      </c>
      <c r="B2" s="105" t="s">
        <v>1115</v>
      </c>
      <c r="C2" s="106" t="s">
        <v>1136</v>
      </c>
      <c r="D2" s="100">
        <f>COUNTIF(codes!C2:E288, B2)</f>
        <v>73</v>
      </c>
      <c r="E2" s="127">
        <f>D2/(SUM($D$2:$D$22))</f>
        <v>0.1465863453815261</v>
      </c>
      <c r="F2" s="107" t="s">
        <v>1159</v>
      </c>
      <c r="G2" s="108" t="s">
        <v>1292</v>
      </c>
      <c r="H2" s="108" t="s">
        <v>1293</v>
      </c>
      <c r="I2" s="122">
        <v>481697.98800000001</v>
      </c>
      <c r="J2" s="109">
        <v>476147.74367</v>
      </c>
      <c r="K2" s="109">
        <v>474360.53590999998</v>
      </c>
      <c r="L2" s="109">
        <v>473156.58860000002</v>
      </c>
      <c r="M2" s="109">
        <v>470271.10665999999</v>
      </c>
      <c r="N2" s="109">
        <v>472294.41700999998</v>
      </c>
      <c r="O2" s="109">
        <v>478182.98084999999</v>
      </c>
      <c r="P2" s="109">
        <v>481540.86773</v>
      </c>
      <c r="Q2" s="109">
        <v>483774.87091</v>
      </c>
      <c r="R2" s="109">
        <v>482080.47446</v>
      </c>
      <c r="S2" s="109">
        <v>481770.74807999999</v>
      </c>
      <c r="T2" s="109">
        <v>476070.88656000001</v>
      </c>
      <c r="U2" s="109">
        <v>478880.48723999999</v>
      </c>
      <c r="V2" s="109">
        <v>475235.96116000001</v>
      </c>
      <c r="W2" s="109">
        <v>460455.88351000001</v>
      </c>
      <c r="X2" s="110">
        <v>454920.66684999998</v>
      </c>
      <c r="Z2" s="47"/>
      <c r="AA2" s="40" t="s">
        <v>1294</v>
      </c>
    </row>
    <row r="3" spans="1:27" ht="17" x14ac:dyDescent="0.2">
      <c r="A3" s="239"/>
      <c r="B3" s="78" t="s">
        <v>1116</v>
      </c>
      <c r="C3" s="111" t="s">
        <v>1137</v>
      </c>
      <c r="D3" s="101">
        <f>COUNTIF(codes!C3:E289, B3)</f>
        <v>6</v>
      </c>
      <c r="E3" s="128">
        <f t="shared" ref="E3:E22" si="0">D3/(SUM($D$2:$D$22))</f>
        <v>1.2048192771084338E-2</v>
      </c>
      <c r="F3" s="112" t="s">
        <v>1159</v>
      </c>
      <c r="G3" s="103" t="s">
        <v>1292</v>
      </c>
      <c r="H3" s="103" t="s">
        <v>1293</v>
      </c>
      <c r="I3" s="123">
        <v>94238.897679999995</v>
      </c>
      <c r="J3" s="114">
        <v>83141.919009999998</v>
      </c>
      <c r="K3" s="113">
        <v>81253.465599999996</v>
      </c>
      <c r="L3" s="113">
        <v>77679.758149999994</v>
      </c>
      <c r="M3" s="113">
        <v>72308.509789999996</v>
      </c>
      <c r="N3" s="113">
        <v>69499.009349999993</v>
      </c>
      <c r="O3" s="113">
        <v>66879.299950000001</v>
      </c>
      <c r="P3" s="113">
        <v>66824.308770000003</v>
      </c>
      <c r="Q3" s="113">
        <v>64101.736369999999</v>
      </c>
      <c r="R3" s="113">
        <v>63554.664149999997</v>
      </c>
      <c r="S3" s="113">
        <v>64083.481209999998</v>
      </c>
      <c r="T3" s="113">
        <v>58656.74267</v>
      </c>
      <c r="U3" s="113">
        <v>53104.552080000001</v>
      </c>
      <c r="V3" s="113">
        <v>53380.516499999998</v>
      </c>
      <c r="W3" s="113">
        <v>50689.008170000001</v>
      </c>
      <c r="X3" s="115">
        <v>51842.133349999996</v>
      </c>
      <c r="Z3" s="46"/>
      <c r="AA3" s="40" t="s">
        <v>1295</v>
      </c>
    </row>
    <row r="4" spans="1:27" ht="17" x14ac:dyDescent="0.2">
      <c r="A4" s="239"/>
      <c r="B4" s="79" t="s">
        <v>1117</v>
      </c>
      <c r="C4" s="111" t="s">
        <v>1138</v>
      </c>
      <c r="D4" s="101">
        <f>COUNTIF(codes!C4:E290, B4)</f>
        <v>95</v>
      </c>
      <c r="E4" s="128">
        <f t="shared" si="0"/>
        <v>0.19076305220883535</v>
      </c>
      <c r="F4" s="112" t="s">
        <v>1159</v>
      </c>
      <c r="G4" s="103" t="s">
        <v>1292</v>
      </c>
      <c r="H4" s="103" t="s">
        <v>1293</v>
      </c>
      <c r="I4" s="123">
        <v>1038443.86528</v>
      </c>
      <c r="J4" s="113">
        <v>890674.32334999996</v>
      </c>
      <c r="K4" s="113">
        <v>912929.65417999995</v>
      </c>
      <c r="L4" s="113">
        <v>893718.80218</v>
      </c>
      <c r="M4" s="113">
        <v>858969.12172000005</v>
      </c>
      <c r="N4" s="113">
        <v>835663.57976999995</v>
      </c>
      <c r="O4" s="113">
        <v>823717.31426000001</v>
      </c>
      <c r="P4" s="113">
        <v>829514.68377</v>
      </c>
      <c r="Q4" s="113">
        <v>830921.17637999996</v>
      </c>
      <c r="R4" s="113">
        <v>842709.16669999994</v>
      </c>
      <c r="S4" s="113">
        <v>835112.37759000005</v>
      </c>
      <c r="T4" s="113">
        <v>813601.12751999998</v>
      </c>
      <c r="U4" s="113">
        <v>761360.00386000006</v>
      </c>
      <c r="V4" s="113">
        <v>803650.94325000001</v>
      </c>
      <c r="W4" s="113">
        <v>751840.20424999995</v>
      </c>
      <c r="X4" s="115">
        <v>693907.05729000003</v>
      </c>
      <c r="Z4" s="77"/>
      <c r="AA4" t="s">
        <v>1326</v>
      </c>
    </row>
    <row r="5" spans="1:27" ht="17" x14ac:dyDescent="0.2">
      <c r="A5" s="239"/>
      <c r="B5" s="80" t="s">
        <v>1118</v>
      </c>
      <c r="C5" s="111" t="s">
        <v>1139</v>
      </c>
      <c r="D5" s="101">
        <f>COUNTIF(codes!C5:E291, B5)</f>
        <v>77</v>
      </c>
      <c r="E5" s="128">
        <f t="shared" si="0"/>
        <v>0.15461847389558234</v>
      </c>
      <c r="F5" s="112" t="s">
        <v>1159</v>
      </c>
      <c r="G5" s="103" t="s">
        <v>1292</v>
      </c>
      <c r="H5" s="103" t="s">
        <v>1293</v>
      </c>
      <c r="I5" s="123">
        <v>1203081.9585899999</v>
      </c>
      <c r="J5" s="113">
        <v>1118164.8534899999</v>
      </c>
      <c r="K5" s="113">
        <v>1114241.2945300001</v>
      </c>
      <c r="L5" s="113">
        <v>1109214.90368</v>
      </c>
      <c r="M5" s="113">
        <v>1099837.7463199999</v>
      </c>
      <c r="N5" s="113">
        <v>1042566.5963</v>
      </c>
      <c r="O5" s="113">
        <v>983305.73248000001</v>
      </c>
      <c r="P5" s="113">
        <v>986971.05137</v>
      </c>
      <c r="Q5" s="113">
        <v>965281.03726999997</v>
      </c>
      <c r="R5" s="113">
        <v>962905.04824999999</v>
      </c>
      <c r="S5" s="113">
        <v>901904.12690000003</v>
      </c>
      <c r="T5" s="113">
        <v>779947.59345000004</v>
      </c>
      <c r="U5" s="113">
        <v>664394.12136999995</v>
      </c>
      <c r="V5" s="113">
        <v>727761.65497999999</v>
      </c>
      <c r="W5" s="113">
        <v>749460.70441999997</v>
      </c>
      <c r="X5" s="115">
        <v>594550.75314000004</v>
      </c>
    </row>
    <row r="6" spans="1:27" ht="17" x14ac:dyDescent="0.2">
      <c r="A6" s="239"/>
      <c r="B6" s="81" t="s">
        <v>1119</v>
      </c>
      <c r="C6" s="111" t="s">
        <v>1140</v>
      </c>
      <c r="D6" s="101">
        <f>COUNTIF(codes!C6:E292, B6)</f>
        <v>66</v>
      </c>
      <c r="E6" s="128">
        <f t="shared" si="0"/>
        <v>0.13253012048192772</v>
      </c>
      <c r="F6" s="112" t="s">
        <v>1159</v>
      </c>
      <c r="G6" s="103" t="s">
        <v>1292</v>
      </c>
      <c r="H6" s="103" t="s">
        <v>1293</v>
      </c>
      <c r="I6" s="123">
        <v>171644.07282999999</v>
      </c>
      <c r="J6" s="113">
        <v>169325.46100000001</v>
      </c>
      <c r="K6" s="113">
        <v>169997.31508</v>
      </c>
      <c r="L6" s="113">
        <v>165034.40935999999</v>
      </c>
      <c r="M6" s="113">
        <v>163008.27579000001</v>
      </c>
      <c r="N6" s="113">
        <v>157772.25524</v>
      </c>
      <c r="O6" s="113">
        <v>152178.34822000001</v>
      </c>
      <c r="P6" s="113">
        <v>150534.55729</v>
      </c>
      <c r="Q6" s="113">
        <v>150127.77731</v>
      </c>
      <c r="R6" s="113">
        <v>150259.26149</v>
      </c>
      <c r="S6" s="113">
        <v>149579.81354</v>
      </c>
      <c r="T6" s="113">
        <v>149166.25708000001</v>
      </c>
      <c r="U6" s="113">
        <v>146491.77611999999</v>
      </c>
      <c r="V6" s="113">
        <v>144629.83968999999</v>
      </c>
      <c r="W6" s="114">
        <v>142872.12466</v>
      </c>
      <c r="X6" s="115">
        <v>146242.65982999999</v>
      </c>
    </row>
    <row r="7" spans="1:27" ht="17" x14ac:dyDescent="0.2">
      <c r="A7" s="239"/>
      <c r="B7" s="82" t="s">
        <v>1120</v>
      </c>
      <c r="C7" s="111" t="s">
        <v>1141</v>
      </c>
      <c r="D7" s="101">
        <f>COUNTIF(codes!C7:E293, B7)</f>
        <v>29</v>
      </c>
      <c r="E7" s="128">
        <f t="shared" si="0"/>
        <v>5.8232931726907633E-2</v>
      </c>
      <c r="F7" s="112" t="s">
        <v>1159</v>
      </c>
      <c r="G7" s="103" t="s">
        <v>1292</v>
      </c>
      <c r="H7" s="103" t="s">
        <v>1293</v>
      </c>
      <c r="I7" s="123">
        <v>62154.163200000003</v>
      </c>
      <c r="J7" s="113">
        <v>57867.759559999999</v>
      </c>
      <c r="K7" s="113">
        <v>55152.271769999999</v>
      </c>
      <c r="L7" s="113">
        <v>56877.454339999997</v>
      </c>
      <c r="M7" s="113">
        <v>54222.476040000001</v>
      </c>
      <c r="N7" s="113">
        <v>53616.276599999997</v>
      </c>
      <c r="O7" s="113">
        <v>51845.652390000003</v>
      </c>
      <c r="P7" s="113">
        <v>51926.779730000002</v>
      </c>
      <c r="Q7" s="113">
        <v>52183.019200000002</v>
      </c>
      <c r="R7" s="113">
        <v>52896.685230000003</v>
      </c>
      <c r="S7" s="113">
        <v>53485.356549999997</v>
      </c>
      <c r="T7" s="113">
        <v>53859.35226</v>
      </c>
      <c r="U7" s="113">
        <v>49986.417509999999</v>
      </c>
      <c r="V7" s="113">
        <v>54379.72567</v>
      </c>
      <c r="W7" s="113">
        <v>55018.768400000001</v>
      </c>
      <c r="X7" s="115">
        <v>53211.876459999999</v>
      </c>
    </row>
    <row r="8" spans="1:27" ht="17" x14ac:dyDescent="0.2">
      <c r="A8" s="239"/>
      <c r="B8" s="83" t="s">
        <v>1121</v>
      </c>
      <c r="C8" s="111" t="s">
        <v>1142</v>
      </c>
      <c r="D8" s="101">
        <f>COUNTIF(codes!C8:E294, B8)</f>
        <v>13</v>
      </c>
      <c r="E8" s="128">
        <f t="shared" si="0"/>
        <v>2.6104417670682729E-2</v>
      </c>
      <c r="F8" s="112" t="s">
        <v>1159</v>
      </c>
      <c r="G8" s="103" t="s">
        <v>1292</v>
      </c>
      <c r="H8" s="103" t="s">
        <v>1293</v>
      </c>
      <c r="I8" s="123">
        <v>102741.79788</v>
      </c>
      <c r="J8" s="113">
        <v>103428.44356</v>
      </c>
      <c r="K8" s="113">
        <v>104118.42309</v>
      </c>
      <c r="L8" s="113">
        <v>100837.74211000001</v>
      </c>
      <c r="M8" s="113">
        <v>98384.545100000003</v>
      </c>
      <c r="N8" s="113">
        <v>99264.481010000003</v>
      </c>
      <c r="O8" s="113">
        <v>93509.34719</v>
      </c>
      <c r="P8" s="113">
        <v>91844.786240000001</v>
      </c>
      <c r="Q8" s="113">
        <v>91922.611359999995</v>
      </c>
      <c r="R8" s="113">
        <v>106876.8432</v>
      </c>
      <c r="S8" s="113">
        <v>103691.36804</v>
      </c>
      <c r="T8" s="113">
        <v>87170.128469999996</v>
      </c>
      <c r="U8" s="113">
        <v>77166.448180000007</v>
      </c>
      <c r="V8" s="113">
        <v>81623.648499999996</v>
      </c>
      <c r="W8" s="113">
        <v>79876.336630000005</v>
      </c>
      <c r="X8" s="115">
        <v>76189.277480000004</v>
      </c>
    </row>
    <row r="9" spans="1:27" ht="17" x14ac:dyDescent="0.2">
      <c r="A9" s="239"/>
      <c r="B9" s="84" t="s">
        <v>1122</v>
      </c>
      <c r="C9" s="111" t="s">
        <v>1143</v>
      </c>
      <c r="D9" s="101">
        <f>COUNTIF(codes!C9:E295, B9)</f>
        <v>50</v>
      </c>
      <c r="E9" s="128">
        <f t="shared" si="0"/>
        <v>0.10040160642570281</v>
      </c>
      <c r="F9" s="112" t="s">
        <v>1159</v>
      </c>
      <c r="G9" s="103" t="s">
        <v>1292</v>
      </c>
      <c r="H9" s="103" t="s">
        <v>1293</v>
      </c>
      <c r="I9" s="123">
        <v>469706.18173000001</v>
      </c>
      <c r="J9" s="114">
        <v>439306.55504000001</v>
      </c>
      <c r="K9" s="113">
        <v>443122.49359000003</v>
      </c>
      <c r="L9" s="113">
        <v>433079.26195000001</v>
      </c>
      <c r="M9" s="113">
        <v>424074.15977000003</v>
      </c>
      <c r="N9" s="113">
        <v>410012.72946</v>
      </c>
      <c r="O9" s="113">
        <v>400724.50089000002</v>
      </c>
      <c r="P9" s="113">
        <v>421061.65672999999</v>
      </c>
      <c r="Q9" s="113">
        <v>432906.52653999999</v>
      </c>
      <c r="R9" s="113">
        <v>449210.93355999998</v>
      </c>
      <c r="S9" s="113">
        <v>461001.64737000002</v>
      </c>
      <c r="T9" s="113">
        <v>493733.14919999999</v>
      </c>
      <c r="U9" s="113">
        <v>383167.04376999999</v>
      </c>
      <c r="V9" s="113">
        <v>428695.90733999998</v>
      </c>
      <c r="W9" s="113">
        <v>460915.00656000001</v>
      </c>
      <c r="X9" s="115">
        <v>468492.91976999998</v>
      </c>
    </row>
    <row r="10" spans="1:27" ht="17" x14ac:dyDescent="0.2">
      <c r="A10" s="239"/>
      <c r="B10" s="85" t="s">
        <v>1123</v>
      </c>
      <c r="C10" s="111" t="s">
        <v>1144</v>
      </c>
      <c r="D10" s="101">
        <f>COUNTIF(codes!C10:E296, B10)</f>
        <v>5</v>
      </c>
      <c r="E10" s="128">
        <f t="shared" si="0"/>
        <v>1.0040160642570281E-2</v>
      </c>
      <c r="F10" s="112" t="s">
        <v>1159</v>
      </c>
      <c r="G10" s="103" t="s">
        <v>1292</v>
      </c>
      <c r="H10" s="103" t="s">
        <v>1293</v>
      </c>
      <c r="I10" s="123">
        <v>18725.888169999998</v>
      </c>
      <c r="J10" s="113">
        <v>19204.54549</v>
      </c>
      <c r="K10" s="113">
        <v>19429.706880000002</v>
      </c>
      <c r="L10" s="113">
        <v>17915.342339999999</v>
      </c>
      <c r="M10" s="113">
        <v>17784.448090000002</v>
      </c>
      <c r="N10" s="113">
        <v>17113.098180000001</v>
      </c>
      <c r="O10" s="113">
        <v>16855.184580000001</v>
      </c>
      <c r="P10" s="113">
        <v>17237.62066</v>
      </c>
      <c r="Q10" s="113">
        <v>16605.491669999999</v>
      </c>
      <c r="R10" s="113">
        <v>17084.47652</v>
      </c>
      <c r="S10" s="113">
        <v>17526.707439999998</v>
      </c>
      <c r="T10" s="113">
        <v>17165.772359999999</v>
      </c>
      <c r="U10" s="113">
        <v>13752.990669999999</v>
      </c>
      <c r="V10" s="113">
        <v>14848.25604</v>
      </c>
      <c r="W10" s="113">
        <v>13781.939319999999</v>
      </c>
      <c r="X10" s="115">
        <v>13341.59402</v>
      </c>
    </row>
    <row r="11" spans="1:27" ht="17" x14ac:dyDescent="0.2">
      <c r="A11" s="239"/>
      <c r="B11" s="86" t="s">
        <v>1124</v>
      </c>
      <c r="C11" s="111" t="s">
        <v>1145</v>
      </c>
      <c r="D11" s="101">
        <f>COUNTIF(codes!C11:E297, B11)</f>
        <v>3</v>
      </c>
      <c r="E11" s="128">
        <f t="shared" si="0"/>
        <v>6.024096385542169E-3</v>
      </c>
      <c r="F11" s="112" t="s">
        <v>1159</v>
      </c>
      <c r="G11" s="103" t="s">
        <v>1292</v>
      </c>
      <c r="H11" s="103" t="s">
        <v>1293</v>
      </c>
      <c r="I11" s="123">
        <v>9635.2010900000005</v>
      </c>
      <c r="J11" s="114">
        <v>9917.0842300000004</v>
      </c>
      <c r="K11" s="113">
        <v>8682.0811300000005</v>
      </c>
      <c r="L11" s="113">
        <v>8582.73423</v>
      </c>
      <c r="M11" s="113">
        <v>8550.2173299999995</v>
      </c>
      <c r="N11" s="113">
        <v>8572.5995700000003</v>
      </c>
      <c r="O11" s="113">
        <v>6343.0909300000003</v>
      </c>
      <c r="P11" s="113">
        <v>6877.7496899999996</v>
      </c>
      <c r="Q11" s="113">
        <v>7128.0698899999998</v>
      </c>
      <c r="R11" s="113">
        <v>8365.9096599999993</v>
      </c>
      <c r="S11" s="113">
        <v>8374.6619800000008</v>
      </c>
      <c r="T11" s="113">
        <v>6453.8554199999999</v>
      </c>
      <c r="U11" s="113">
        <v>5805.0304800000004</v>
      </c>
      <c r="V11" s="113">
        <v>6190.7694000000001</v>
      </c>
      <c r="W11" s="113">
        <v>6100.6125700000002</v>
      </c>
      <c r="X11" s="115">
        <v>5804.1821300000001</v>
      </c>
    </row>
    <row r="12" spans="1:27" ht="18" customHeight="1" x14ac:dyDescent="0.2">
      <c r="A12" s="239"/>
      <c r="B12" s="87" t="s">
        <v>1125</v>
      </c>
      <c r="C12" s="111" t="s">
        <v>1146</v>
      </c>
      <c r="D12" s="101">
        <f>COUNTIF(codes!C12:E298, B12)</f>
        <v>1</v>
      </c>
      <c r="E12" s="128">
        <f t="shared" si="0"/>
        <v>2.008032128514056E-3</v>
      </c>
      <c r="F12" s="112" t="s">
        <v>1159</v>
      </c>
      <c r="G12" s="103" t="s">
        <v>1292</v>
      </c>
      <c r="H12" s="103" t="s">
        <v>1293</v>
      </c>
      <c r="I12" s="123">
        <v>7298.8019800000002</v>
      </c>
      <c r="J12" s="114">
        <v>7637.2827299999999</v>
      </c>
      <c r="K12" s="113">
        <v>6987.6736300000002</v>
      </c>
      <c r="L12" s="113">
        <v>6507.2099900000003</v>
      </c>
      <c r="M12" s="113">
        <v>6397.9621800000004</v>
      </c>
      <c r="N12" s="113">
        <v>6348.7846200000004</v>
      </c>
      <c r="O12" s="113">
        <v>5457.2857599999998</v>
      </c>
      <c r="P12" s="113">
        <v>5693.8141500000002</v>
      </c>
      <c r="Q12" s="113">
        <v>5849.7019099999998</v>
      </c>
      <c r="R12" s="113">
        <v>7105.8174499999996</v>
      </c>
      <c r="S12" s="113">
        <v>7249.7794999999996</v>
      </c>
      <c r="T12" s="113">
        <v>6034.0548399999998</v>
      </c>
      <c r="U12" s="113">
        <v>5251.3201799999997</v>
      </c>
      <c r="V12" s="113">
        <v>5824.0212700000002</v>
      </c>
      <c r="W12" s="113">
        <v>5595.7116400000004</v>
      </c>
      <c r="X12" s="115">
        <v>5338.29871</v>
      </c>
    </row>
    <row r="13" spans="1:27" ht="17" x14ac:dyDescent="0.2">
      <c r="A13" s="239"/>
      <c r="B13" s="88" t="s">
        <v>1126</v>
      </c>
      <c r="C13" s="111" t="s">
        <v>1147</v>
      </c>
      <c r="D13" s="101">
        <f>COUNTIF(codes!C13:E299, B13)</f>
        <v>0</v>
      </c>
      <c r="E13" s="128">
        <f t="shared" si="0"/>
        <v>0</v>
      </c>
      <c r="F13" s="112" t="s">
        <v>1159</v>
      </c>
      <c r="G13" s="103" t="s">
        <v>1292</v>
      </c>
      <c r="H13" s="103" t="s">
        <v>1293</v>
      </c>
      <c r="I13" s="123">
        <v>7453.6862899999996</v>
      </c>
      <c r="J13" s="113">
        <v>7564.5908499999996</v>
      </c>
      <c r="K13" s="113">
        <v>7785.5241999999998</v>
      </c>
      <c r="L13" s="113">
        <v>7168.2556299999997</v>
      </c>
      <c r="M13" s="113">
        <v>6828.3613500000001</v>
      </c>
      <c r="N13" s="113">
        <v>6672.9854500000001</v>
      </c>
      <c r="O13" s="113">
        <v>5480.3869800000002</v>
      </c>
      <c r="P13" s="113">
        <v>5613.4581900000003</v>
      </c>
      <c r="Q13" s="113">
        <v>5748.2252699999999</v>
      </c>
      <c r="R13" s="113">
        <v>6504.4113900000002</v>
      </c>
      <c r="S13" s="113">
        <v>6226.6696899999997</v>
      </c>
      <c r="T13" s="113">
        <v>5304.6304600000003</v>
      </c>
      <c r="U13" s="113">
        <v>4854.1282899999997</v>
      </c>
      <c r="V13" s="113">
        <v>5381.1098099999999</v>
      </c>
      <c r="W13" s="113">
        <v>5081.0473899999997</v>
      </c>
      <c r="X13" s="115">
        <v>4909.9670500000002</v>
      </c>
    </row>
    <row r="14" spans="1:27" ht="17" x14ac:dyDescent="0.2">
      <c r="A14" s="239"/>
      <c r="B14" s="89" t="s">
        <v>1127</v>
      </c>
      <c r="C14" s="111" t="s">
        <v>1148</v>
      </c>
      <c r="D14" s="101">
        <f>COUNTIF(codes!C14:E300, B14)</f>
        <v>45</v>
      </c>
      <c r="E14" s="128">
        <f t="shared" si="0"/>
        <v>9.036144578313253E-2</v>
      </c>
      <c r="F14" s="112" t="s">
        <v>1159</v>
      </c>
      <c r="G14" s="103" t="s">
        <v>1292</v>
      </c>
      <c r="H14" s="103" t="s">
        <v>1293</v>
      </c>
      <c r="I14" s="123">
        <v>23030.44383</v>
      </c>
      <c r="J14" s="113">
        <v>23637.68878</v>
      </c>
      <c r="K14" s="113">
        <v>23124.367129999999</v>
      </c>
      <c r="L14" s="113">
        <v>21854.791219999999</v>
      </c>
      <c r="M14" s="113">
        <v>21884.3933</v>
      </c>
      <c r="N14" s="113">
        <v>21720.992419999999</v>
      </c>
      <c r="O14" s="113">
        <v>16041.931060000001</v>
      </c>
      <c r="P14" s="113">
        <v>17068.364740000001</v>
      </c>
      <c r="Q14" s="113">
        <v>17660.60196</v>
      </c>
      <c r="R14" s="113">
        <v>17194.47885</v>
      </c>
      <c r="S14" s="113">
        <v>17721.154549999999</v>
      </c>
      <c r="T14" s="113">
        <v>16019.70362</v>
      </c>
      <c r="U14" s="113">
        <v>14741.208119999999</v>
      </c>
      <c r="V14" s="113">
        <v>15350.44865</v>
      </c>
      <c r="W14" s="113">
        <v>15141.833210000001</v>
      </c>
      <c r="X14" s="115">
        <v>14505.20118</v>
      </c>
    </row>
    <row r="15" spans="1:27" ht="17" x14ac:dyDescent="0.2">
      <c r="A15" s="239"/>
      <c r="B15" s="90" t="s">
        <v>1128</v>
      </c>
      <c r="C15" s="111" t="s">
        <v>1149</v>
      </c>
      <c r="D15" s="101">
        <f>COUNTIF(codes!C15:E301, B15)</f>
        <v>7</v>
      </c>
      <c r="E15" s="128">
        <f t="shared" si="0"/>
        <v>1.4056224899598393E-2</v>
      </c>
      <c r="F15" s="112" t="s">
        <v>1159</v>
      </c>
      <c r="G15" s="103" t="s">
        <v>1292</v>
      </c>
      <c r="H15" s="103" t="s">
        <v>1293</v>
      </c>
      <c r="I15" s="123">
        <v>23136.225460000001</v>
      </c>
      <c r="J15" s="113">
        <v>22198.455269999999</v>
      </c>
      <c r="K15" s="113">
        <v>23534.900600000001</v>
      </c>
      <c r="L15" s="113">
        <v>22556.778160000002</v>
      </c>
      <c r="M15" s="113">
        <v>21979.786049999999</v>
      </c>
      <c r="N15" s="113">
        <v>22462.88798</v>
      </c>
      <c r="O15" s="113">
        <v>21597.888620000002</v>
      </c>
      <c r="P15" s="113">
        <v>22210.718560000001</v>
      </c>
      <c r="Q15" s="113">
        <v>22889.82575</v>
      </c>
      <c r="R15" s="113">
        <v>25794.3544</v>
      </c>
      <c r="S15" s="113">
        <v>28348.356540000001</v>
      </c>
      <c r="T15" s="113">
        <v>24293.26728</v>
      </c>
      <c r="U15" s="113">
        <v>21794.696909999999</v>
      </c>
      <c r="V15" s="113">
        <v>23083.201939999999</v>
      </c>
      <c r="W15" s="113">
        <v>23560.289369999999</v>
      </c>
      <c r="X15" s="115">
        <v>22771.958709999999</v>
      </c>
    </row>
    <row r="16" spans="1:27" ht="17" x14ac:dyDescent="0.2">
      <c r="A16" s="239"/>
      <c r="B16" s="91" t="s">
        <v>1129</v>
      </c>
      <c r="C16" s="111" t="s">
        <v>1150</v>
      </c>
      <c r="D16" s="101">
        <f>COUNTIF(codes!C16:E302, B16)</f>
        <v>20</v>
      </c>
      <c r="E16" s="128">
        <f t="shared" si="0"/>
        <v>4.0160642570281124E-2</v>
      </c>
      <c r="F16" s="112" t="s">
        <v>1159</v>
      </c>
      <c r="G16" s="103" t="s">
        <v>1292</v>
      </c>
      <c r="H16" s="103" t="s">
        <v>1293</v>
      </c>
      <c r="I16" s="123">
        <v>30758.564600000002</v>
      </c>
      <c r="J16" s="113">
        <v>32041.751560000001</v>
      </c>
      <c r="K16" s="113">
        <v>29484.131839999998</v>
      </c>
      <c r="L16" s="113">
        <v>27348.494050000001</v>
      </c>
      <c r="M16" s="113">
        <v>26253.93146</v>
      </c>
      <c r="N16" s="113">
        <v>24645.791550000002</v>
      </c>
      <c r="O16" s="113">
        <v>23272.325379999998</v>
      </c>
      <c r="P16" s="113">
        <v>24132.104050000002</v>
      </c>
      <c r="Q16" s="113">
        <v>24362.16114</v>
      </c>
      <c r="R16" s="113">
        <v>26669.312539999999</v>
      </c>
      <c r="S16" s="113">
        <v>25626.822479999999</v>
      </c>
      <c r="T16" s="113">
        <v>23653.876209999999</v>
      </c>
      <c r="U16" s="113">
        <v>23914.806550000001</v>
      </c>
      <c r="V16" s="113">
        <v>23048.897389999998</v>
      </c>
      <c r="W16" s="113">
        <v>22486.008170000001</v>
      </c>
      <c r="X16" s="115">
        <v>22072.773229999999</v>
      </c>
    </row>
    <row r="17" spans="1:24" ht="17" x14ac:dyDescent="0.2">
      <c r="A17" s="239"/>
      <c r="B17" s="92" t="s">
        <v>1130</v>
      </c>
      <c r="C17" s="111" t="s">
        <v>1151</v>
      </c>
      <c r="D17" s="101">
        <f>COUNTIF(codes!C17:E303, B17)</f>
        <v>4</v>
      </c>
      <c r="E17" s="128">
        <f t="shared" si="0"/>
        <v>8.0321285140562242E-3</v>
      </c>
      <c r="F17" s="112" t="s">
        <v>1159</v>
      </c>
      <c r="G17" s="103" t="s">
        <v>1292</v>
      </c>
      <c r="H17" s="103" t="s">
        <v>1293</v>
      </c>
      <c r="I17" s="123">
        <v>14319.864030000001</v>
      </c>
      <c r="J17" s="114">
        <v>15715.085730000001</v>
      </c>
      <c r="K17" s="113">
        <v>13418.4385</v>
      </c>
      <c r="L17" s="113">
        <v>11328.91858</v>
      </c>
      <c r="M17" s="113">
        <v>11248.430399999999</v>
      </c>
      <c r="N17" s="113">
        <v>12581.324199999999</v>
      </c>
      <c r="O17" s="113">
        <v>13971.94606</v>
      </c>
      <c r="P17" s="113">
        <v>14539.37765</v>
      </c>
      <c r="Q17" s="113">
        <v>14200.987520000001</v>
      </c>
      <c r="R17" s="113">
        <v>14124.62551</v>
      </c>
      <c r="S17" s="113">
        <v>13385.71593</v>
      </c>
      <c r="T17" s="113">
        <v>12953.044669999999</v>
      </c>
      <c r="U17" s="113">
        <v>12222.63731</v>
      </c>
      <c r="V17" s="113">
        <v>13620.54427</v>
      </c>
      <c r="W17" s="113">
        <v>11544.767239999999</v>
      </c>
      <c r="X17" s="115">
        <v>10993.17584</v>
      </c>
    </row>
    <row r="18" spans="1:24" ht="17" x14ac:dyDescent="0.2">
      <c r="A18" s="239"/>
      <c r="B18" s="93" t="s">
        <v>1131</v>
      </c>
      <c r="C18" s="111" t="s">
        <v>1152</v>
      </c>
      <c r="D18" s="101">
        <f>COUNTIF(codes!C18:E304, B18)</f>
        <v>3</v>
      </c>
      <c r="E18" s="128">
        <f t="shared" si="0"/>
        <v>6.024096385542169E-3</v>
      </c>
      <c r="F18" s="112" t="s">
        <v>1159</v>
      </c>
      <c r="G18" s="103" t="s">
        <v>1292</v>
      </c>
      <c r="H18" s="103" t="s">
        <v>1293</v>
      </c>
      <c r="I18" s="123">
        <v>22016.69613</v>
      </c>
      <c r="J18" s="114">
        <v>23998.308270000001</v>
      </c>
      <c r="K18" s="113">
        <v>25361.178319999999</v>
      </c>
      <c r="L18" s="113">
        <v>23997.319309999999</v>
      </c>
      <c r="M18" s="113">
        <v>23842.728060000001</v>
      </c>
      <c r="N18" s="113">
        <v>26788.368900000001</v>
      </c>
      <c r="O18" s="113">
        <v>23618.153760000001</v>
      </c>
      <c r="P18" s="113">
        <v>24501.715550000001</v>
      </c>
      <c r="Q18" s="113">
        <v>24483.375359999998</v>
      </c>
      <c r="R18" s="113">
        <v>26703.904200000001</v>
      </c>
      <c r="S18" s="113">
        <v>25987.630690000002</v>
      </c>
      <c r="T18" s="113">
        <v>24605.059099999999</v>
      </c>
      <c r="U18" s="113">
        <v>24515.01154</v>
      </c>
      <c r="V18" s="113">
        <v>24171.446390000001</v>
      </c>
      <c r="W18" s="113">
        <v>22688.917119999998</v>
      </c>
      <c r="X18" s="115">
        <v>21529.029439999998</v>
      </c>
    </row>
    <row r="19" spans="1:24" ht="17" x14ac:dyDescent="0.2">
      <c r="A19" s="239"/>
      <c r="B19" s="94" t="s">
        <v>1132</v>
      </c>
      <c r="C19" s="111" t="s">
        <v>1153</v>
      </c>
      <c r="D19" s="101">
        <f>COUNTIF(codes!C19:E305, B19)</f>
        <v>0</v>
      </c>
      <c r="E19" s="128">
        <f t="shared" si="0"/>
        <v>0</v>
      </c>
      <c r="F19" s="112" t="s">
        <v>1159</v>
      </c>
      <c r="G19" s="103" t="s">
        <v>1292</v>
      </c>
      <c r="H19" s="103" t="s">
        <v>1293</v>
      </c>
      <c r="I19" s="123">
        <v>9507.2542599999997</v>
      </c>
      <c r="J19" s="113">
        <v>10139.77349</v>
      </c>
      <c r="K19" s="113">
        <v>9982.6737799999992</v>
      </c>
      <c r="L19" s="113">
        <v>9113.2390099999993</v>
      </c>
      <c r="M19" s="113">
        <v>9171.3789400000005</v>
      </c>
      <c r="N19" s="113">
        <v>8727.5312300000005</v>
      </c>
      <c r="O19" s="113">
        <v>6318.0486499999997</v>
      </c>
      <c r="P19" s="113">
        <v>6584.2136</v>
      </c>
      <c r="Q19" s="113">
        <v>6825.3778899999998</v>
      </c>
      <c r="R19" s="113">
        <v>6375.9429300000002</v>
      </c>
      <c r="S19" s="113">
        <v>6427.33889</v>
      </c>
      <c r="T19" s="113">
        <v>6057.3712800000003</v>
      </c>
      <c r="U19" s="113">
        <v>5398.65434</v>
      </c>
      <c r="V19" s="113">
        <v>5788.7537400000001</v>
      </c>
      <c r="W19" s="113">
        <v>5304.2515199999998</v>
      </c>
      <c r="X19" s="115">
        <v>5111.6089000000002</v>
      </c>
    </row>
    <row r="20" spans="1:24" ht="17" x14ac:dyDescent="0.2">
      <c r="A20" s="239"/>
      <c r="B20" s="95" t="s">
        <v>1133</v>
      </c>
      <c r="C20" s="111" t="s">
        <v>1154</v>
      </c>
      <c r="D20" s="101">
        <f>COUNTIF(codes!C20:E306, B20)</f>
        <v>0</v>
      </c>
      <c r="E20" s="128">
        <f t="shared" si="0"/>
        <v>0</v>
      </c>
      <c r="F20" s="112" t="s">
        <v>1159</v>
      </c>
      <c r="G20" s="103" t="s">
        <v>1292</v>
      </c>
      <c r="H20" s="103" t="s">
        <v>1293</v>
      </c>
      <c r="I20" s="123">
        <v>11024.764209999999</v>
      </c>
      <c r="J20" s="113">
        <v>11566.93044</v>
      </c>
      <c r="K20" s="113">
        <v>11541.60828</v>
      </c>
      <c r="L20" s="113">
        <v>10964.72517</v>
      </c>
      <c r="M20" s="113">
        <v>10794.20788</v>
      </c>
      <c r="N20" s="113">
        <v>10570.851979999999</v>
      </c>
      <c r="O20" s="113">
        <v>11521.68951</v>
      </c>
      <c r="P20" s="113">
        <v>11817.42692</v>
      </c>
      <c r="Q20" s="113">
        <v>11845.86325</v>
      </c>
      <c r="R20" s="113">
        <v>11430.60512</v>
      </c>
      <c r="S20" s="113">
        <v>11169.92223</v>
      </c>
      <c r="T20" s="113">
        <v>10481.93873</v>
      </c>
      <c r="U20" s="113">
        <v>9109.2204000000002</v>
      </c>
      <c r="V20" s="113">
        <v>9405.8082200000008</v>
      </c>
      <c r="W20" s="113">
        <v>9195.8042800000003</v>
      </c>
      <c r="X20" s="115">
        <v>8823.1005000000005</v>
      </c>
    </row>
    <row r="21" spans="1:24" ht="34" x14ac:dyDescent="0.2">
      <c r="A21" s="239"/>
      <c r="B21" s="96" t="s">
        <v>1134</v>
      </c>
      <c r="C21" s="111" t="s">
        <v>1155</v>
      </c>
      <c r="D21" s="101">
        <f>COUNTIF(codes!C21:E307, B21)</f>
        <v>1</v>
      </c>
      <c r="E21" s="128">
        <f t="shared" si="0"/>
        <v>2.008032128514056E-3</v>
      </c>
      <c r="F21" s="112" t="s">
        <v>1159</v>
      </c>
      <c r="G21" s="103" t="s">
        <v>1292</v>
      </c>
      <c r="H21" s="103" t="s">
        <v>1293</v>
      </c>
      <c r="I21" s="123">
        <v>182.24481</v>
      </c>
      <c r="J21" s="113">
        <v>179.803</v>
      </c>
      <c r="K21" s="113">
        <v>183.55376000000001</v>
      </c>
      <c r="L21" s="113">
        <v>170.46970999999999</v>
      </c>
      <c r="M21" s="113">
        <v>162.8022</v>
      </c>
      <c r="N21" s="113">
        <v>165.93554</v>
      </c>
      <c r="O21" s="113">
        <v>190.83026000000001</v>
      </c>
      <c r="P21" s="113">
        <v>204.31141</v>
      </c>
      <c r="Q21" s="113">
        <v>249.64908</v>
      </c>
      <c r="R21" s="113">
        <v>283.02699999999999</v>
      </c>
      <c r="S21" s="113">
        <v>291.39805999999999</v>
      </c>
      <c r="T21" s="113">
        <v>284.55653999999998</v>
      </c>
      <c r="U21" s="113">
        <v>235.54991000000001</v>
      </c>
      <c r="V21" s="113">
        <v>275.68570999999997</v>
      </c>
      <c r="W21" s="113">
        <v>258.56112000000002</v>
      </c>
      <c r="X21" s="115">
        <v>229.86144999999999</v>
      </c>
    </row>
    <row r="22" spans="1:24" ht="17" x14ac:dyDescent="0.2">
      <c r="A22" s="239"/>
      <c r="B22" s="97" t="s">
        <v>1135</v>
      </c>
      <c r="C22" s="111" t="s">
        <v>1156</v>
      </c>
      <c r="D22" s="101">
        <f>COUNTIF(codes!C22:E308, B22)</f>
        <v>0</v>
      </c>
      <c r="E22" s="128">
        <f t="shared" si="0"/>
        <v>0</v>
      </c>
      <c r="F22" s="112" t="s">
        <v>1159</v>
      </c>
      <c r="G22" s="103" t="s">
        <v>1292</v>
      </c>
      <c r="H22" s="103" t="s">
        <v>1293</v>
      </c>
      <c r="I22" s="123">
        <v>1.0672200000000001</v>
      </c>
      <c r="J22" s="113">
        <v>1.18865</v>
      </c>
      <c r="K22" s="113">
        <v>1.3796200000000001</v>
      </c>
      <c r="L22" s="113">
        <v>1.4571099999999999</v>
      </c>
      <c r="M22" s="113">
        <v>1.61093</v>
      </c>
      <c r="N22" s="113">
        <v>1.64852</v>
      </c>
      <c r="O22" s="113">
        <v>1.8421400000000001</v>
      </c>
      <c r="P22" s="113">
        <v>2.5531199999999998</v>
      </c>
      <c r="Q22" s="113">
        <v>2.4408400000000001</v>
      </c>
      <c r="R22" s="113">
        <v>3.0411199999999998</v>
      </c>
      <c r="S22" s="113">
        <v>4.8936500000000001</v>
      </c>
      <c r="T22" s="113">
        <v>7.1574999999999998</v>
      </c>
      <c r="U22" s="113">
        <v>9.9604499999999998</v>
      </c>
      <c r="V22" s="113">
        <v>13.25257</v>
      </c>
      <c r="W22" s="113">
        <v>12.592219999999999</v>
      </c>
      <c r="X22" s="115">
        <v>12.47714</v>
      </c>
    </row>
    <row r="23" spans="1:24" s="8" customFormat="1" ht="25" customHeight="1" x14ac:dyDescent="0.2">
      <c r="B23" s="121"/>
      <c r="C23" s="111"/>
      <c r="D23" s="121"/>
      <c r="E23" s="121"/>
      <c r="F23" s="112"/>
      <c r="G23" s="112"/>
      <c r="H23" s="112"/>
      <c r="I23" s="112"/>
      <c r="J23" s="112"/>
      <c r="K23" s="112"/>
      <c r="L23" s="112"/>
      <c r="M23" s="112"/>
      <c r="N23" s="112"/>
      <c r="O23" s="112"/>
      <c r="P23" s="112"/>
      <c r="Q23" s="112"/>
      <c r="R23" s="112"/>
      <c r="S23" s="112"/>
      <c r="T23" s="112"/>
      <c r="U23" s="112"/>
      <c r="V23" s="112"/>
      <c r="W23" s="112"/>
      <c r="X23" s="112"/>
    </row>
    <row r="24" spans="1:24" ht="25" customHeight="1" x14ac:dyDescent="0.2">
      <c r="A24" s="240" t="s">
        <v>1542</v>
      </c>
      <c r="B24" s="142" t="s">
        <v>1162</v>
      </c>
      <c r="C24" s="157" t="s">
        <v>1328</v>
      </c>
      <c r="D24" s="18">
        <f>COUNTIF(codes!F:I,B24)</f>
        <v>44</v>
      </c>
      <c r="E24" s="141">
        <f t="shared" ref="E24:E55" si="1">D24/(SUM($D$24:$D$78))</f>
        <v>0.12154696132596685</v>
      </c>
      <c r="F24" s="112" t="s">
        <v>1159</v>
      </c>
      <c r="G24" s="103" t="s">
        <v>1292</v>
      </c>
      <c r="H24" s="103" t="s">
        <v>1293</v>
      </c>
      <c r="I24" s="113">
        <v>470077.22340999998</v>
      </c>
      <c r="J24" s="113">
        <v>464573.07487000001</v>
      </c>
      <c r="K24" s="113">
        <v>462751.63984999998</v>
      </c>
      <c r="L24" s="113">
        <v>461786.03162000002</v>
      </c>
      <c r="M24" s="113">
        <v>459347.91518000001</v>
      </c>
      <c r="N24" s="113">
        <v>461532.42009000003</v>
      </c>
      <c r="O24" s="113">
        <v>466061.47391</v>
      </c>
      <c r="P24" s="113">
        <v>469667.27176999999</v>
      </c>
      <c r="Q24" s="113">
        <v>471533.48921999999</v>
      </c>
      <c r="R24" s="113">
        <v>470530.00419000001</v>
      </c>
      <c r="S24" s="113">
        <v>470694.31131999998</v>
      </c>
      <c r="T24" s="113">
        <v>464978.18125000002</v>
      </c>
      <c r="U24" s="113">
        <v>467931.32032</v>
      </c>
      <c r="V24" s="113">
        <v>464332.28850999998</v>
      </c>
      <c r="W24" s="113">
        <v>449951.32488999999</v>
      </c>
      <c r="X24" s="115">
        <v>444642.11366999999</v>
      </c>
    </row>
    <row r="25" spans="1:24" ht="17" x14ac:dyDescent="0.2">
      <c r="A25" s="241"/>
      <c r="B25" s="142" t="s">
        <v>1167</v>
      </c>
      <c r="C25" s="25" t="s">
        <v>1330</v>
      </c>
      <c r="D25" s="18">
        <f>COUNTIF(codes!F:I,B25)</f>
        <v>15</v>
      </c>
      <c r="E25" s="141">
        <f t="shared" si="1"/>
        <v>4.1436464088397788E-2</v>
      </c>
      <c r="F25" s="112" t="s">
        <v>1159</v>
      </c>
      <c r="G25" s="103" t="s">
        <v>1292</v>
      </c>
      <c r="H25" s="103" t="s">
        <v>1293</v>
      </c>
      <c r="I25" s="113">
        <v>4588.5787600000003</v>
      </c>
      <c r="J25" s="113">
        <v>4321.3779000000004</v>
      </c>
      <c r="K25" s="113">
        <v>4573.7512999999999</v>
      </c>
      <c r="L25" s="113">
        <v>4707.57474</v>
      </c>
      <c r="M25" s="113">
        <v>4516.2783399999998</v>
      </c>
      <c r="N25" s="113">
        <v>4527.6849899999997</v>
      </c>
      <c r="O25" s="113">
        <v>4864.4010600000001</v>
      </c>
      <c r="P25" s="113">
        <v>4994.5946299999996</v>
      </c>
      <c r="Q25" s="113">
        <v>5281.26019</v>
      </c>
      <c r="R25" s="113">
        <v>5078.7070000000003</v>
      </c>
      <c r="S25" s="113">
        <v>4834.4488799999999</v>
      </c>
      <c r="T25" s="113">
        <v>4991.7929400000003</v>
      </c>
      <c r="U25" s="113">
        <v>4956.2168600000005</v>
      </c>
      <c r="V25" s="113">
        <v>5081.6058700000003</v>
      </c>
      <c r="W25" s="113">
        <v>4914.27592</v>
      </c>
      <c r="X25" s="115">
        <v>4764.7591499999999</v>
      </c>
    </row>
    <row r="26" spans="1:24" ht="17" x14ac:dyDescent="0.2">
      <c r="A26" s="241"/>
      <c r="B26" s="142" t="s">
        <v>1192</v>
      </c>
      <c r="C26" s="25" t="s">
        <v>1332</v>
      </c>
      <c r="D26" s="18">
        <f>COUNTIF(codes!F:I,B26)</f>
        <v>9</v>
      </c>
      <c r="E26" s="141">
        <f t="shared" si="1"/>
        <v>2.4861878453038673E-2</v>
      </c>
      <c r="F26" s="112" t="s">
        <v>1159</v>
      </c>
      <c r="G26" s="103" t="s">
        <v>1292</v>
      </c>
      <c r="H26" s="103" t="s">
        <v>1293</v>
      </c>
      <c r="I26" s="113">
        <v>7032.1858300000004</v>
      </c>
      <c r="J26" s="113">
        <v>7253.2909</v>
      </c>
      <c r="K26" s="113">
        <v>7035.1447600000001</v>
      </c>
      <c r="L26" s="113">
        <v>6662.9822400000003</v>
      </c>
      <c r="M26" s="113">
        <v>6406.9131500000003</v>
      </c>
      <c r="N26" s="113">
        <v>6234.3119299999998</v>
      </c>
      <c r="O26" s="113">
        <v>7257.1058800000001</v>
      </c>
      <c r="P26" s="113">
        <v>6879.0013300000001</v>
      </c>
      <c r="Q26" s="113">
        <v>6960.1214900000004</v>
      </c>
      <c r="R26" s="113">
        <v>6471.7632700000004</v>
      </c>
      <c r="S26" s="113">
        <v>6241.9878900000003</v>
      </c>
      <c r="T26" s="113">
        <v>6100.91237</v>
      </c>
      <c r="U26" s="113">
        <v>5992.9500500000004</v>
      </c>
      <c r="V26" s="113">
        <v>5822.0667899999999</v>
      </c>
      <c r="W26" s="113">
        <v>5590.2826999999997</v>
      </c>
      <c r="X26" s="115">
        <v>5513.7940399999998</v>
      </c>
    </row>
    <row r="27" spans="1:24" ht="51" x14ac:dyDescent="0.2">
      <c r="A27" s="241"/>
      <c r="B27" s="143" t="s">
        <v>1315</v>
      </c>
      <c r="C27" s="17" t="s">
        <v>1506</v>
      </c>
      <c r="D27" s="18">
        <f>COUNTIF(codes!F:I,"C10")+COUNTIF(codes!F:I,"C11")+COUNTIF(codes!F:I,"C12")</f>
        <v>19</v>
      </c>
      <c r="E27" s="141">
        <f t="shared" si="1"/>
        <v>5.2486187845303865E-2</v>
      </c>
      <c r="F27" s="112" t="s">
        <v>1159</v>
      </c>
      <c r="G27" s="103" t="s">
        <v>1292</v>
      </c>
      <c r="H27" s="103" t="s">
        <v>1293</v>
      </c>
      <c r="I27" s="113">
        <v>67175.957049999997</v>
      </c>
      <c r="J27" s="113">
        <v>63245.672469999998</v>
      </c>
      <c r="K27" s="113">
        <v>65150.484799999998</v>
      </c>
      <c r="L27" s="113">
        <v>63707.985930000003</v>
      </c>
      <c r="M27" s="113">
        <v>63556.876259999997</v>
      </c>
      <c r="N27" s="113">
        <v>63524.798470000002</v>
      </c>
      <c r="O27" s="113">
        <v>62730.76556</v>
      </c>
      <c r="P27" s="113">
        <v>62150.259559999999</v>
      </c>
      <c r="Q27" s="113">
        <v>63511.067819999997</v>
      </c>
      <c r="R27" s="113">
        <v>64079.442900000002</v>
      </c>
      <c r="S27" s="113">
        <v>63862.385580000002</v>
      </c>
      <c r="T27" s="113">
        <v>62577.260929999997</v>
      </c>
      <c r="U27" s="113">
        <v>58973.725200000001</v>
      </c>
      <c r="V27" s="113">
        <v>60759.369229999997</v>
      </c>
      <c r="W27" s="113">
        <v>57493.617579999998</v>
      </c>
      <c r="X27" s="115">
        <v>54365.247139999999</v>
      </c>
    </row>
    <row r="28" spans="1:24" ht="51" x14ac:dyDescent="0.2">
      <c r="A28" s="241"/>
      <c r="B28" s="143" t="s">
        <v>1316</v>
      </c>
      <c r="C28" s="17" t="s">
        <v>1505</v>
      </c>
      <c r="D28" s="136">
        <f>COUNTIF(codes!F:I,"C13")+COUNTIF(codes!F:I,"C14")+COUNTIF(codes!F:I,"C15")</f>
        <v>3</v>
      </c>
      <c r="E28" s="141">
        <f t="shared" si="1"/>
        <v>8.2872928176795577E-3</v>
      </c>
      <c r="F28" s="112" t="s">
        <v>1159</v>
      </c>
      <c r="G28" s="103" t="s">
        <v>1292</v>
      </c>
      <c r="H28" s="103" t="s">
        <v>1293</v>
      </c>
      <c r="I28" s="113">
        <v>11653.513279999999</v>
      </c>
      <c r="J28" s="113">
        <v>9029.6154000000006</v>
      </c>
      <c r="K28" s="113">
        <v>8157.2800500000003</v>
      </c>
      <c r="L28" s="113">
        <v>8079.85718</v>
      </c>
      <c r="M28" s="113">
        <v>7551.4318199999998</v>
      </c>
      <c r="N28" s="113">
        <v>8056.5322999999999</v>
      </c>
      <c r="O28" s="113">
        <v>8864.8919499999993</v>
      </c>
      <c r="P28" s="113">
        <v>9391.1263999999992</v>
      </c>
      <c r="Q28" s="113">
        <v>8724.8837899999999</v>
      </c>
      <c r="R28" s="113">
        <v>8788.8600999999999</v>
      </c>
      <c r="S28" s="113">
        <v>8535.8204299999998</v>
      </c>
      <c r="T28" s="113">
        <v>7948.9444800000001</v>
      </c>
      <c r="U28" s="113">
        <v>6883.6609600000002</v>
      </c>
      <c r="V28" s="113">
        <v>7719.3636999999999</v>
      </c>
      <c r="W28" s="113">
        <v>8516.8113400000002</v>
      </c>
      <c r="X28" s="115">
        <v>7884.5903600000001</v>
      </c>
    </row>
    <row r="29" spans="1:24" ht="17" x14ac:dyDescent="0.2">
      <c r="A29" s="241"/>
      <c r="B29" s="143" t="s">
        <v>1222</v>
      </c>
      <c r="C29" s="25" t="s">
        <v>1356</v>
      </c>
      <c r="D29" s="18">
        <f>COUNTIF(codes!F:I,B29)</f>
        <v>3</v>
      </c>
      <c r="E29" s="141">
        <f t="shared" si="1"/>
        <v>8.2872928176795577E-3</v>
      </c>
      <c r="F29" s="112" t="s">
        <v>1159</v>
      </c>
      <c r="G29" s="103" t="s">
        <v>1292</v>
      </c>
      <c r="H29" s="103" t="s">
        <v>1293</v>
      </c>
      <c r="I29" s="113">
        <v>7349.6464800000003</v>
      </c>
      <c r="J29" s="113">
        <v>6559.4391599999999</v>
      </c>
      <c r="K29" s="113">
        <v>6422.67983</v>
      </c>
      <c r="L29" s="113">
        <v>6136.2302499999996</v>
      </c>
      <c r="M29" s="113">
        <v>5334.0306</v>
      </c>
      <c r="N29" s="113">
        <v>4878.2921699999997</v>
      </c>
      <c r="O29" s="113">
        <v>4650.6611400000002</v>
      </c>
      <c r="P29" s="113">
        <v>4758.3956399999997</v>
      </c>
      <c r="Q29" s="113">
        <v>4800.3689700000004</v>
      </c>
      <c r="R29" s="113">
        <v>4885.9171399999996</v>
      </c>
      <c r="S29" s="113">
        <v>5039.6979600000004</v>
      </c>
      <c r="T29" s="113">
        <v>4723.2629999999999</v>
      </c>
      <c r="U29" s="113">
        <v>4527.2021400000003</v>
      </c>
      <c r="V29" s="113">
        <v>5021.8491800000002</v>
      </c>
      <c r="W29" s="113">
        <v>4505.5164699999996</v>
      </c>
      <c r="X29" s="115">
        <v>4179.2608300000002</v>
      </c>
    </row>
    <row r="30" spans="1:24" ht="17" x14ac:dyDescent="0.2">
      <c r="A30" s="241"/>
      <c r="B30" s="143" t="s">
        <v>1226</v>
      </c>
      <c r="C30" s="25" t="s">
        <v>1358</v>
      </c>
      <c r="D30" s="18">
        <f>COUNTIF(codes!F:I,B30)</f>
        <v>1</v>
      </c>
      <c r="E30" s="141">
        <f t="shared" si="1"/>
        <v>2.7624309392265192E-3</v>
      </c>
      <c r="F30" s="112" t="s">
        <v>1159</v>
      </c>
      <c r="G30" s="103" t="s">
        <v>1292</v>
      </c>
      <c r="H30" s="103" t="s">
        <v>1293</v>
      </c>
      <c r="I30" s="113">
        <v>39591.45882</v>
      </c>
      <c r="J30" s="113">
        <v>37627.899429999998</v>
      </c>
      <c r="K30" s="113">
        <v>38847.036350000002</v>
      </c>
      <c r="L30" s="113">
        <v>36425.384189999997</v>
      </c>
      <c r="M30" s="113">
        <v>35195.901639999996</v>
      </c>
      <c r="N30" s="113">
        <v>34973.263330000002</v>
      </c>
      <c r="O30" s="113">
        <v>33530.220840000002</v>
      </c>
      <c r="P30" s="113">
        <v>33654.579660000003</v>
      </c>
      <c r="Q30" s="113">
        <v>34013.16504</v>
      </c>
      <c r="R30" s="113">
        <v>33914.084450000002</v>
      </c>
      <c r="S30" s="113">
        <v>33152.990039999997</v>
      </c>
      <c r="T30" s="113">
        <v>33755.847569999998</v>
      </c>
      <c r="U30" s="113">
        <v>31013.127649999999</v>
      </c>
      <c r="V30" s="113">
        <v>32199.782620000002</v>
      </c>
      <c r="W30" s="147">
        <v>29181.705010000001</v>
      </c>
      <c r="X30" s="115">
        <v>26677.778569999999</v>
      </c>
    </row>
    <row r="31" spans="1:24" ht="17" x14ac:dyDescent="0.2">
      <c r="A31" s="241"/>
      <c r="B31" s="143" t="s">
        <v>1300</v>
      </c>
      <c r="C31" s="25" t="s">
        <v>1360</v>
      </c>
      <c r="D31" s="18">
        <f>COUNTIF(codes!F:I,B31)</f>
        <v>0</v>
      </c>
      <c r="E31" s="141">
        <f t="shared" si="1"/>
        <v>0</v>
      </c>
      <c r="F31" s="112" t="s">
        <v>1159</v>
      </c>
      <c r="G31" s="103" t="s">
        <v>1292</v>
      </c>
      <c r="H31" s="103" t="s">
        <v>1293</v>
      </c>
      <c r="I31" s="113">
        <v>3786.9073400000002</v>
      </c>
      <c r="J31" s="113">
        <v>3338.4531400000001</v>
      </c>
      <c r="K31" s="113">
        <v>3393.9774000000002</v>
      </c>
      <c r="L31" s="113">
        <v>3036.13904</v>
      </c>
      <c r="M31" s="113">
        <v>2965.4765299999999</v>
      </c>
      <c r="N31" s="113">
        <v>2929.0429899999999</v>
      </c>
      <c r="O31" s="113">
        <v>2636.3639499999999</v>
      </c>
      <c r="P31" s="113">
        <v>2616.25594</v>
      </c>
      <c r="Q31" s="113">
        <v>2664.32746</v>
      </c>
      <c r="R31" s="113">
        <v>2753.1352900000002</v>
      </c>
      <c r="S31" s="113">
        <v>2627.77835</v>
      </c>
      <c r="T31" s="113">
        <v>2591.8101900000001</v>
      </c>
      <c r="U31" s="113">
        <v>2402.3657699999999</v>
      </c>
      <c r="V31" s="113">
        <v>2833.1518599999999</v>
      </c>
      <c r="W31" s="147">
        <v>2622.8674099999998</v>
      </c>
      <c r="X31" s="115">
        <v>2403.0067199999999</v>
      </c>
    </row>
    <row r="32" spans="1:24" ht="17" x14ac:dyDescent="0.2">
      <c r="A32" s="241"/>
      <c r="B32" s="143" t="s">
        <v>1301</v>
      </c>
      <c r="C32" s="25" t="s">
        <v>1362</v>
      </c>
      <c r="D32" s="18">
        <f>COUNTIF(codes!F:I,B32)</f>
        <v>0</v>
      </c>
      <c r="E32" s="141">
        <f t="shared" si="1"/>
        <v>0</v>
      </c>
      <c r="F32" s="112" t="s">
        <v>1159</v>
      </c>
      <c r="G32" s="103" t="s">
        <v>1292</v>
      </c>
      <c r="H32" s="103" t="s">
        <v>1293</v>
      </c>
      <c r="I32" s="113">
        <v>158129.31834</v>
      </c>
      <c r="J32" s="113">
        <v>149900.88062000001</v>
      </c>
      <c r="K32" s="113">
        <v>150048.8805</v>
      </c>
      <c r="L32" s="113">
        <v>148392.95335</v>
      </c>
      <c r="M32" s="113">
        <v>145341.69972999999</v>
      </c>
      <c r="N32" s="113">
        <v>142222.72169999999</v>
      </c>
      <c r="O32" s="113">
        <v>140077.37229</v>
      </c>
      <c r="P32" s="113">
        <v>144410.28062999999</v>
      </c>
      <c r="Q32" s="113">
        <v>140597.13057000001</v>
      </c>
      <c r="R32" s="113">
        <v>139277.47331999999</v>
      </c>
      <c r="S32" s="113">
        <v>136758.12260999999</v>
      </c>
      <c r="T32" s="113">
        <v>136786.44050999999</v>
      </c>
      <c r="U32" s="113">
        <v>125198.94166</v>
      </c>
      <c r="V32" s="113">
        <v>127222.37123999999</v>
      </c>
      <c r="W32" s="147">
        <v>131403.30942999999</v>
      </c>
      <c r="X32" s="115">
        <v>113770.02718</v>
      </c>
    </row>
    <row r="33" spans="1:24" ht="17" x14ac:dyDescent="0.2">
      <c r="A33" s="241"/>
      <c r="B33" s="143" t="s">
        <v>1173</v>
      </c>
      <c r="C33" s="25" t="s">
        <v>1364</v>
      </c>
      <c r="D33" s="18">
        <f>COUNTIF(codes!F:I,B33)</f>
        <v>13</v>
      </c>
      <c r="E33" s="141">
        <f t="shared" si="1"/>
        <v>3.591160220994475E-2</v>
      </c>
      <c r="F33" s="112" t="s">
        <v>1159</v>
      </c>
      <c r="G33" s="103" t="s">
        <v>1292</v>
      </c>
      <c r="H33" s="103" t="s">
        <v>1293</v>
      </c>
      <c r="I33" s="113">
        <v>201065.50104999999</v>
      </c>
      <c r="J33" s="113">
        <v>175392.19613</v>
      </c>
      <c r="K33" s="113">
        <v>179487.73017</v>
      </c>
      <c r="L33" s="113">
        <v>176311.13737000001</v>
      </c>
      <c r="M33" s="113">
        <v>170140.79071</v>
      </c>
      <c r="N33" s="113">
        <v>163376.77626000001</v>
      </c>
      <c r="O33" s="113">
        <v>158779.45629999999</v>
      </c>
      <c r="P33" s="113">
        <v>157843.08587000001</v>
      </c>
      <c r="Q33" s="113">
        <v>157155.43655000001</v>
      </c>
      <c r="R33" s="113">
        <v>162339.10063999999</v>
      </c>
      <c r="S33" s="113">
        <v>158179.22420999999</v>
      </c>
      <c r="T33" s="113">
        <v>150511.78654</v>
      </c>
      <c r="U33" s="113">
        <v>151367.78322000001</v>
      </c>
      <c r="V33" s="113">
        <v>153524.73855000001</v>
      </c>
      <c r="W33" s="147">
        <v>132894.06247</v>
      </c>
      <c r="X33" s="115">
        <v>126233.24559999999</v>
      </c>
    </row>
    <row r="34" spans="1:24" ht="34" x14ac:dyDescent="0.2">
      <c r="A34" s="241"/>
      <c r="B34" s="143" t="s">
        <v>1259</v>
      </c>
      <c r="C34" s="25" t="s">
        <v>1366</v>
      </c>
      <c r="D34" s="18">
        <f>COUNTIF(codes!F:I,B34)</f>
        <v>1</v>
      </c>
      <c r="E34" s="141">
        <f t="shared" si="1"/>
        <v>2.7624309392265192E-3</v>
      </c>
      <c r="F34" s="112" t="s">
        <v>1159</v>
      </c>
      <c r="G34" s="103" t="s">
        <v>1292</v>
      </c>
      <c r="H34" s="103" t="s">
        <v>1293</v>
      </c>
      <c r="I34" s="113">
        <v>7850.5909099999999</v>
      </c>
      <c r="J34" s="148">
        <v>7274.1639999999998</v>
      </c>
      <c r="K34" s="113">
        <v>6804.6981800000003</v>
      </c>
      <c r="L34" s="113">
        <v>5879.9210999999996</v>
      </c>
      <c r="M34" s="113">
        <v>5777.9962800000003</v>
      </c>
      <c r="N34" s="113">
        <v>5730.6137500000004</v>
      </c>
      <c r="O34" s="113">
        <v>5248.2550899999997</v>
      </c>
      <c r="P34" s="113">
        <v>5496.7440900000001</v>
      </c>
      <c r="Q34" s="113">
        <v>6028.9658499999996</v>
      </c>
      <c r="R34" s="113">
        <v>5570.9686700000002</v>
      </c>
      <c r="S34" s="113">
        <v>5966.2364699999998</v>
      </c>
      <c r="T34" s="113">
        <v>5886.1547099999998</v>
      </c>
      <c r="U34" s="113">
        <v>5631.3935300000003</v>
      </c>
      <c r="V34" s="113">
        <v>6233.5298400000001</v>
      </c>
      <c r="W34" s="147">
        <v>5892.8605200000002</v>
      </c>
      <c r="X34" s="115">
        <v>5553.4052099999999</v>
      </c>
    </row>
    <row r="35" spans="1:24" ht="17" x14ac:dyDescent="0.2">
      <c r="A35" s="241"/>
      <c r="B35" s="143" t="s">
        <v>1218</v>
      </c>
      <c r="C35" s="25" t="s">
        <v>1368</v>
      </c>
      <c r="D35" s="18">
        <f>COUNTIF(codes!F:I,B35)</f>
        <v>10</v>
      </c>
      <c r="E35" s="141">
        <f t="shared" si="1"/>
        <v>2.7624309392265192E-2</v>
      </c>
      <c r="F35" s="112" t="s">
        <v>1159</v>
      </c>
      <c r="G35" s="103" t="s">
        <v>1292</v>
      </c>
      <c r="H35" s="103" t="s">
        <v>1293</v>
      </c>
      <c r="I35" s="113">
        <v>9657.6946399999997</v>
      </c>
      <c r="J35" s="113">
        <v>8741.4669799999992</v>
      </c>
      <c r="K35" s="113">
        <v>8822.4253800000006</v>
      </c>
      <c r="L35" s="113">
        <v>8186.0653899999998</v>
      </c>
      <c r="M35" s="113">
        <v>7904.5757100000001</v>
      </c>
      <c r="N35" s="113">
        <v>8129.8519999999999</v>
      </c>
      <c r="O35" s="113">
        <v>7888.55566</v>
      </c>
      <c r="P35" s="113">
        <v>7978.7055899999996</v>
      </c>
      <c r="Q35" s="113">
        <v>8176.8801700000004</v>
      </c>
      <c r="R35" s="113">
        <v>8275.4600499999997</v>
      </c>
      <c r="S35" s="113">
        <v>7966.8927100000001</v>
      </c>
      <c r="T35" s="113">
        <v>7684.9656299999997</v>
      </c>
      <c r="U35" s="113">
        <v>7080.6688000000004</v>
      </c>
      <c r="V35" s="113">
        <v>7850.0323399999997</v>
      </c>
      <c r="W35" s="147">
        <v>7495.4243800000004</v>
      </c>
      <c r="X35" s="115">
        <v>7021.5717199999999</v>
      </c>
    </row>
    <row r="36" spans="1:24" ht="17" x14ac:dyDescent="0.2">
      <c r="A36" s="241"/>
      <c r="B36" s="143" t="s">
        <v>1174</v>
      </c>
      <c r="C36" s="25" t="s">
        <v>1500</v>
      </c>
      <c r="D36" s="18">
        <f>COUNTIF(codes!F:I,B36)</f>
        <v>2</v>
      </c>
      <c r="E36" s="141">
        <f t="shared" si="1"/>
        <v>5.5248618784530384E-3</v>
      </c>
      <c r="F36" s="112" t="s">
        <v>1159</v>
      </c>
      <c r="G36" s="103" t="s">
        <v>1292</v>
      </c>
      <c r="H36" s="103" t="s">
        <v>1293</v>
      </c>
      <c r="I36" s="113">
        <v>254722.88668</v>
      </c>
      <c r="J36" s="113">
        <v>211624.97820000001</v>
      </c>
      <c r="K36" s="113">
        <v>207610.50041000001</v>
      </c>
      <c r="L36" s="113">
        <v>202930.06768000001</v>
      </c>
      <c r="M36" s="113">
        <v>192251.78335000001</v>
      </c>
      <c r="N36" s="113">
        <v>180961.94785</v>
      </c>
      <c r="O36" s="113">
        <v>184459.16503</v>
      </c>
      <c r="P36" s="113">
        <v>182717.72033000001</v>
      </c>
      <c r="Q36" s="113">
        <v>184294.53266999999</v>
      </c>
      <c r="R36" s="113">
        <v>186933.73100999999</v>
      </c>
      <c r="S36" s="113">
        <v>190104.53888000001</v>
      </c>
      <c r="T36" s="113">
        <v>186261.08966</v>
      </c>
      <c r="U36" s="113">
        <v>178025.25769</v>
      </c>
      <c r="V36" s="113">
        <v>185139.44446</v>
      </c>
      <c r="W36" s="113">
        <v>175884.17209000001</v>
      </c>
      <c r="X36" s="115">
        <v>164011.15015999999</v>
      </c>
    </row>
    <row r="37" spans="1:24" ht="17" x14ac:dyDescent="0.2">
      <c r="A37" s="241"/>
      <c r="B37" s="143" t="s">
        <v>1172</v>
      </c>
      <c r="C37" s="25" t="s">
        <v>1371</v>
      </c>
      <c r="D37" s="18">
        <f>COUNTIF(codes!F:I,B37)</f>
        <v>9</v>
      </c>
      <c r="E37" s="141">
        <f t="shared" si="1"/>
        <v>2.4861878453038673E-2</v>
      </c>
      <c r="F37" s="112" t="s">
        <v>1159</v>
      </c>
      <c r="G37" s="103" t="s">
        <v>1292</v>
      </c>
      <c r="H37" s="103" t="s">
        <v>1293</v>
      </c>
      <c r="I37" s="113">
        <v>222220.00656000001</v>
      </c>
      <c r="J37" s="113">
        <v>169298.11335</v>
      </c>
      <c r="K37" s="113">
        <v>188883.41119000001</v>
      </c>
      <c r="L37" s="113">
        <v>188040.63993999999</v>
      </c>
      <c r="M37" s="113">
        <v>176686.01201000001</v>
      </c>
      <c r="N37" s="113">
        <v>174267.54397</v>
      </c>
      <c r="O37" s="113">
        <v>172822.33089000001</v>
      </c>
      <c r="P37" s="113">
        <v>175998.57571</v>
      </c>
      <c r="Q37" s="113">
        <v>175801.66076</v>
      </c>
      <c r="R37" s="148">
        <v>179478.82758000001</v>
      </c>
      <c r="S37" s="113">
        <v>176755.76952999999</v>
      </c>
      <c r="T37" s="113">
        <v>169455.48071</v>
      </c>
      <c r="U37" s="113">
        <v>147641.86429999999</v>
      </c>
      <c r="V37" s="113">
        <v>168308.44218000001</v>
      </c>
      <c r="W37" s="148">
        <v>151508.83755</v>
      </c>
      <c r="X37" s="115">
        <v>139588.85707</v>
      </c>
    </row>
    <row r="38" spans="1:24" ht="17" x14ac:dyDescent="0.2">
      <c r="A38" s="241"/>
      <c r="B38" s="143" t="s">
        <v>1302</v>
      </c>
      <c r="C38" s="25" t="s">
        <v>1373</v>
      </c>
      <c r="D38" s="18">
        <f>COUNTIF(codes!F:I,B38)</f>
        <v>0</v>
      </c>
      <c r="E38" s="141">
        <f t="shared" si="1"/>
        <v>0</v>
      </c>
      <c r="F38" s="112" t="s">
        <v>1159</v>
      </c>
      <c r="G38" s="103" t="s">
        <v>1292</v>
      </c>
      <c r="H38" s="103" t="s">
        <v>1293</v>
      </c>
      <c r="I38" s="113">
        <v>15304.61506</v>
      </c>
      <c r="J38" s="113">
        <v>13703.99265</v>
      </c>
      <c r="K38" s="113">
        <v>14152.42455</v>
      </c>
      <c r="L38" s="113">
        <v>13460.77384</v>
      </c>
      <c r="M38" s="113">
        <v>13539.549300000001</v>
      </c>
      <c r="N38" s="113">
        <v>13301.209220000001</v>
      </c>
      <c r="O38" s="113">
        <v>12029.856470000001</v>
      </c>
      <c r="P38" s="113">
        <v>12054.10961</v>
      </c>
      <c r="Q38" s="113">
        <v>12051.4786</v>
      </c>
      <c r="R38" s="113">
        <v>12290.2201</v>
      </c>
      <c r="S38" s="113">
        <v>12030.945320000001</v>
      </c>
      <c r="T38" s="113">
        <v>11622.4715</v>
      </c>
      <c r="U38" s="113">
        <v>10928.263000000001</v>
      </c>
      <c r="V38" s="113">
        <v>12381.204959999999</v>
      </c>
      <c r="W38" s="113">
        <v>11430.96817</v>
      </c>
      <c r="X38" s="115">
        <v>10969.12579</v>
      </c>
    </row>
    <row r="39" spans="1:24" ht="17" x14ac:dyDescent="0.2">
      <c r="A39" s="241"/>
      <c r="B39" s="143" t="s">
        <v>1163</v>
      </c>
      <c r="C39" s="25" t="s">
        <v>1375</v>
      </c>
      <c r="D39" s="18">
        <f>COUNTIF(codes!F:I,B39)</f>
        <v>6</v>
      </c>
      <c r="E39" s="141">
        <f t="shared" si="1"/>
        <v>1.6574585635359115E-2</v>
      </c>
      <c r="F39" s="112" t="s">
        <v>1159</v>
      </c>
      <c r="G39" s="103" t="s">
        <v>1292</v>
      </c>
      <c r="H39" s="103" t="s">
        <v>1293</v>
      </c>
      <c r="I39" s="113">
        <v>4490.9526900000001</v>
      </c>
      <c r="J39" s="148">
        <v>3557.74649</v>
      </c>
      <c r="K39" s="113">
        <v>3413.8699200000001</v>
      </c>
      <c r="L39" s="113">
        <v>3423.3746900000001</v>
      </c>
      <c r="M39" s="113">
        <v>3129.6163900000001</v>
      </c>
      <c r="N39" s="113">
        <v>3100.3501500000002</v>
      </c>
      <c r="O39" s="113">
        <v>2835.92427</v>
      </c>
      <c r="P39" s="113">
        <v>2966.1018199999999</v>
      </c>
      <c r="Q39" s="113">
        <v>3038.91525</v>
      </c>
      <c r="R39" s="113">
        <v>3179.5757699999999</v>
      </c>
      <c r="S39" s="113">
        <v>3222.05719</v>
      </c>
      <c r="T39" s="113">
        <v>3241.6191699999999</v>
      </c>
      <c r="U39" s="113">
        <v>2971.1173899999999</v>
      </c>
      <c r="V39" s="113">
        <v>3066.0604699999999</v>
      </c>
      <c r="W39" s="113">
        <v>2994.3773700000002</v>
      </c>
      <c r="X39" s="115">
        <v>2838.7113199999999</v>
      </c>
    </row>
    <row r="40" spans="1:24" ht="17" x14ac:dyDescent="0.2">
      <c r="A40" s="241"/>
      <c r="B40" s="143" t="s">
        <v>1208</v>
      </c>
      <c r="C40" s="25" t="s">
        <v>1377</v>
      </c>
      <c r="D40" s="18">
        <f>COUNTIF(codes!F:I,B40)</f>
        <v>12</v>
      </c>
      <c r="E40" s="141">
        <f t="shared" si="1"/>
        <v>3.3149171270718231E-2</v>
      </c>
      <c r="F40" s="112" t="s">
        <v>1159</v>
      </c>
      <c r="G40" s="103" t="s">
        <v>1292</v>
      </c>
      <c r="H40" s="103" t="s">
        <v>1293</v>
      </c>
      <c r="I40" s="113">
        <v>5612.2051499999998</v>
      </c>
      <c r="J40" s="113">
        <v>4783.1127399999996</v>
      </c>
      <c r="K40" s="113">
        <v>5070.4368199999999</v>
      </c>
      <c r="L40" s="113">
        <v>4410.2639200000003</v>
      </c>
      <c r="M40" s="113">
        <v>4484.3897900000002</v>
      </c>
      <c r="N40" s="113">
        <v>4413.5854799999997</v>
      </c>
      <c r="O40" s="113">
        <v>3974.4539399999999</v>
      </c>
      <c r="P40" s="113">
        <v>3950.4074500000002</v>
      </c>
      <c r="Q40" s="113">
        <v>3770.8803699999999</v>
      </c>
      <c r="R40" s="113">
        <v>3728.7217999999998</v>
      </c>
      <c r="S40" s="113">
        <v>3738.0281599999998</v>
      </c>
      <c r="T40" s="113">
        <v>3615.8204099999998</v>
      </c>
      <c r="U40" s="113">
        <v>3563.3928900000001</v>
      </c>
      <c r="V40" s="113">
        <v>3659.8841200000002</v>
      </c>
      <c r="W40" s="113">
        <v>3309.4289199999998</v>
      </c>
      <c r="X40" s="115">
        <v>3101.1727299999998</v>
      </c>
    </row>
    <row r="41" spans="1:24" ht="17" x14ac:dyDescent="0.2">
      <c r="A41" s="241"/>
      <c r="B41" s="143" t="s">
        <v>1198</v>
      </c>
      <c r="C41" s="25" t="s">
        <v>1379</v>
      </c>
      <c r="D41" s="18">
        <f>COUNTIF(codes!F:I,B41)</f>
        <v>8</v>
      </c>
      <c r="E41" s="141">
        <f t="shared" si="1"/>
        <v>2.2099447513812154E-2</v>
      </c>
      <c r="F41" s="112" t="s">
        <v>1159</v>
      </c>
      <c r="G41" s="103" t="s">
        <v>1292</v>
      </c>
      <c r="H41" s="103" t="s">
        <v>1293</v>
      </c>
      <c r="I41" s="113">
        <v>12743.338879999999</v>
      </c>
      <c r="J41" s="113">
        <v>10949.716920000001</v>
      </c>
      <c r="K41" s="113">
        <v>10850.37688</v>
      </c>
      <c r="L41" s="113">
        <v>10116.90229</v>
      </c>
      <c r="M41" s="113">
        <v>10083.97949</v>
      </c>
      <c r="N41" s="113">
        <v>10168.184569999999</v>
      </c>
      <c r="O41" s="113">
        <v>8964.8087699999996</v>
      </c>
      <c r="P41" s="113">
        <v>9229.90906</v>
      </c>
      <c r="Q41" s="113">
        <v>9126.1832900000009</v>
      </c>
      <c r="R41" s="113">
        <v>9610.1838900000002</v>
      </c>
      <c r="S41" s="113">
        <v>9517.8604500000001</v>
      </c>
      <c r="T41" s="113">
        <v>9327.3966500000006</v>
      </c>
      <c r="U41" s="113">
        <v>8463.4826799999992</v>
      </c>
      <c r="V41" s="113">
        <v>9279.88688</v>
      </c>
      <c r="W41" s="113">
        <v>9360.5817100000004</v>
      </c>
      <c r="X41" s="115">
        <v>8789.2979599999999</v>
      </c>
    </row>
    <row r="42" spans="1:24" ht="17" x14ac:dyDescent="0.2">
      <c r="A42" s="241"/>
      <c r="B42" s="143" t="s">
        <v>1238</v>
      </c>
      <c r="C42" s="25" t="s">
        <v>1381</v>
      </c>
      <c r="D42" s="18">
        <f>COUNTIF(codes!F:I,B42)</f>
        <v>8</v>
      </c>
      <c r="E42" s="141">
        <f t="shared" si="1"/>
        <v>2.2099447513812154E-2</v>
      </c>
      <c r="F42" s="112" t="s">
        <v>1159</v>
      </c>
      <c r="G42" s="103" t="s">
        <v>1292</v>
      </c>
      <c r="H42" s="103" t="s">
        <v>1293</v>
      </c>
      <c r="I42" s="113">
        <v>8383.5168699999995</v>
      </c>
      <c r="J42" s="148">
        <v>7452.38699</v>
      </c>
      <c r="K42" s="113">
        <v>7567.7008699999997</v>
      </c>
      <c r="L42" s="113">
        <v>7353.0713400000004</v>
      </c>
      <c r="M42" s="113">
        <v>7233.6947099999998</v>
      </c>
      <c r="N42" s="113">
        <v>7678.5598</v>
      </c>
      <c r="O42" s="113">
        <v>6981.9730399999999</v>
      </c>
      <c r="P42" s="113">
        <v>6993.5893500000002</v>
      </c>
      <c r="Q42" s="113">
        <v>9823.9771400000009</v>
      </c>
      <c r="R42" s="113">
        <v>10138.44851</v>
      </c>
      <c r="S42" s="113">
        <v>9969.17641</v>
      </c>
      <c r="T42" s="113">
        <v>10046.961139999999</v>
      </c>
      <c r="U42" s="113">
        <v>9599.8968399999994</v>
      </c>
      <c r="V42" s="113">
        <v>10695.630939999999</v>
      </c>
      <c r="W42" s="113">
        <v>10033.382890000001</v>
      </c>
      <c r="X42" s="115">
        <v>9543.7455200000004</v>
      </c>
    </row>
    <row r="43" spans="1:24" ht="17" x14ac:dyDescent="0.2">
      <c r="A43" s="241"/>
      <c r="B43" s="143" t="s">
        <v>1249</v>
      </c>
      <c r="C43" s="25" t="s">
        <v>1383</v>
      </c>
      <c r="D43" s="18">
        <f>COUNTIF(codes!F:I,B43)</f>
        <v>3</v>
      </c>
      <c r="E43" s="141">
        <f t="shared" si="1"/>
        <v>8.2872928176795577E-3</v>
      </c>
      <c r="F43" s="112" t="s">
        <v>1159</v>
      </c>
      <c r="G43" s="103" t="s">
        <v>1292</v>
      </c>
      <c r="H43" s="103" t="s">
        <v>1293</v>
      </c>
      <c r="I43" s="113">
        <v>1873.6026999999999</v>
      </c>
      <c r="J43" s="113">
        <v>1690.4563900000001</v>
      </c>
      <c r="K43" s="113">
        <v>1987.7738899999999</v>
      </c>
      <c r="L43" s="113">
        <v>1738.8208</v>
      </c>
      <c r="M43" s="113">
        <v>1786.55646</v>
      </c>
      <c r="N43" s="113">
        <v>1859.2482199999999</v>
      </c>
      <c r="O43" s="113">
        <v>1540.1557399999999</v>
      </c>
      <c r="P43" s="113">
        <v>1498.0573199999999</v>
      </c>
      <c r="Q43" s="113">
        <v>1548.9612999999999</v>
      </c>
      <c r="R43" s="113">
        <v>1591.2115899999999</v>
      </c>
      <c r="S43" s="113">
        <v>1760.3109899999999</v>
      </c>
      <c r="T43" s="113">
        <v>1692.6500100000001</v>
      </c>
      <c r="U43" s="113">
        <v>1663.0011300000001</v>
      </c>
      <c r="V43" s="113">
        <v>1774.5431599999999</v>
      </c>
      <c r="W43" s="113">
        <v>1668.96228</v>
      </c>
      <c r="X43" s="115">
        <v>1593.65581</v>
      </c>
    </row>
    <row r="44" spans="1:24" ht="36" customHeight="1" x14ac:dyDescent="0.2">
      <c r="A44" s="241"/>
      <c r="B44" s="143" t="s">
        <v>1320</v>
      </c>
      <c r="C44" s="17" t="s">
        <v>1507</v>
      </c>
      <c r="D44" s="136">
        <f>COUNTIF(codes!F:I,"C31")+COUNTIF(codes!F:I,"C32")</f>
        <v>1</v>
      </c>
      <c r="E44" s="141">
        <f t="shared" si="1"/>
        <v>2.7624309392265192E-3</v>
      </c>
      <c r="F44" s="112" t="s">
        <v>1159</v>
      </c>
      <c r="G44" s="103" t="s">
        <v>1292</v>
      </c>
      <c r="H44" s="103" t="s">
        <v>1293</v>
      </c>
      <c r="I44" s="113">
        <v>3896.51224</v>
      </c>
      <c r="J44" s="113">
        <v>3688.0221799999999</v>
      </c>
      <c r="K44" s="113">
        <v>3356.0224600000001</v>
      </c>
      <c r="L44" s="113">
        <v>3275.1810300000002</v>
      </c>
      <c r="M44" s="113">
        <v>3201.4236799999999</v>
      </c>
      <c r="N44" s="113">
        <v>3249.2570900000001</v>
      </c>
      <c r="O44" s="113">
        <v>2985.7011299999999</v>
      </c>
      <c r="P44" s="113">
        <v>2979.08988</v>
      </c>
      <c r="Q44" s="113">
        <v>3016.4724000000001</v>
      </c>
      <c r="R44" s="113">
        <v>3035.9452099999999</v>
      </c>
      <c r="S44" s="113">
        <v>3050.0873099999999</v>
      </c>
      <c r="T44" s="113">
        <v>2978.88456</v>
      </c>
      <c r="U44" s="113">
        <v>2777.8053</v>
      </c>
      <c r="V44" s="113">
        <v>3113.64786</v>
      </c>
      <c r="W44" s="113">
        <v>2912.6003900000001</v>
      </c>
      <c r="X44" s="115">
        <v>2795.9373999999998</v>
      </c>
    </row>
    <row r="45" spans="1:24" ht="17" x14ac:dyDescent="0.2">
      <c r="A45" s="241"/>
      <c r="B45" s="143" t="s">
        <v>1303</v>
      </c>
      <c r="C45" s="25" t="s">
        <v>1389</v>
      </c>
      <c r="D45" s="18">
        <f>COUNTIF(codes!F:I,B45)</f>
        <v>0</v>
      </c>
      <c r="E45" s="141">
        <f t="shared" si="1"/>
        <v>0</v>
      </c>
      <c r="F45" s="112" t="s">
        <v>1159</v>
      </c>
      <c r="G45" s="103" t="s">
        <v>1292</v>
      </c>
      <c r="H45" s="103" t="s">
        <v>1293</v>
      </c>
      <c r="I45" s="113">
        <v>2935.6405500000001</v>
      </c>
      <c r="J45" s="113">
        <v>2816.0101</v>
      </c>
      <c r="K45" s="113">
        <v>2901.9445300000002</v>
      </c>
      <c r="L45" s="113">
        <v>2814.0328399999999</v>
      </c>
      <c r="M45" s="113">
        <v>2803.3372599999998</v>
      </c>
      <c r="N45" s="113">
        <v>2841.8004599999999</v>
      </c>
      <c r="O45" s="113">
        <v>2716.4022100000002</v>
      </c>
      <c r="P45" s="113">
        <v>2827.6898500000002</v>
      </c>
      <c r="Q45" s="113">
        <v>2775.8883799999999</v>
      </c>
      <c r="R45" s="113">
        <v>2837.8586700000001</v>
      </c>
      <c r="S45" s="113">
        <v>2874.45498</v>
      </c>
      <c r="T45" s="113">
        <v>2892.2801399999998</v>
      </c>
      <c r="U45" s="113">
        <v>2647.0536900000002</v>
      </c>
      <c r="V45" s="113">
        <v>2868.0096400000002</v>
      </c>
      <c r="W45" s="113">
        <v>2730.7182600000001</v>
      </c>
      <c r="X45" s="115">
        <v>2587.2702100000001</v>
      </c>
    </row>
    <row r="46" spans="1:24" ht="17" customHeight="1" x14ac:dyDescent="0.2">
      <c r="A46" s="241"/>
      <c r="B46" s="81" t="s">
        <v>1189</v>
      </c>
      <c r="C46" s="25" t="s">
        <v>1393</v>
      </c>
      <c r="D46" s="18">
        <f>COUNTIF(codes!F:I,B46)</f>
        <v>7</v>
      </c>
      <c r="E46" s="141">
        <f t="shared" si="1"/>
        <v>1.9337016574585635E-2</v>
      </c>
      <c r="F46" s="112" t="s">
        <v>1159</v>
      </c>
      <c r="G46" s="103" t="s">
        <v>1292</v>
      </c>
      <c r="H46" s="103" t="s">
        <v>1293</v>
      </c>
      <c r="I46" s="113">
        <v>5857.4685900000004</v>
      </c>
      <c r="J46" s="113">
        <v>5648.0358500000002</v>
      </c>
      <c r="K46" s="113">
        <v>5936.4128499999997</v>
      </c>
      <c r="L46" s="113">
        <v>5591.5218400000003</v>
      </c>
      <c r="M46" s="113">
        <v>5319.1469299999999</v>
      </c>
      <c r="N46" s="113">
        <v>4941.8644999999997</v>
      </c>
      <c r="O46" s="113">
        <v>4628.32503</v>
      </c>
      <c r="P46" s="113">
        <v>4410.1872999999996</v>
      </c>
      <c r="Q46" s="113">
        <v>4520.8678300000001</v>
      </c>
      <c r="R46" s="113">
        <v>4527.5119000000004</v>
      </c>
      <c r="S46" s="113">
        <v>4583.3163199999999</v>
      </c>
      <c r="T46" s="113">
        <v>4528.1244399999996</v>
      </c>
      <c r="U46" s="113">
        <v>4480.8636999999999</v>
      </c>
      <c r="V46" s="113">
        <v>4538.6421499999997</v>
      </c>
      <c r="W46" s="113">
        <v>4440.8659299999999</v>
      </c>
      <c r="X46" s="115">
        <v>4460.8153700000003</v>
      </c>
    </row>
    <row r="47" spans="1:24" ht="51" x14ac:dyDescent="0.2">
      <c r="A47" s="241"/>
      <c r="B47" s="81" t="s">
        <v>1317</v>
      </c>
      <c r="C47" s="17" t="s">
        <v>1508</v>
      </c>
      <c r="D47" s="136">
        <f>COUNTIF(codes!F:I,"E37")+COUNTIF(codes!F:I,"E38")+COUNTIF(codes!F:I,"E39")</f>
        <v>59</v>
      </c>
      <c r="E47" s="141">
        <f t="shared" si="1"/>
        <v>0.16298342541436464</v>
      </c>
      <c r="F47" s="112" t="s">
        <v>1159</v>
      </c>
      <c r="G47" s="103" t="s">
        <v>1292</v>
      </c>
      <c r="H47" s="103" t="s">
        <v>1293</v>
      </c>
      <c r="I47" s="113">
        <v>165786.60423999999</v>
      </c>
      <c r="J47" s="113">
        <v>163677.42515</v>
      </c>
      <c r="K47" s="113">
        <v>164060.90223000001</v>
      </c>
      <c r="L47" s="113">
        <v>159442.88751999999</v>
      </c>
      <c r="M47" s="113">
        <v>157689.12886</v>
      </c>
      <c r="N47" s="113">
        <v>152830.39074999999</v>
      </c>
      <c r="O47" s="113">
        <v>147550.0232</v>
      </c>
      <c r="P47" s="113">
        <v>146124.36999000001</v>
      </c>
      <c r="Q47" s="113">
        <v>145606.90948</v>
      </c>
      <c r="R47" s="113">
        <v>145731.74958999999</v>
      </c>
      <c r="S47" s="113">
        <v>144996.49721999999</v>
      </c>
      <c r="T47" s="113">
        <v>144638.13265000001</v>
      </c>
      <c r="U47" s="113">
        <v>142010.91242000001</v>
      </c>
      <c r="V47" s="113">
        <v>140091.19753999999</v>
      </c>
      <c r="W47" s="148">
        <v>138431.25873</v>
      </c>
      <c r="X47" s="115">
        <v>141781.84445999999</v>
      </c>
    </row>
    <row r="48" spans="1:24" ht="17" x14ac:dyDescent="0.2">
      <c r="A48" s="241"/>
      <c r="B48" s="144" t="s">
        <v>1304</v>
      </c>
      <c r="C48" s="25" t="s">
        <v>1407</v>
      </c>
      <c r="D48" s="18">
        <f>COUNTIF(codes!F:I,B48)</f>
        <v>0</v>
      </c>
      <c r="E48" s="141">
        <f t="shared" si="1"/>
        <v>0</v>
      </c>
      <c r="F48" s="112" t="s">
        <v>1159</v>
      </c>
      <c r="G48" s="103" t="s">
        <v>1292</v>
      </c>
      <c r="H48" s="103" t="s">
        <v>1293</v>
      </c>
      <c r="I48" s="113">
        <v>16675.946759999999</v>
      </c>
      <c r="J48" s="113">
        <v>16775.67741</v>
      </c>
      <c r="K48" s="113">
        <v>17193.271369999999</v>
      </c>
      <c r="L48" s="113">
        <v>16500.685170000001</v>
      </c>
      <c r="M48" s="113">
        <v>15963.405549999999</v>
      </c>
      <c r="N48" s="113">
        <v>15957.004199999999</v>
      </c>
      <c r="O48" s="113">
        <v>14804.3069</v>
      </c>
      <c r="P48" s="113">
        <v>15049.824790000001</v>
      </c>
      <c r="Q48" s="113">
        <v>15806.87898</v>
      </c>
      <c r="R48" s="113">
        <v>18525.72351</v>
      </c>
      <c r="S48" s="113">
        <v>18603.539349999999</v>
      </c>
      <c r="T48" s="113">
        <v>16459.701880000001</v>
      </c>
      <c r="U48" s="113">
        <v>13713.145920000001</v>
      </c>
      <c r="V48" s="113">
        <v>15379.563200000001</v>
      </c>
      <c r="W48" s="113">
        <v>15326.13276</v>
      </c>
      <c r="X48" s="115">
        <v>14843.04875</v>
      </c>
    </row>
    <row r="49" spans="1:24" ht="17" x14ac:dyDescent="0.2">
      <c r="A49" s="241"/>
      <c r="B49" s="144" t="s">
        <v>1206</v>
      </c>
      <c r="C49" s="25" t="s">
        <v>1409</v>
      </c>
      <c r="D49" s="18">
        <f>COUNTIF(codes!F:I,B49)</f>
        <v>4</v>
      </c>
      <c r="E49" s="141">
        <f t="shared" si="1"/>
        <v>1.1049723756906077E-2</v>
      </c>
      <c r="F49" s="112" t="s">
        <v>1159</v>
      </c>
      <c r="G49" s="103" t="s">
        <v>1292</v>
      </c>
      <c r="H49" s="103" t="s">
        <v>1293</v>
      </c>
      <c r="I49" s="113">
        <v>43920.126880000003</v>
      </c>
      <c r="J49" s="113">
        <v>43433.357129999997</v>
      </c>
      <c r="K49" s="113">
        <v>45285.650540000002</v>
      </c>
      <c r="L49" s="113">
        <v>44327.308830000002</v>
      </c>
      <c r="M49" s="113">
        <v>43564.967340000003</v>
      </c>
      <c r="N49" s="113">
        <v>44044.731469999999</v>
      </c>
      <c r="O49" s="113">
        <v>42400.888910000001</v>
      </c>
      <c r="P49" s="113">
        <v>41418.072229999998</v>
      </c>
      <c r="Q49" s="113">
        <v>41519.057359999999</v>
      </c>
      <c r="R49" s="113">
        <v>53171.760970000003</v>
      </c>
      <c r="S49" s="113">
        <v>51224.67841</v>
      </c>
      <c r="T49" s="113">
        <v>39921.564019999998</v>
      </c>
      <c r="U49" s="113">
        <v>36385.601490000001</v>
      </c>
      <c r="V49" s="113">
        <v>38819.146419999997</v>
      </c>
      <c r="W49" s="113">
        <v>38775.076090000002</v>
      </c>
      <c r="X49" s="115">
        <v>37080.086210000001</v>
      </c>
    </row>
    <row r="50" spans="1:24" ht="17" x14ac:dyDescent="0.2">
      <c r="A50" s="241"/>
      <c r="B50" s="144" t="s">
        <v>1214</v>
      </c>
      <c r="C50" s="25" t="s">
        <v>1411</v>
      </c>
      <c r="D50" s="18">
        <f>COUNTIF(codes!F:I,B50)</f>
        <v>9</v>
      </c>
      <c r="E50" s="141">
        <f t="shared" si="1"/>
        <v>2.4861878453038673E-2</v>
      </c>
      <c r="F50" s="112" t="s">
        <v>1159</v>
      </c>
      <c r="G50" s="103" t="s">
        <v>1292</v>
      </c>
      <c r="H50" s="103" t="s">
        <v>1293</v>
      </c>
      <c r="I50" s="113">
        <v>42145.724240000003</v>
      </c>
      <c r="J50" s="148">
        <v>43219.409030000003</v>
      </c>
      <c r="K50" s="113">
        <v>41639.501190000003</v>
      </c>
      <c r="L50" s="113">
        <v>40009.748099999997</v>
      </c>
      <c r="M50" s="113">
        <v>38856.172209999997</v>
      </c>
      <c r="N50" s="113">
        <v>39262.745340000001</v>
      </c>
      <c r="O50" s="113">
        <v>36304.151380000003</v>
      </c>
      <c r="P50" s="113">
        <v>35376.889230000001</v>
      </c>
      <c r="Q50" s="113">
        <v>34596.675029999999</v>
      </c>
      <c r="R50" s="113">
        <v>35179.35871</v>
      </c>
      <c r="S50" s="113">
        <v>33863.150280000002</v>
      </c>
      <c r="T50" s="113">
        <v>30788.862570000001</v>
      </c>
      <c r="U50" s="113">
        <v>27067.700769999999</v>
      </c>
      <c r="V50" s="113">
        <v>27424.938880000002</v>
      </c>
      <c r="W50" s="113">
        <v>25775.127779999999</v>
      </c>
      <c r="X50" s="115">
        <v>24266.142520000001</v>
      </c>
    </row>
    <row r="51" spans="1:24" ht="17" x14ac:dyDescent="0.2">
      <c r="A51" s="241"/>
      <c r="B51" s="84" t="s">
        <v>1166</v>
      </c>
      <c r="C51" s="17" t="s">
        <v>1413</v>
      </c>
      <c r="D51" s="18">
        <f>COUNTIF(codes!F:I,B51)</f>
        <v>17</v>
      </c>
      <c r="E51" s="141">
        <f t="shared" si="1"/>
        <v>4.6961325966850827E-2</v>
      </c>
      <c r="F51" s="112" t="s">
        <v>1159</v>
      </c>
      <c r="G51" s="103" t="s">
        <v>1292</v>
      </c>
      <c r="H51" s="103" t="s">
        <v>1293</v>
      </c>
      <c r="I51" s="113">
        <v>165049.83485000001</v>
      </c>
      <c r="J51" s="148">
        <v>154292.32334999999</v>
      </c>
      <c r="K51" s="113">
        <v>154521.12424</v>
      </c>
      <c r="L51" s="113">
        <v>150925.55718</v>
      </c>
      <c r="M51" s="113">
        <v>143826.82995000001</v>
      </c>
      <c r="N51" s="113">
        <v>141577.05385</v>
      </c>
      <c r="O51" s="113">
        <v>137066.90270000001</v>
      </c>
      <c r="P51" s="113">
        <v>137486.35764</v>
      </c>
      <c r="Q51" s="113">
        <v>145449.01232000001</v>
      </c>
      <c r="R51" s="113">
        <v>142138.12315999999</v>
      </c>
      <c r="S51" s="113">
        <v>141513.49815999999</v>
      </c>
      <c r="T51" s="113">
        <v>169552.55296</v>
      </c>
      <c r="U51" s="113">
        <v>158693.79994</v>
      </c>
      <c r="V51" s="113">
        <v>174008.80012999999</v>
      </c>
      <c r="W51" s="113">
        <v>174581.57237000001</v>
      </c>
      <c r="X51" s="115">
        <v>175815.34466999999</v>
      </c>
    </row>
    <row r="52" spans="1:24" ht="17" x14ac:dyDescent="0.2">
      <c r="A52" s="241"/>
      <c r="B52" s="84" t="s">
        <v>1184</v>
      </c>
      <c r="C52" s="17" t="s">
        <v>1415</v>
      </c>
      <c r="D52" s="18">
        <f>COUNTIF(codes!F:I,B52)</f>
        <v>13</v>
      </c>
      <c r="E52" s="141">
        <f t="shared" si="1"/>
        <v>3.591160220994475E-2</v>
      </c>
      <c r="F52" s="112" t="s">
        <v>1159</v>
      </c>
      <c r="G52" s="103" t="s">
        <v>1292</v>
      </c>
      <c r="H52" s="103" t="s">
        <v>1293</v>
      </c>
      <c r="I52" s="113">
        <v>161909.52647000001</v>
      </c>
      <c r="J52" s="113">
        <v>149240.37057</v>
      </c>
      <c r="K52" s="113">
        <v>147084.71455999999</v>
      </c>
      <c r="L52" s="113">
        <v>139394.36571000001</v>
      </c>
      <c r="M52" s="113">
        <v>139705.76</v>
      </c>
      <c r="N52" s="113">
        <v>127151.25793000001</v>
      </c>
      <c r="O52" s="113">
        <v>121751.37049</v>
      </c>
      <c r="P52" s="113">
        <v>137452.54967000001</v>
      </c>
      <c r="Q52" s="113">
        <v>138377.72876</v>
      </c>
      <c r="R52" s="113">
        <v>152765.57428999999</v>
      </c>
      <c r="S52" s="113">
        <v>159502.23024999999</v>
      </c>
      <c r="T52" s="113">
        <v>155595.64968999999</v>
      </c>
      <c r="U52" s="113">
        <v>136960.95808000001</v>
      </c>
      <c r="V52" s="113">
        <v>152134.87330000001</v>
      </c>
      <c r="W52" s="113">
        <v>140664.35472</v>
      </c>
      <c r="X52" s="115">
        <v>137501.02562999999</v>
      </c>
    </row>
    <row r="53" spans="1:24" ht="17" x14ac:dyDescent="0.2">
      <c r="A53" s="241"/>
      <c r="B53" s="84" t="s">
        <v>1183</v>
      </c>
      <c r="C53" s="17" t="s">
        <v>1417</v>
      </c>
      <c r="D53" s="18">
        <f>COUNTIF(codes!F:I,B53)</f>
        <v>5</v>
      </c>
      <c r="E53" s="141">
        <f t="shared" si="1"/>
        <v>1.3812154696132596E-2</v>
      </c>
      <c r="F53" s="112" t="s">
        <v>1159</v>
      </c>
      <c r="G53" s="103" t="s">
        <v>1292</v>
      </c>
      <c r="H53" s="103" t="s">
        <v>1293</v>
      </c>
      <c r="I53" s="113">
        <v>116198.93524000001</v>
      </c>
      <c r="J53" s="113">
        <v>108974.76914</v>
      </c>
      <c r="K53" s="113">
        <v>115821.11676999999</v>
      </c>
      <c r="L53" s="113">
        <v>117611.98572</v>
      </c>
      <c r="M53" s="113">
        <v>115775.22302</v>
      </c>
      <c r="N53" s="113">
        <v>116028.1366</v>
      </c>
      <c r="O53" s="113">
        <v>117837.05366000001</v>
      </c>
      <c r="P53" s="113">
        <v>120901.16881</v>
      </c>
      <c r="Q53" s="113">
        <v>123611.96638</v>
      </c>
      <c r="R53" s="113">
        <v>129757.76871999999</v>
      </c>
      <c r="S53" s="113">
        <v>134937.64084000001</v>
      </c>
      <c r="T53" s="113">
        <v>142013.27905000001</v>
      </c>
      <c r="U53" s="113">
        <v>62971.700519999999</v>
      </c>
      <c r="V53" s="113">
        <v>76218.751869999993</v>
      </c>
      <c r="W53" s="113">
        <v>119348.18233</v>
      </c>
      <c r="X53" s="115">
        <v>130063.65547</v>
      </c>
    </row>
    <row r="54" spans="1:24" ht="17" x14ac:dyDescent="0.2">
      <c r="A54" s="241"/>
      <c r="B54" s="84" t="s">
        <v>1235</v>
      </c>
      <c r="C54" s="17" t="s">
        <v>1419</v>
      </c>
      <c r="D54" s="18">
        <f>COUNTIF(codes!F:I,B54)</f>
        <v>19</v>
      </c>
      <c r="E54" s="141">
        <f t="shared" si="1"/>
        <v>5.2486187845303865E-2</v>
      </c>
      <c r="F54" s="112" t="s">
        <v>1159</v>
      </c>
      <c r="G54" s="103" t="s">
        <v>1292</v>
      </c>
      <c r="H54" s="103" t="s">
        <v>1293</v>
      </c>
      <c r="I54" s="113">
        <v>20687.6849</v>
      </c>
      <c r="J54" s="148">
        <v>20978.214349999998</v>
      </c>
      <c r="K54" s="113">
        <v>19667.427930000002</v>
      </c>
      <c r="L54" s="113">
        <v>19680.079020000001</v>
      </c>
      <c r="M54" s="113">
        <v>19369.199059999999</v>
      </c>
      <c r="N54" s="113">
        <v>19653.510910000001</v>
      </c>
      <c r="O54" s="113">
        <v>18828.819810000001</v>
      </c>
      <c r="P54" s="113">
        <v>19536.200949999999</v>
      </c>
      <c r="Q54" s="113">
        <v>19581.649460000001</v>
      </c>
      <c r="R54" s="113">
        <v>18394.390439999999</v>
      </c>
      <c r="S54" s="113">
        <v>18696.07648</v>
      </c>
      <c r="T54" s="113">
        <v>19476.600709999999</v>
      </c>
      <c r="U54" s="113">
        <v>17726.99626</v>
      </c>
      <c r="V54" s="113">
        <v>18926.552110000001</v>
      </c>
      <c r="W54" s="113">
        <v>18956.32418</v>
      </c>
      <c r="X54" s="115">
        <v>18186.11479</v>
      </c>
    </row>
    <row r="55" spans="1:24" ht="17" x14ac:dyDescent="0.2">
      <c r="A55" s="241"/>
      <c r="B55" s="84" t="s">
        <v>1305</v>
      </c>
      <c r="C55" s="17" t="s">
        <v>1421</v>
      </c>
      <c r="D55" s="18">
        <f>COUNTIF(codes!F:I,B55)</f>
        <v>0</v>
      </c>
      <c r="E55" s="141">
        <f t="shared" si="1"/>
        <v>0</v>
      </c>
      <c r="F55" s="112" t="s">
        <v>1159</v>
      </c>
      <c r="G55" s="103" t="s">
        <v>1292</v>
      </c>
      <c r="H55" s="103" t="s">
        <v>1293</v>
      </c>
      <c r="I55" s="113">
        <v>5860.20028</v>
      </c>
      <c r="J55" s="148">
        <v>5820.87763</v>
      </c>
      <c r="K55" s="113">
        <v>6028.1100900000001</v>
      </c>
      <c r="L55" s="113">
        <v>5467.2743099999998</v>
      </c>
      <c r="M55" s="113">
        <v>5397.1477400000003</v>
      </c>
      <c r="N55" s="113">
        <v>5602.7701800000004</v>
      </c>
      <c r="O55" s="113">
        <v>5240.3542399999997</v>
      </c>
      <c r="P55" s="113">
        <v>5685.3796599999996</v>
      </c>
      <c r="Q55" s="113">
        <v>5886.1696300000003</v>
      </c>
      <c r="R55" s="113">
        <v>6155.0769499999997</v>
      </c>
      <c r="S55" s="113">
        <v>6352.2016400000002</v>
      </c>
      <c r="T55" s="113">
        <v>7095.0667999999996</v>
      </c>
      <c r="U55" s="113">
        <v>6813.5889699999998</v>
      </c>
      <c r="V55" s="113">
        <v>7406.9299300000002</v>
      </c>
      <c r="W55" s="113">
        <v>7364.5729499999998</v>
      </c>
      <c r="X55" s="115">
        <v>6926.7792300000001</v>
      </c>
    </row>
    <row r="56" spans="1:24" ht="17" x14ac:dyDescent="0.2">
      <c r="A56" s="241"/>
      <c r="B56" s="86" t="s">
        <v>1306</v>
      </c>
      <c r="C56" s="25" t="s">
        <v>1427</v>
      </c>
      <c r="D56" s="18">
        <f>COUNTIF(codes!F:I,B56)</f>
        <v>0</v>
      </c>
      <c r="E56" s="141">
        <f t="shared" ref="E56:E78" si="2">D56/(SUM($D$24:$D$78))</f>
        <v>0</v>
      </c>
      <c r="F56" s="112" t="s">
        <v>1159</v>
      </c>
      <c r="G56" s="103" t="s">
        <v>1292</v>
      </c>
      <c r="H56" s="103" t="s">
        <v>1293</v>
      </c>
      <c r="I56" s="113">
        <v>1559.1558399999999</v>
      </c>
      <c r="J56" s="148">
        <v>1582.8849</v>
      </c>
      <c r="K56" s="113">
        <v>1284.53619</v>
      </c>
      <c r="L56" s="113">
        <v>1302.4199100000001</v>
      </c>
      <c r="M56" s="113">
        <v>1286.7944199999999</v>
      </c>
      <c r="N56" s="113">
        <v>1307.5735999999999</v>
      </c>
      <c r="O56" s="113">
        <v>743.67657999999994</v>
      </c>
      <c r="P56" s="113">
        <v>755.92933000000005</v>
      </c>
      <c r="Q56" s="113">
        <v>777.46095000000003</v>
      </c>
      <c r="R56" s="113">
        <v>752.90398000000005</v>
      </c>
      <c r="S56" s="113">
        <v>701.32131000000004</v>
      </c>
      <c r="T56" s="113">
        <v>618.94506999999999</v>
      </c>
      <c r="U56" s="113">
        <v>522.42349999999999</v>
      </c>
      <c r="V56" s="113">
        <v>570.78533000000004</v>
      </c>
      <c r="W56" s="113">
        <v>554.01433999999995</v>
      </c>
      <c r="X56" s="115">
        <v>527.81437000000005</v>
      </c>
    </row>
    <row r="57" spans="1:24" ht="34" x14ac:dyDescent="0.2">
      <c r="A57" s="241"/>
      <c r="B57" s="86" t="s">
        <v>1321</v>
      </c>
      <c r="C57" s="25" t="s">
        <v>1510</v>
      </c>
      <c r="D57" s="136">
        <f>COUNTIF(codes!F:I,"J59")+COUNTIF(codes!F:I,"J60")</f>
        <v>0</v>
      </c>
      <c r="E57" s="141">
        <f t="shared" si="2"/>
        <v>0</v>
      </c>
      <c r="F57" s="112" t="s">
        <v>1159</v>
      </c>
      <c r="G57" s="103" t="s">
        <v>1292</v>
      </c>
      <c r="H57" s="103" t="s">
        <v>1293</v>
      </c>
      <c r="I57" s="113">
        <v>1799.5884900000001</v>
      </c>
      <c r="J57" s="113">
        <v>1865.6515199999999</v>
      </c>
      <c r="K57" s="113">
        <v>1708.0068200000001</v>
      </c>
      <c r="L57" s="113">
        <v>1577.32545</v>
      </c>
      <c r="M57" s="113">
        <v>1605.0340900000001</v>
      </c>
      <c r="N57" s="113">
        <v>1525.3806500000001</v>
      </c>
      <c r="O57" s="113">
        <v>1111.57945</v>
      </c>
      <c r="P57" s="113">
        <v>1149.2974999999999</v>
      </c>
      <c r="Q57" s="113">
        <v>1252.8516999999999</v>
      </c>
      <c r="R57" s="113">
        <v>1438.2159799999999</v>
      </c>
      <c r="S57" s="113">
        <v>1287.7518600000001</v>
      </c>
      <c r="T57" s="113">
        <v>1011.69848</v>
      </c>
      <c r="U57" s="113">
        <v>911.86542999999995</v>
      </c>
      <c r="V57" s="113">
        <v>983.94457999999997</v>
      </c>
      <c r="W57" s="113">
        <v>917.47139000000004</v>
      </c>
      <c r="X57" s="115">
        <v>877.49964999999997</v>
      </c>
    </row>
    <row r="58" spans="1:24" ht="17" x14ac:dyDescent="0.2">
      <c r="A58" s="241"/>
      <c r="B58" s="86" t="s">
        <v>1262</v>
      </c>
      <c r="C58" s="25" t="s">
        <v>1433</v>
      </c>
      <c r="D58" s="18">
        <f>COUNTIF(codes!F:I,B58)</f>
        <v>1</v>
      </c>
      <c r="E58" s="141">
        <f t="shared" si="2"/>
        <v>2.7624309392265192E-3</v>
      </c>
      <c r="F58" s="112" t="s">
        <v>1159</v>
      </c>
      <c r="G58" s="103" t="s">
        <v>1292</v>
      </c>
      <c r="H58" s="103" t="s">
        <v>1293</v>
      </c>
      <c r="I58" s="113">
        <v>2886.73479</v>
      </c>
      <c r="J58" s="148">
        <v>2930.08718</v>
      </c>
      <c r="K58" s="113">
        <v>2559.8428199999998</v>
      </c>
      <c r="L58" s="113">
        <v>2498.5616599999998</v>
      </c>
      <c r="M58" s="113">
        <v>2338.44886</v>
      </c>
      <c r="N58" s="113">
        <v>2333.99503</v>
      </c>
      <c r="O58" s="113">
        <v>1917.7620899999999</v>
      </c>
      <c r="P58" s="113">
        <v>1974.2656999999999</v>
      </c>
      <c r="Q58" s="113">
        <v>2157.0876699999999</v>
      </c>
      <c r="R58" s="113">
        <v>2710.9456399999999</v>
      </c>
      <c r="S58" s="113">
        <v>2474.8572899999999</v>
      </c>
      <c r="T58" s="113">
        <v>1819.21291</v>
      </c>
      <c r="U58" s="113">
        <v>1685.62528</v>
      </c>
      <c r="V58" s="113">
        <v>1767.8238100000001</v>
      </c>
      <c r="W58" s="113">
        <v>1774.09319</v>
      </c>
      <c r="X58" s="115">
        <v>1686.6777999999999</v>
      </c>
    </row>
    <row r="59" spans="1:24" ht="34" x14ac:dyDescent="0.2">
      <c r="A59" s="241"/>
      <c r="B59" s="86" t="s">
        <v>1322</v>
      </c>
      <c r="C59" s="17" t="s">
        <v>1511</v>
      </c>
      <c r="D59" s="136">
        <f>COUNTIF(codes!F:I,"J62")+COUNTIF(codes!F:I,"J63")</f>
        <v>2</v>
      </c>
      <c r="E59" s="141">
        <f t="shared" si="2"/>
        <v>5.5248618784530384E-3</v>
      </c>
      <c r="F59" s="112" t="s">
        <v>1159</v>
      </c>
      <c r="G59" s="103" t="s">
        <v>1292</v>
      </c>
      <c r="H59" s="103" t="s">
        <v>1293</v>
      </c>
      <c r="I59" s="113">
        <v>3389.7219799999998</v>
      </c>
      <c r="J59" s="148">
        <v>3538.46063</v>
      </c>
      <c r="K59" s="113">
        <v>3129.6952999999999</v>
      </c>
      <c r="L59" s="113">
        <v>3204.4272099999998</v>
      </c>
      <c r="M59" s="113">
        <v>3319.93995</v>
      </c>
      <c r="N59" s="113">
        <v>3405.65029</v>
      </c>
      <c r="O59" s="113">
        <v>2570.0728100000001</v>
      </c>
      <c r="P59" s="113">
        <v>2998.2571699999999</v>
      </c>
      <c r="Q59" s="113">
        <v>2940.6695800000002</v>
      </c>
      <c r="R59" s="113">
        <v>3463.8440599999999</v>
      </c>
      <c r="S59" s="113">
        <v>3910.7315100000001</v>
      </c>
      <c r="T59" s="113">
        <v>3003.9989599999999</v>
      </c>
      <c r="U59" s="113">
        <v>2685.11627</v>
      </c>
      <c r="V59" s="113">
        <v>2868.2156799999998</v>
      </c>
      <c r="W59" s="113">
        <v>2855.0336499999999</v>
      </c>
      <c r="X59" s="115">
        <v>2712.19031</v>
      </c>
    </row>
    <row r="60" spans="1:24" ht="17" x14ac:dyDescent="0.2">
      <c r="A60" s="241"/>
      <c r="B60" s="87" t="s">
        <v>1282</v>
      </c>
      <c r="C60" s="25" t="s">
        <v>1439</v>
      </c>
      <c r="D60" s="18">
        <f>COUNTIF(codes!F:I,B60)</f>
        <v>1</v>
      </c>
      <c r="E60" s="141">
        <f t="shared" si="2"/>
        <v>2.7624309392265192E-3</v>
      </c>
      <c r="F60" s="112" t="s">
        <v>1159</v>
      </c>
      <c r="G60" s="103" t="s">
        <v>1292</v>
      </c>
      <c r="H60" s="103" t="s">
        <v>1293</v>
      </c>
      <c r="I60" s="113">
        <v>4516.5350200000003</v>
      </c>
      <c r="J60" s="113">
        <v>4763.0315700000001</v>
      </c>
      <c r="K60" s="113">
        <v>4471.0588799999996</v>
      </c>
      <c r="L60" s="113">
        <v>4165.0384899999999</v>
      </c>
      <c r="M60" s="113">
        <v>4044.82861</v>
      </c>
      <c r="N60" s="113">
        <v>3990.2091700000001</v>
      </c>
      <c r="O60" s="113">
        <v>3411.6925700000002</v>
      </c>
      <c r="P60" s="113">
        <v>3602.5999900000002</v>
      </c>
      <c r="Q60" s="113">
        <v>3754.29628</v>
      </c>
      <c r="R60" s="113">
        <v>4757.7234399999998</v>
      </c>
      <c r="S60" s="113">
        <v>4756.94182</v>
      </c>
      <c r="T60" s="113">
        <v>3902.98711</v>
      </c>
      <c r="U60" s="113">
        <v>3315.4217899999999</v>
      </c>
      <c r="V60" s="113">
        <v>3786.5776900000001</v>
      </c>
      <c r="W60" s="113">
        <v>3505.35203</v>
      </c>
      <c r="X60" s="115">
        <v>3337.81711</v>
      </c>
    </row>
    <row r="61" spans="1:24" ht="17" x14ac:dyDescent="0.2">
      <c r="A61" s="241"/>
      <c r="B61" s="87" t="s">
        <v>1307</v>
      </c>
      <c r="C61" s="25" t="s">
        <v>1441</v>
      </c>
      <c r="D61" s="18">
        <f>COUNTIF(codes!F:I,B61)</f>
        <v>0</v>
      </c>
      <c r="E61" s="141">
        <f t="shared" si="2"/>
        <v>0</v>
      </c>
      <c r="F61" s="112" t="s">
        <v>1159</v>
      </c>
      <c r="G61" s="103" t="s">
        <v>1292</v>
      </c>
      <c r="H61" s="103" t="s">
        <v>1293</v>
      </c>
      <c r="I61" s="113">
        <v>1297.5485799999999</v>
      </c>
      <c r="J61" s="148">
        <v>1387.9756</v>
      </c>
      <c r="K61" s="113">
        <v>1220.77532</v>
      </c>
      <c r="L61" s="113">
        <v>1142.43112</v>
      </c>
      <c r="M61" s="113">
        <v>1162.86465</v>
      </c>
      <c r="N61" s="113">
        <v>1146.0205699999999</v>
      </c>
      <c r="O61" s="113">
        <v>960.35937999999999</v>
      </c>
      <c r="P61" s="113">
        <v>976.54551000000004</v>
      </c>
      <c r="Q61" s="113">
        <v>929.07888000000003</v>
      </c>
      <c r="R61" s="113">
        <v>923.12600999999995</v>
      </c>
      <c r="S61" s="113">
        <v>882.89434000000006</v>
      </c>
      <c r="T61" s="113">
        <v>877.61058000000003</v>
      </c>
      <c r="U61" s="113">
        <v>829.95095000000003</v>
      </c>
      <c r="V61" s="113">
        <v>828.25151000000005</v>
      </c>
      <c r="W61" s="113">
        <v>773.90463</v>
      </c>
      <c r="X61" s="115">
        <v>741.59838000000002</v>
      </c>
    </row>
    <row r="62" spans="1:24" ht="17" x14ac:dyDescent="0.2">
      <c r="A62" s="241"/>
      <c r="B62" s="87" t="s">
        <v>1308</v>
      </c>
      <c r="C62" s="25" t="s">
        <v>1443</v>
      </c>
      <c r="D62" s="18">
        <f>COUNTIF(codes!F:I,B62)</f>
        <v>0</v>
      </c>
      <c r="E62" s="141">
        <f t="shared" si="2"/>
        <v>0</v>
      </c>
      <c r="F62" s="112" t="s">
        <v>1159</v>
      </c>
      <c r="G62" s="103" t="s">
        <v>1292</v>
      </c>
      <c r="H62" s="103" t="s">
        <v>1293</v>
      </c>
      <c r="I62" s="113">
        <v>1484.71837</v>
      </c>
      <c r="J62" s="113">
        <v>1486.27557</v>
      </c>
      <c r="K62" s="113">
        <v>1295.83942</v>
      </c>
      <c r="L62" s="113">
        <v>1199.74038</v>
      </c>
      <c r="M62" s="113">
        <v>1190.26893</v>
      </c>
      <c r="N62" s="113">
        <v>1212.5548799999999</v>
      </c>
      <c r="O62" s="113">
        <v>1085.2338199999999</v>
      </c>
      <c r="P62" s="113">
        <v>1114.6686500000001</v>
      </c>
      <c r="Q62" s="113">
        <v>1166.3267499999999</v>
      </c>
      <c r="R62" s="113">
        <v>1424.9680000000001</v>
      </c>
      <c r="S62" s="113">
        <v>1609.94335</v>
      </c>
      <c r="T62" s="113">
        <v>1253.45715</v>
      </c>
      <c r="U62" s="113">
        <v>1105.9474399999999</v>
      </c>
      <c r="V62" s="113">
        <v>1209.1920600000001</v>
      </c>
      <c r="W62" s="113">
        <v>1316.45497</v>
      </c>
      <c r="X62" s="115">
        <v>1258.88321</v>
      </c>
    </row>
    <row r="63" spans="1:24" ht="34" x14ac:dyDescent="0.2">
      <c r="A63" s="241"/>
      <c r="B63" s="89" t="s">
        <v>1323</v>
      </c>
      <c r="C63" s="17" t="s">
        <v>1513</v>
      </c>
      <c r="D63" s="136">
        <f>COUNTIF(codes!F:I,"M69")+COUNTIF(codes!F:I,"M70")</f>
        <v>8</v>
      </c>
      <c r="E63" s="141">
        <f t="shared" si="2"/>
        <v>2.2099447513812154E-2</v>
      </c>
      <c r="F63" s="112" t="s">
        <v>1159</v>
      </c>
      <c r="G63" s="103" t="s">
        <v>1292</v>
      </c>
      <c r="H63" s="103" t="s">
        <v>1293</v>
      </c>
      <c r="I63" s="113">
        <v>11209.582249999999</v>
      </c>
      <c r="J63" s="148">
        <v>11318.44275</v>
      </c>
      <c r="K63" s="113">
        <v>10769.723309999999</v>
      </c>
      <c r="L63" s="113">
        <v>10109.101780000001</v>
      </c>
      <c r="M63" s="113">
        <v>10142.782380000001</v>
      </c>
      <c r="N63" s="113">
        <v>10170.602999999999</v>
      </c>
      <c r="O63" s="113">
        <v>7363.9686199999996</v>
      </c>
      <c r="P63" s="113">
        <v>7803.68102</v>
      </c>
      <c r="Q63" s="113">
        <v>8282.0639200000005</v>
      </c>
      <c r="R63" s="113">
        <v>7542.1771900000003</v>
      </c>
      <c r="S63" s="113">
        <v>7555.81441</v>
      </c>
      <c r="T63" s="113">
        <v>7451.1841700000004</v>
      </c>
      <c r="U63" s="113">
        <v>6902.4809699999996</v>
      </c>
      <c r="V63" s="113">
        <v>7349.9461600000004</v>
      </c>
      <c r="W63" s="113">
        <v>7167.9140399999997</v>
      </c>
      <c r="X63" s="115">
        <v>6860.9821199999997</v>
      </c>
    </row>
    <row r="64" spans="1:24" ht="17" x14ac:dyDescent="0.2">
      <c r="A64" s="241"/>
      <c r="B64" s="89" t="s">
        <v>1186</v>
      </c>
      <c r="C64" s="25" t="s">
        <v>1451</v>
      </c>
      <c r="D64" s="18">
        <f>COUNTIF(codes!F:I,B64)</f>
        <v>19</v>
      </c>
      <c r="E64" s="141">
        <f t="shared" si="2"/>
        <v>5.2486187845303865E-2</v>
      </c>
      <c r="F64" s="112" t="s">
        <v>1159</v>
      </c>
      <c r="G64" s="103" t="s">
        <v>1292</v>
      </c>
      <c r="H64" s="103" t="s">
        <v>1293</v>
      </c>
      <c r="I64" s="113">
        <v>5035.0532499999999</v>
      </c>
      <c r="J64" s="113">
        <v>5288.6460800000004</v>
      </c>
      <c r="K64" s="113">
        <v>5419.4873600000001</v>
      </c>
      <c r="L64" s="113">
        <v>5220.6604799999996</v>
      </c>
      <c r="M64" s="113">
        <v>5191.4087300000001</v>
      </c>
      <c r="N64" s="113">
        <v>5260.7589600000001</v>
      </c>
      <c r="O64" s="113">
        <v>3788.1453799999999</v>
      </c>
      <c r="P64" s="113">
        <v>4031.52556</v>
      </c>
      <c r="Q64" s="113">
        <v>3930.6581799999999</v>
      </c>
      <c r="R64" s="113">
        <v>4015.1176599999999</v>
      </c>
      <c r="S64" s="113">
        <v>4155.8355700000002</v>
      </c>
      <c r="T64" s="113">
        <v>3645.6057700000001</v>
      </c>
      <c r="U64" s="113">
        <v>3344.0558500000002</v>
      </c>
      <c r="V64" s="113">
        <v>3486.8125300000002</v>
      </c>
      <c r="W64" s="113">
        <v>3497.8013900000001</v>
      </c>
      <c r="X64" s="115">
        <v>3342.3238799999999</v>
      </c>
    </row>
    <row r="65" spans="1:24" ht="17" x14ac:dyDescent="0.2">
      <c r="A65" s="241"/>
      <c r="B65" s="89" t="s">
        <v>1185</v>
      </c>
      <c r="C65" s="25" t="s">
        <v>1453</v>
      </c>
      <c r="D65" s="18">
        <f>COUNTIF(codes!F:I,B65)</f>
        <v>21</v>
      </c>
      <c r="E65" s="141">
        <f t="shared" si="2"/>
        <v>5.8011049723756904E-2</v>
      </c>
      <c r="F65" s="112" t="s">
        <v>1159</v>
      </c>
      <c r="G65" s="103" t="s">
        <v>1292</v>
      </c>
      <c r="H65" s="103" t="s">
        <v>1293</v>
      </c>
      <c r="I65" s="113">
        <v>2143.9346700000001</v>
      </c>
      <c r="J65" s="113">
        <v>2292.8380200000001</v>
      </c>
      <c r="K65" s="113">
        <v>2437.1744899999999</v>
      </c>
      <c r="L65" s="113">
        <v>2226.17893</v>
      </c>
      <c r="M65" s="113">
        <v>2286.09906</v>
      </c>
      <c r="N65" s="113">
        <v>2063.4375799999998</v>
      </c>
      <c r="O65" s="113">
        <v>1858.5814399999999</v>
      </c>
      <c r="P65" s="113">
        <v>2026.9870800000001</v>
      </c>
      <c r="Q65" s="113">
        <v>2069.6293300000002</v>
      </c>
      <c r="R65" s="113">
        <v>2150.5277700000001</v>
      </c>
      <c r="S65" s="113">
        <v>2220.6326800000002</v>
      </c>
      <c r="T65" s="113">
        <v>2068.73108</v>
      </c>
      <c r="U65" s="113">
        <v>1913.26522</v>
      </c>
      <c r="V65" s="113">
        <v>1746.0121300000001</v>
      </c>
      <c r="W65" s="113">
        <v>1623.11796</v>
      </c>
      <c r="X65" s="115">
        <v>1566.7030400000001</v>
      </c>
    </row>
    <row r="66" spans="1:24" ht="17" x14ac:dyDescent="0.2">
      <c r="A66" s="241"/>
      <c r="B66" s="89" t="s">
        <v>1309</v>
      </c>
      <c r="C66" s="25" t="s">
        <v>1455</v>
      </c>
      <c r="D66" s="18">
        <f>COUNTIF(codes!F:I,B66)</f>
        <v>0</v>
      </c>
      <c r="E66" s="141">
        <f t="shared" si="2"/>
        <v>0</v>
      </c>
      <c r="F66" s="112" t="s">
        <v>1159</v>
      </c>
      <c r="G66" s="103" t="s">
        <v>1292</v>
      </c>
      <c r="H66" s="103" t="s">
        <v>1293</v>
      </c>
      <c r="I66" s="113">
        <v>2422.4573399999999</v>
      </c>
      <c r="J66" s="148">
        <v>2470.7381399999999</v>
      </c>
      <c r="K66" s="113">
        <v>2305.35286</v>
      </c>
      <c r="L66" s="113">
        <v>2137.5522500000002</v>
      </c>
      <c r="M66" s="113">
        <v>2099.0360900000001</v>
      </c>
      <c r="N66" s="113">
        <v>2035.28367</v>
      </c>
      <c r="O66" s="113">
        <v>1403.58647</v>
      </c>
      <c r="P66" s="113">
        <v>1502.90238</v>
      </c>
      <c r="Q66" s="113">
        <v>1585.6857299999999</v>
      </c>
      <c r="R66" s="113">
        <v>1992.7191700000001</v>
      </c>
      <c r="S66" s="113">
        <v>2230.1017900000002</v>
      </c>
      <c r="T66" s="113">
        <v>1311.69426</v>
      </c>
      <c r="U66" s="113">
        <v>1085.13202</v>
      </c>
      <c r="V66" s="113">
        <v>1167.1353999999999</v>
      </c>
      <c r="W66" s="113">
        <v>1197.6225999999999</v>
      </c>
      <c r="X66" s="115">
        <v>1156.6103599999999</v>
      </c>
    </row>
    <row r="67" spans="1:24" ht="34" x14ac:dyDescent="0.2">
      <c r="A67" s="241"/>
      <c r="B67" s="89" t="s">
        <v>1324</v>
      </c>
      <c r="C67" s="17" t="s">
        <v>1514</v>
      </c>
      <c r="D67" s="136">
        <f>COUNTIF(codes!F:I,"M74")+COUNTIF(codes!F:I,"M75")</f>
        <v>0</v>
      </c>
      <c r="E67" s="141">
        <f t="shared" si="2"/>
        <v>0</v>
      </c>
      <c r="F67" s="112" t="s">
        <v>1159</v>
      </c>
      <c r="G67" s="103" t="s">
        <v>1292</v>
      </c>
      <c r="H67" s="103" t="s">
        <v>1293</v>
      </c>
      <c r="I67" s="113">
        <v>2219.41633</v>
      </c>
      <c r="J67" s="113">
        <v>2267.0237900000002</v>
      </c>
      <c r="K67" s="113">
        <v>2192.6291099999999</v>
      </c>
      <c r="L67" s="113">
        <v>2161.2977799999999</v>
      </c>
      <c r="M67" s="113">
        <v>2165.0670399999999</v>
      </c>
      <c r="N67" s="113">
        <v>2190.90922</v>
      </c>
      <c r="O67" s="113">
        <v>1627.64914</v>
      </c>
      <c r="P67" s="113">
        <v>1703.2687000000001</v>
      </c>
      <c r="Q67" s="113">
        <v>1792.5648000000001</v>
      </c>
      <c r="R67" s="113">
        <v>1493.93705</v>
      </c>
      <c r="S67" s="113">
        <v>1558.7701</v>
      </c>
      <c r="T67" s="113">
        <v>1542.4883400000001</v>
      </c>
      <c r="U67" s="113">
        <v>1496.27406</v>
      </c>
      <c r="V67" s="113">
        <v>1600.54243</v>
      </c>
      <c r="W67" s="113">
        <v>1655.3772200000001</v>
      </c>
      <c r="X67" s="115">
        <v>1578.58179</v>
      </c>
    </row>
    <row r="68" spans="1:24" ht="17" x14ac:dyDescent="0.2">
      <c r="A68" s="241"/>
      <c r="B68" s="90" t="s">
        <v>1310</v>
      </c>
      <c r="C68" s="25" t="s">
        <v>1461</v>
      </c>
      <c r="D68" s="18">
        <f>COUNTIF(codes!F:I,B68)</f>
        <v>0</v>
      </c>
      <c r="E68" s="141">
        <f t="shared" si="2"/>
        <v>0</v>
      </c>
      <c r="F68" s="112" t="s">
        <v>1159</v>
      </c>
      <c r="G68" s="103" t="s">
        <v>1292</v>
      </c>
      <c r="H68" s="103" t="s">
        <v>1293</v>
      </c>
      <c r="I68" s="113">
        <v>11772.13982</v>
      </c>
      <c r="J68" s="113">
        <v>11153.26757</v>
      </c>
      <c r="K68" s="113">
        <v>10944.28674</v>
      </c>
      <c r="L68" s="113">
        <v>10672.93874</v>
      </c>
      <c r="M68" s="113">
        <v>10253.647080000001</v>
      </c>
      <c r="N68" s="113">
        <v>10622.92597</v>
      </c>
      <c r="O68" s="113">
        <v>10522.354359999999</v>
      </c>
      <c r="P68" s="113">
        <v>10897.77802</v>
      </c>
      <c r="Q68" s="113">
        <v>11075.772800000001</v>
      </c>
      <c r="R68" s="113">
        <v>11419.37221</v>
      </c>
      <c r="S68" s="113">
        <v>12643.29027</v>
      </c>
      <c r="T68" s="113">
        <v>11591.106970000001</v>
      </c>
      <c r="U68" s="113">
        <v>10574.61695</v>
      </c>
      <c r="V68" s="113">
        <v>11107.9928</v>
      </c>
      <c r="W68" s="113">
        <v>11706.15905</v>
      </c>
      <c r="X68" s="115">
        <v>11322.832039999999</v>
      </c>
    </row>
    <row r="69" spans="1:24" ht="17" x14ac:dyDescent="0.2">
      <c r="A69" s="241"/>
      <c r="B69" s="90" t="s">
        <v>1264</v>
      </c>
      <c r="C69" s="25" t="s">
        <v>1463</v>
      </c>
      <c r="D69" s="18">
        <f>COUNTIF(codes!F:I,B69)</f>
        <v>1</v>
      </c>
      <c r="E69" s="141">
        <f t="shared" si="2"/>
        <v>2.7624309392265192E-3</v>
      </c>
      <c r="F69" s="112" t="s">
        <v>1159</v>
      </c>
      <c r="G69" s="103" t="s">
        <v>1292</v>
      </c>
      <c r="H69" s="103" t="s">
        <v>1293</v>
      </c>
      <c r="I69" s="113">
        <v>2393.7183</v>
      </c>
      <c r="J69" s="113">
        <v>2288.2718300000001</v>
      </c>
      <c r="K69" s="113">
        <v>2681.3662899999999</v>
      </c>
      <c r="L69" s="113">
        <v>2492.5163400000001</v>
      </c>
      <c r="M69" s="113">
        <v>2553.9460800000002</v>
      </c>
      <c r="N69" s="113">
        <v>2504.6332200000002</v>
      </c>
      <c r="O69" s="113">
        <v>2210.6660999999999</v>
      </c>
      <c r="P69" s="113">
        <v>2340.96976</v>
      </c>
      <c r="Q69" s="113">
        <v>2453.5177100000001</v>
      </c>
      <c r="R69" s="113">
        <v>2919.9551900000001</v>
      </c>
      <c r="S69" s="113">
        <v>2731.8796600000001</v>
      </c>
      <c r="T69" s="113">
        <v>2553.36715</v>
      </c>
      <c r="U69" s="113">
        <v>2189.4085100000002</v>
      </c>
      <c r="V69" s="113">
        <v>2507.82494</v>
      </c>
      <c r="W69" s="113">
        <v>2381.5130399999998</v>
      </c>
      <c r="X69" s="115">
        <v>2274.99757</v>
      </c>
    </row>
    <row r="70" spans="1:24" ht="17" x14ac:dyDescent="0.2">
      <c r="A70" s="241"/>
      <c r="B70" s="90" t="s">
        <v>1279</v>
      </c>
      <c r="C70" s="25" t="s">
        <v>1465</v>
      </c>
      <c r="D70" s="18">
        <f>COUNTIF(codes!F:I,B70)</f>
        <v>1</v>
      </c>
      <c r="E70" s="141">
        <f t="shared" si="2"/>
        <v>2.7624309392265192E-3</v>
      </c>
      <c r="F70" s="112" t="s">
        <v>1159</v>
      </c>
      <c r="G70" s="103" t="s">
        <v>1292</v>
      </c>
      <c r="H70" s="103" t="s">
        <v>1293</v>
      </c>
      <c r="I70" s="113">
        <v>1274.39707</v>
      </c>
      <c r="J70" s="113">
        <v>1224.2580700000001</v>
      </c>
      <c r="K70" s="113">
        <v>1789.1879899999999</v>
      </c>
      <c r="L70" s="113">
        <v>1791.3210300000001</v>
      </c>
      <c r="M70" s="113">
        <v>1719.87661</v>
      </c>
      <c r="N70" s="113">
        <v>1775.54411</v>
      </c>
      <c r="O70" s="113">
        <v>1716.6414400000001</v>
      </c>
      <c r="P70" s="113">
        <v>1739.83473</v>
      </c>
      <c r="Q70" s="113">
        <v>1789.80917</v>
      </c>
      <c r="R70" s="113">
        <v>1776.3229799999999</v>
      </c>
      <c r="S70" s="113">
        <v>1630.3644400000001</v>
      </c>
      <c r="T70" s="113">
        <v>1635.9157700000001</v>
      </c>
      <c r="U70" s="113">
        <v>1064.4139399999999</v>
      </c>
      <c r="V70" s="113">
        <v>995.09472000000005</v>
      </c>
      <c r="W70" s="113">
        <v>1160.31223</v>
      </c>
      <c r="X70" s="115">
        <v>1187.4101599999999</v>
      </c>
    </row>
    <row r="71" spans="1:24" ht="51" x14ac:dyDescent="0.2">
      <c r="A71" s="241"/>
      <c r="B71" s="90" t="s">
        <v>1318</v>
      </c>
      <c r="C71" s="17" t="s">
        <v>1515</v>
      </c>
      <c r="D71" s="136">
        <f>COUNTIF(codes!F:I,"N80")+COUNTIF(codes!F:I,"N81")+COUNTIF(codes!F:I,"N82")</f>
        <v>5</v>
      </c>
      <c r="E71" s="141">
        <f t="shared" si="2"/>
        <v>1.3812154696132596E-2</v>
      </c>
      <c r="F71" s="112" t="s">
        <v>1159</v>
      </c>
      <c r="G71" s="103" t="s">
        <v>1292</v>
      </c>
      <c r="H71" s="103" t="s">
        <v>1293</v>
      </c>
      <c r="I71" s="113">
        <v>7695.9702699999998</v>
      </c>
      <c r="J71" s="113">
        <v>7532.6578099999997</v>
      </c>
      <c r="K71" s="113">
        <v>8120.0595800000001</v>
      </c>
      <c r="L71" s="113">
        <v>7600.0020500000001</v>
      </c>
      <c r="M71" s="113">
        <v>7452.3162700000003</v>
      </c>
      <c r="N71" s="113">
        <v>7559.7846799999998</v>
      </c>
      <c r="O71" s="113">
        <v>7148.2267099999999</v>
      </c>
      <c r="P71" s="113">
        <v>7232.1360500000001</v>
      </c>
      <c r="Q71" s="113">
        <v>7570.7260699999997</v>
      </c>
      <c r="R71" s="113">
        <v>9678.7040300000008</v>
      </c>
      <c r="S71" s="113">
        <v>11342.822169999999</v>
      </c>
      <c r="T71" s="113">
        <v>8512.8773899999997</v>
      </c>
      <c r="U71" s="113">
        <v>7966.2575100000004</v>
      </c>
      <c r="V71" s="113">
        <v>8472.2894899999992</v>
      </c>
      <c r="W71" s="113">
        <v>8312.3050600000006</v>
      </c>
      <c r="X71" s="115">
        <v>7986.7189399999997</v>
      </c>
    </row>
    <row r="72" spans="1:24" ht="17" x14ac:dyDescent="0.2">
      <c r="A72" s="241"/>
      <c r="B72" s="145" t="s">
        <v>1284</v>
      </c>
      <c r="C72" s="25" t="s">
        <v>1476</v>
      </c>
      <c r="D72" s="18">
        <f>COUNTIF(codes!F:I,B72)</f>
        <v>3</v>
      </c>
      <c r="E72" s="141">
        <f t="shared" si="2"/>
        <v>8.2872928176795577E-3</v>
      </c>
      <c r="F72" s="112" t="s">
        <v>1159</v>
      </c>
      <c r="G72" s="103" t="s">
        <v>1292</v>
      </c>
      <c r="H72" s="103" t="s">
        <v>1293</v>
      </c>
      <c r="I72" s="113">
        <v>13922.5682</v>
      </c>
      <c r="J72" s="148">
        <v>15115.254720000001</v>
      </c>
      <c r="K72" s="113">
        <v>14602.20002</v>
      </c>
      <c r="L72" s="113">
        <v>13733.80233</v>
      </c>
      <c r="M72" s="113">
        <v>13744.16042</v>
      </c>
      <c r="N72" s="113">
        <v>14709.52468</v>
      </c>
      <c r="O72" s="113">
        <v>14265.66862</v>
      </c>
      <c r="P72" s="113">
        <v>14819.904640000001</v>
      </c>
      <c r="Q72" s="113">
        <v>15256.440930000001</v>
      </c>
      <c r="R72" s="113">
        <v>17285.088360000002</v>
      </c>
      <c r="S72" s="113">
        <v>16738.690739999998</v>
      </c>
      <c r="T72" s="113">
        <v>15513.43237</v>
      </c>
      <c r="U72" s="113">
        <v>15746.239659999999</v>
      </c>
      <c r="V72" s="113">
        <v>15401.635200000001</v>
      </c>
      <c r="W72" s="113">
        <v>14867.11241</v>
      </c>
      <c r="X72" s="115">
        <v>14008.661840000001</v>
      </c>
    </row>
    <row r="73" spans="1:24" ht="34" x14ac:dyDescent="0.2">
      <c r="A73" s="241"/>
      <c r="B73" s="145" t="s">
        <v>1325</v>
      </c>
      <c r="C73" s="17" t="s">
        <v>1516</v>
      </c>
      <c r="D73" s="136">
        <f>COUNTIF(codes!F:I,"Q87")+COUNTIF(codes!F:I,"Q88")</f>
        <v>0</v>
      </c>
      <c r="E73" s="141">
        <f t="shared" si="2"/>
        <v>0</v>
      </c>
      <c r="F73" s="112" t="s">
        <v>1159</v>
      </c>
      <c r="G73" s="103" t="s">
        <v>1292</v>
      </c>
      <c r="H73" s="103" t="s">
        <v>1293</v>
      </c>
      <c r="I73" s="113">
        <v>8094.1279299999997</v>
      </c>
      <c r="J73" s="113">
        <v>8883.0535600000003</v>
      </c>
      <c r="K73" s="113">
        <v>10758.978289999999</v>
      </c>
      <c r="L73" s="113">
        <v>10263.51698</v>
      </c>
      <c r="M73" s="113">
        <v>10098.567639999999</v>
      </c>
      <c r="N73" s="113">
        <v>12078.844220000001</v>
      </c>
      <c r="O73" s="113">
        <v>9352.4851400000007</v>
      </c>
      <c r="P73" s="113">
        <v>9681.8109100000001</v>
      </c>
      <c r="Q73" s="113">
        <v>9226.9344199999996</v>
      </c>
      <c r="R73" s="113">
        <v>9418.8158500000009</v>
      </c>
      <c r="S73" s="113">
        <v>9248.93995</v>
      </c>
      <c r="T73" s="113">
        <v>9091.62673</v>
      </c>
      <c r="U73" s="113">
        <v>8768.7718800000002</v>
      </c>
      <c r="V73" s="113">
        <v>8769.8111900000004</v>
      </c>
      <c r="W73" s="113">
        <v>7821.8047100000003</v>
      </c>
      <c r="X73" s="115">
        <v>7520.3675999999996</v>
      </c>
    </row>
    <row r="74" spans="1:24" ht="51" x14ac:dyDescent="0.2">
      <c r="A74" s="241"/>
      <c r="B74" s="146" t="s">
        <v>1319</v>
      </c>
      <c r="C74" s="17" t="s">
        <v>1517</v>
      </c>
      <c r="D74" s="136">
        <f>COUNTIF(codes!F:I,"R90")+COUNTIF(codes!F:I,"R91")+COUNTIF(codes!F:I,"R92")</f>
        <v>0</v>
      </c>
      <c r="E74" s="141">
        <f t="shared" si="2"/>
        <v>0</v>
      </c>
      <c r="F74" s="112" t="s">
        <v>1159</v>
      </c>
      <c r="G74" s="103" t="s">
        <v>1292</v>
      </c>
      <c r="H74" s="103" t="s">
        <v>1293</v>
      </c>
      <c r="I74" s="113">
        <v>4034.87012</v>
      </c>
      <c r="J74" s="148">
        <v>4274.5503099999996</v>
      </c>
      <c r="K74" s="113">
        <v>4061.2905500000002</v>
      </c>
      <c r="L74" s="113">
        <v>3763.61204</v>
      </c>
      <c r="M74" s="113">
        <v>3667.81925</v>
      </c>
      <c r="N74" s="113">
        <v>3659.56095</v>
      </c>
      <c r="O74" s="113">
        <v>2458.3024300000002</v>
      </c>
      <c r="P74" s="113">
        <v>2536.1670899999999</v>
      </c>
      <c r="Q74" s="113">
        <v>2722.9270799999999</v>
      </c>
      <c r="R74" s="113">
        <v>2480.2199700000001</v>
      </c>
      <c r="S74" s="113">
        <v>2424.14039</v>
      </c>
      <c r="T74" s="113">
        <v>2189.9372400000002</v>
      </c>
      <c r="U74" s="113">
        <v>1988.39011</v>
      </c>
      <c r="V74" s="113">
        <v>2084.20498</v>
      </c>
      <c r="W74" s="113">
        <v>2002.3859600000001</v>
      </c>
      <c r="X74" s="115">
        <v>1937.6447800000001</v>
      </c>
    </row>
    <row r="75" spans="1:24" ht="17" x14ac:dyDescent="0.2">
      <c r="A75" s="241"/>
      <c r="B75" s="146" t="s">
        <v>1311</v>
      </c>
      <c r="C75" s="17" t="s">
        <v>1488</v>
      </c>
      <c r="D75" s="18">
        <f>COUNTIF(codes!F:I,B75)</f>
        <v>0</v>
      </c>
      <c r="E75" s="141">
        <f t="shared" si="2"/>
        <v>0</v>
      </c>
      <c r="F75" s="112" t="s">
        <v>1159</v>
      </c>
      <c r="G75" s="103" t="s">
        <v>1292</v>
      </c>
      <c r="H75" s="103" t="s">
        <v>1293</v>
      </c>
      <c r="I75" s="113">
        <v>5472.3841400000001</v>
      </c>
      <c r="J75" s="113">
        <v>5865.2231700000002</v>
      </c>
      <c r="K75" s="113">
        <v>5921.3832300000004</v>
      </c>
      <c r="L75" s="113">
        <v>5349.62698</v>
      </c>
      <c r="M75" s="113">
        <v>5503.55969</v>
      </c>
      <c r="N75" s="113">
        <v>5067.9702900000002</v>
      </c>
      <c r="O75" s="113">
        <v>3859.74622</v>
      </c>
      <c r="P75" s="113">
        <v>4048.0465100000001</v>
      </c>
      <c r="Q75" s="113">
        <v>4102.4508100000003</v>
      </c>
      <c r="R75" s="113">
        <v>3895.7229499999999</v>
      </c>
      <c r="S75" s="113">
        <v>4003.1985</v>
      </c>
      <c r="T75" s="113">
        <v>3867.4340299999999</v>
      </c>
      <c r="U75" s="113">
        <v>3410.2642300000002</v>
      </c>
      <c r="V75" s="113">
        <v>3704.5487699999999</v>
      </c>
      <c r="W75" s="113">
        <v>3301.8655600000002</v>
      </c>
      <c r="X75" s="115">
        <v>3173.9641200000001</v>
      </c>
    </row>
    <row r="76" spans="1:24" ht="17" x14ac:dyDescent="0.2">
      <c r="A76" s="241"/>
      <c r="B76" s="95" t="s">
        <v>1312</v>
      </c>
      <c r="C76" s="25" t="s">
        <v>1488</v>
      </c>
      <c r="D76" s="18">
        <f>COUNTIF(codes!F:I,B76)</f>
        <v>0</v>
      </c>
      <c r="E76" s="141">
        <f t="shared" si="2"/>
        <v>0</v>
      </c>
      <c r="F76" s="112" t="s">
        <v>1159</v>
      </c>
      <c r="G76" s="103" t="s">
        <v>1292</v>
      </c>
      <c r="H76" s="103" t="s">
        <v>1293</v>
      </c>
      <c r="I76" s="113">
        <v>3398.2222099999999</v>
      </c>
      <c r="J76" s="148">
        <v>3670.2602099999999</v>
      </c>
      <c r="K76" s="113">
        <v>3717.34141</v>
      </c>
      <c r="L76" s="113">
        <v>3491.64104</v>
      </c>
      <c r="M76" s="113">
        <v>3495.17526</v>
      </c>
      <c r="N76" s="113">
        <v>3403.9814999999999</v>
      </c>
      <c r="O76" s="113">
        <v>3619.6192299999998</v>
      </c>
      <c r="P76" s="113">
        <v>3738.7213099999999</v>
      </c>
      <c r="Q76" s="113">
        <v>3898.5674600000002</v>
      </c>
      <c r="R76" s="113">
        <v>3459.40985</v>
      </c>
      <c r="S76" s="113">
        <v>3419.3955900000001</v>
      </c>
      <c r="T76" s="113">
        <v>3456.12201</v>
      </c>
      <c r="U76" s="113">
        <v>3019.9900699999998</v>
      </c>
      <c r="V76" s="113">
        <v>2815.3273899999999</v>
      </c>
      <c r="W76" s="113">
        <v>2730.9142000000002</v>
      </c>
      <c r="X76" s="115">
        <v>2606.6165999999998</v>
      </c>
    </row>
    <row r="77" spans="1:24" ht="17" x14ac:dyDescent="0.2">
      <c r="A77" s="241"/>
      <c r="B77" s="95" t="s">
        <v>1313</v>
      </c>
      <c r="C77" s="25" t="s">
        <v>1490</v>
      </c>
      <c r="D77" s="18">
        <f>COUNTIF(codes!F:I,B77)</f>
        <v>0</v>
      </c>
      <c r="E77" s="141">
        <f t="shared" si="2"/>
        <v>0</v>
      </c>
      <c r="F77" s="112" t="s">
        <v>1159</v>
      </c>
      <c r="G77" s="103" t="s">
        <v>1292</v>
      </c>
      <c r="H77" s="103" t="s">
        <v>1293</v>
      </c>
      <c r="I77" s="113">
        <v>1505.25566</v>
      </c>
      <c r="J77" s="113">
        <v>1468.78998</v>
      </c>
      <c r="K77" s="113">
        <v>1431.53692</v>
      </c>
      <c r="L77" s="113">
        <v>1380.20371</v>
      </c>
      <c r="M77" s="113">
        <v>1352.47804</v>
      </c>
      <c r="N77" s="113">
        <v>1326.2171800000001</v>
      </c>
      <c r="O77" s="113">
        <v>1330.0478800000001</v>
      </c>
      <c r="P77" s="113">
        <v>1332.0773200000001</v>
      </c>
      <c r="Q77" s="113">
        <v>1354.3512800000001</v>
      </c>
      <c r="R77" s="113">
        <v>1403.4243899999999</v>
      </c>
      <c r="S77" s="113">
        <v>1305.2466099999999</v>
      </c>
      <c r="T77" s="113">
        <v>1031.69211</v>
      </c>
      <c r="U77" s="113">
        <v>912.81348000000003</v>
      </c>
      <c r="V77" s="113">
        <v>996.95680000000004</v>
      </c>
      <c r="W77" s="113">
        <v>1007.1734300000001</v>
      </c>
      <c r="X77" s="115">
        <v>974.28139999999996</v>
      </c>
    </row>
    <row r="78" spans="1:24" ht="17" x14ac:dyDescent="0.2">
      <c r="A78" s="242"/>
      <c r="B78" s="149" t="s">
        <v>1314</v>
      </c>
      <c r="C78" s="156" t="s">
        <v>1492</v>
      </c>
      <c r="D78" s="150">
        <f>COUNTIF(codes!F:I,B78)</f>
        <v>0</v>
      </c>
      <c r="E78" s="151">
        <f t="shared" si="2"/>
        <v>0</v>
      </c>
      <c r="F78" s="117" t="s">
        <v>1159</v>
      </c>
      <c r="G78" s="118" t="s">
        <v>1292</v>
      </c>
      <c r="H78" s="118" t="s">
        <v>1293</v>
      </c>
      <c r="I78" s="113">
        <v>6121.2863399999997</v>
      </c>
      <c r="J78" s="152">
        <v>6427.8802500000002</v>
      </c>
      <c r="K78" s="119">
        <v>6392.7299599999997</v>
      </c>
      <c r="L78" s="119">
        <v>6092.8804200000004</v>
      </c>
      <c r="M78" s="119">
        <v>5946.5545700000002</v>
      </c>
      <c r="N78" s="119">
        <v>5840.6532999999999</v>
      </c>
      <c r="O78" s="119">
        <v>6572.0223999999998</v>
      </c>
      <c r="P78" s="119">
        <v>6746.6283000000003</v>
      </c>
      <c r="Q78" s="119">
        <v>6592.94452</v>
      </c>
      <c r="R78" s="119">
        <v>6567.77088</v>
      </c>
      <c r="S78" s="119">
        <v>6445.2800399999996</v>
      </c>
      <c r="T78" s="119">
        <v>5994.1246000000001</v>
      </c>
      <c r="U78" s="119">
        <v>5176.4168600000003</v>
      </c>
      <c r="V78" s="119">
        <v>5593.5240299999996</v>
      </c>
      <c r="W78" s="119">
        <v>5457.7166500000003</v>
      </c>
      <c r="X78" s="120">
        <v>5242.2025000000003</v>
      </c>
    </row>
    <row r="79" spans="1:24" x14ac:dyDescent="0.2">
      <c r="B79" s="136"/>
      <c r="C79" s="137"/>
      <c r="D79" s="136"/>
      <c r="H79" s="130"/>
      <c r="I79" s="107"/>
    </row>
    <row r="80" spans="1:24" x14ac:dyDescent="0.2">
      <c r="A80" s="243" t="s">
        <v>2013</v>
      </c>
      <c r="B80" s="126" t="s">
        <v>1170</v>
      </c>
      <c r="C80" s="161" t="s">
        <v>1735</v>
      </c>
      <c r="D80" s="138">
        <f>COUNTIF(codes!J:M,B80)</f>
        <v>56</v>
      </c>
      <c r="E80" s="139">
        <f t="shared" ref="E80:E143" si="3">D80/SUM($D$80:$D$351)</f>
        <v>0.12933025404157045</v>
      </c>
      <c r="F80" s="107"/>
      <c r="G80" s="108"/>
      <c r="H80" s="108"/>
      <c r="I80" s="107"/>
      <c r="J80" s="107"/>
      <c r="K80" s="107"/>
      <c r="L80" s="107"/>
      <c r="M80" s="107"/>
      <c r="N80" s="107"/>
      <c r="O80" s="107"/>
      <c r="P80" s="107"/>
      <c r="Q80" s="107"/>
      <c r="R80" s="107"/>
      <c r="S80" s="107"/>
      <c r="T80" s="107"/>
      <c r="U80" s="107"/>
      <c r="V80" s="107"/>
      <c r="W80" s="107"/>
      <c r="X80" s="233"/>
    </row>
    <row r="81" spans="1:24" x14ac:dyDescent="0.2">
      <c r="A81" s="244"/>
      <c r="B81" s="2" t="s">
        <v>1205</v>
      </c>
      <c r="C81" s="8" t="s">
        <v>1742</v>
      </c>
      <c r="D81" s="18">
        <f>COUNTIF(codes!J:M,B81)</f>
        <v>31</v>
      </c>
      <c r="E81" s="140">
        <f t="shared" si="3"/>
        <v>7.1593533487297925E-2</v>
      </c>
      <c r="F81" s="112"/>
      <c r="G81" s="134"/>
      <c r="H81" s="134"/>
      <c r="I81" s="112"/>
      <c r="J81" s="112"/>
      <c r="K81" s="112"/>
      <c r="L81" s="112"/>
      <c r="M81" s="112"/>
      <c r="N81" s="112"/>
      <c r="O81" s="112"/>
      <c r="P81" s="112"/>
      <c r="Q81" s="112"/>
      <c r="R81" s="112"/>
      <c r="S81" s="112"/>
      <c r="T81" s="112"/>
      <c r="U81" s="112"/>
      <c r="V81" s="112"/>
      <c r="W81" s="112"/>
      <c r="X81" s="234"/>
    </row>
    <row r="82" spans="1:24" x14ac:dyDescent="0.2">
      <c r="A82" s="244"/>
      <c r="B82" s="2" t="s">
        <v>1187</v>
      </c>
      <c r="C82" s="8" t="s">
        <v>1884</v>
      </c>
      <c r="D82" s="18">
        <f>COUNTIF(codes!J:M,B82)</f>
        <v>21</v>
      </c>
      <c r="E82" s="140">
        <f t="shared" si="3"/>
        <v>4.8498845265588918E-2</v>
      </c>
      <c r="F82" s="112"/>
      <c r="G82" s="134"/>
      <c r="H82" s="134"/>
      <c r="I82" s="112"/>
      <c r="J82" s="112"/>
      <c r="K82" s="112"/>
      <c r="L82" s="112"/>
      <c r="M82" s="112"/>
      <c r="N82" s="112"/>
      <c r="O82" s="112"/>
      <c r="P82" s="112"/>
      <c r="Q82" s="112"/>
      <c r="R82" s="112"/>
      <c r="S82" s="112"/>
      <c r="T82" s="112"/>
      <c r="U82" s="112"/>
      <c r="V82" s="112"/>
      <c r="W82" s="112"/>
      <c r="X82" s="234"/>
    </row>
    <row r="83" spans="1:24" x14ac:dyDescent="0.2">
      <c r="A83" s="244"/>
      <c r="B83" s="2" t="s">
        <v>1236</v>
      </c>
      <c r="C83" s="8" t="s">
        <v>1809</v>
      </c>
      <c r="D83" s="18">
        <f>COUNTIF(codes!J:M,B83)</f>
        <v>19</v>
      </c>
      <c r="E83" s="140">
        <f t="shared" si="3"/>
        <v>4.3879907621247112E-2</v>
      </c>
      <c r="F83" s="112"/>
      <c r="G83" s="134"/>
      <c r="H83" s="134"/>
      <c r="I83" s="112"/>
      <c r="J83" s="112"/>
      <c r="K83" s="112"/>
      <c r="L83" s="112"/>
      <c r="M83" s="112"/>
      <c r="N83" s="112"/>
      <c r="O83" s="112"/>
      <c r="P83" s="112"/>
      <c r="Q83" s="112"/>
      <c r="R83" s="112"/>
      <c r="S83" s="112"/>
      <c r="T83" s="112"/>
      <c r="U83" s="112"/>
      <c r="V83" s="112"/>
      <c r="W83" s="112"/>
      <c r="X83" s="234"/>
    </row>
    <row r="84" spans="1:24" x14ac:dyDescent="0.2">
      <c r="A84" s="244"/>
      <c r="B84" s="2" t="s">
        <v>1257</v>
      </c>
      <c r="C84" s="8" t="s">
        <v>1743</v>
      </c>
      <c r="D84" s="18">
        <f>COUNTIF(codes!J:M,B84)</f>
        <v>16</v>
      </c>
      <c r="E84" s="140">
        <f t="shared" si="3"/>
        <v>3.695150115473441E-2</v>
      </c>
      <c r="F84" s="112"/>
      <c r="G84" s="134"/>
      <c r="H84" s="134"/>
      <c r="I84" s="112"/>
      <c r="J84" s="112"/>
      <c r="K84" s="112"/>
      <c r="L84" s="112"/>
      <c r="M84" s="112"/>
      <c r="N84" s="112"/>
      <c r="O84" s="112"/>
      <c r="P84" s="112"/>
      <c r="Q84" s="112"/>
      <c r="R84" s="112"/>
      <c r="S84" s="112"/>
      <c r="T84" s="112"/>
      <c r="U84" s="112"/>
      <c r="V84" s="112"/>
      <c r="W84" s="112"/>
      <c r="X84" s="234"/>
    </row>
    <row r="85" spans="1:24" x14ac:dyDescent="0.2">
      <c r="A85" s="244"/>
      <c r="B85" s="2" t="s">
        <v>1191</v>
      </c>
      <c r="C85" s="8" t="s">
        <v>2006</v>
      </c>
      <c r="D85" s="18">
        <f>COUNTIF(codes!J:M,B85)</f>
        <v>16</v>
      </c>
      <c r="E85" s="140">
        <f t="shared" si="3"/>
        <v>3.695150115473441E-2</v>
      </c>
      <c r="F85" s="112"/>
      <c r="G85" s="134"/>
      <c r="H85" s="134"/>
      <c r="I85" s="112"/>
      <c r="J85" s="112"/>
      <c r="K85" s="112"/>
      <c r="L85" s="112"/>
      <c r="M85" s="112"/>
      <c r="N85" s="112"/>
      <c r="O85" s="112"/>
      <c r="P85" s="112"/>
      <c r="Q85" s="112"/>
      <c r="R85" s="112"/>
      <c r="S85" s="112"/>
      <c r="T85" s="112"/>
      <c r="U85" s="112"/>
      <c r="V85" s="112"/>
      <c r="W85" s="112"/>
      <c r="X85" s="234"/>
    </row>
    <row r="86" spans="1:24" x14ac:dyDescent="0.2">
      <c r="A86" s="244"/>
      <c r="B86" s="2" t="s">
        <v>1188</v>
      </c>
      <c r="C86" s="8" t="s">
        <v>1881</v>
      </c>
      <c r="D86" s="18">
        <f>COUNTIF(codes!J:M,B86)</f>
        <v>16</v>
      </c>
      <c r="E86" s="140">
        <f t="shared" si="3"/>
        <v>3.695150115473441E-2</v>
      </c>
      <c r="F86" s="112"/>
      <c r="G86" s="134"/>
      <c r="H86" s="134"/>
      <c r="I86" s="112"/>
      <c r="J86" s="112"/>
      <c r="K86" s="112"/>
      <c r="L86" s="112"/>
      <c r="M86" s="112"/>
      <c r="N86" s="112"/>
      <c r="O86" s="112"/>
      <c r="P86" s="112"/>
      <c r="Q86" s="112"/>
      <c r="R86" s="112"/>
      <c r="S86" s="112"/>
      <c r="T86" s="112"/>
      <c r="U86" s="112"/>
      <c r="V86" s="112"/>
      <c r="W86" s="112"/>
      <c r="X86" s="234"/>
    </row>
    <row r="87" spans="1:24" x14ac:dyDescent="0.2">
      <c r="A87" s="244"/>
      <c r="B87" s="2" t="s">
        <v>1197</v>
      </c>
      <c r="C87" s="8" t="s">
        <v>1936</v>
      </c>
      <c r="D87" s="18">
        <f>COUNTIF(codes!J:M,B87)</f>
        <v>16</v>
      </c>
      <c r="E87" s="140">
        <f t="shared" si="3"/>
        <v>3.695150115473441E-2</v>
      </c>
      <c r="F87" s="112"/>
      <c r="G87" s="134"/>
      <c r="H87" s="134"/>
      <c r="I87" s="112"/>
      <c r="J87" s="112"/>
      <c r="K87" s="112"/>
      <c r="L87" s="112"/>
      <c r="M87" s="112"/>
      <c r="N87" s="112"/>
      <c r="O87" s="112"/>
      <c r="P87" s="112"/>
      <c r="Q87" s="112"/>
      <c r="R87" s="112"/>
      <c r="S87" s="112"/>
      <c r="T87" s="112"/>
      <c r="U87" s="112"/>
      <c r="V87" s="112"/>
      <c r="W87" s="112"/>
      <c r="X87" s="234"/>
    </row>
    <row r="88" spans="1:24" x14ac:dyDescent="0.2">
      <c r="A88" s="244"/>
      <c r="B88" s="2" t="s">
        <v>1212</v>
      </c>
      <c r="C88" s="8" t="s">
        <v>1589</v>
      </c>
      <c r="D88" s="18">
        <f>COUNTIF(codes!J:M,B88)</f>
        <v>15</v>
      </c>
      <c r="E88" s="140">
        <f t="shared" si="3"/>
        <v>3.4642032332563508E-2</v>
      </c>
      <c r="F88" s="112"/>
      <c r="G88" s="134"/>
      <c r="H88" s="134"/>
      <c r="I88" s="112"/>
      <c r="J88" s="112"/>
      <c r="K88" s="112"/>
      <c r="L88" s="112"/>
      <c r="M88" s="112"/>
      <c r="N88" s="112"/>
      <c r="O88" s="112"/>
      <c r="P88" s="112"/>
      <c r="Q88" s="112"/>
      <c r="R88" s="112"/>
      <c r="S88" s="112"/>
      <c r="T88" s="112"/>
      <c r="U88" s="112"/>
      <c r="V88" s="112"/>
      <c r="W88" s="112"/>
      <c r="X88" s="234"/>
    </row>
    <row r="89" spans="1:24" x14ac:dyDescent="0.2">
      <c r="A89" s="244"/>
      <c r="B89" s="2" t="s">
        <v>1234</v>
      </c>
      <c r="C89" s="8" t="s">
        <v>1993</v>
      </c>
      <c r="D89" s="18">
        <f>COUNTIF(codes!J:M,B89)</f>
        <v>14</v>
      </c>
      <c r="E89" s="140">
        <f t="shared" si="3"/>
        <v>3.2332563510392612E-2</v>
      </c>
      <c r="F89" s="112"/>
      <c r="G89" s="134"/>
      <c r="H89" s="134"/>
      <c r="I89" s="112"/>
      <c r="J89" s="112"/>
      <c r="K89" s="112"/>
      <c r="L89" s="112"/>
      <c r="M89" s="112"/>
      <c r="N89" s="112"/>
      <c r="O89" s="112"/>
      <c r="P89" s="112"/>
      <c r="Q89" s="112"/>
      <c r="R89" s="112"/>
      <c r="S89" s="112"/>
      <c r="T89" s="112"/>
      <c r="U89" s="112"/>
      <c r="V89" s="112"/>
      <c r="W89" s="112"/>
      <c r="X89" s="234"/>
    </row>
    <row r="90" spans="1:24" x14ac:dyDescent="0.2">
      <c r="A90" s="244"/>
      <c r="B90" s="2" t="s">
        <v>1233</v>
      </c>
      <c r="C90" s="8" t="s">
        <v>1736</v>
      </c>
      <c r="D90" s="18">
        <f>COUNTIF(codes!J:M,B90)</f>
        <v>14</v>
      </c>
      <c r="E90" s="140">
        <f t="shared" si="3"/>
        <v>3.2332563510392612E-2</v>
      </c>
      <c r="F90" s="112"/>
      <c r="G90" s="134"/>
      <c r="H90" s="134"/>
      <c r="I90" s="112"/>
      <c r="J90" s="112"/>
      <c r="K90" s="112"/>
      <c r="L90" s="112"/>
      <c r="M90" s="112"/>
      <c r="N90" s="112"/>
      <c r="O90" s="112"/>
      <c r="P90" s="112"/>
      <c r="Q90" s="112"/>
      <c r="R90" s="112"/>
      <c r="S90" s="112"/>
      <c r="T90" s="112"/>
      <c r="U90" s="112"/>
      <c r="V90" s="112"/>
      <c r="W90" s="112"/>
      <c r="X90" s="234"/>
    </row>
    <row r="91" spans="1:24" x14ac:dyDescent="0.2">
      <c r="A91" s="244"/>
      <c r="B91" s="2" t="s">
        <v>1168</v>
      </c>
      <c r="C91" s="8" t="s">
        <v>1553</v>
      </c>
      <c r="D91" s="18">
        <f>COUNTIF(codes!J:M,B91)</f>
        <v>12</v>
      </c>
      <c r="E91" s="140">
        <f t="shared" si="3"/>
        <v>2.771362586605081E-2</v>
      </c>
      <c r="F91" s="112"/>
      <c r="G91" s="134"/>
      <c r="H91" s="134"/>
      <c r="I91" s="112"/>
      <c r="J91" s="112"/>
      <c r="K91" s="112"/>
      <c r="L91" s="112"/>
      <c r="M91" s="112"/>
      <c r="N91" s="112"/>
      <c r="O91" s="112"/>
      <c r="P91" s="112"/>
      <c r="Q91" s="112"/>
      <c r="R91" s="112"/>
      <c r="S91" s="112"/>
      <c r="T91" s="112"/>
      <c r="U91" s="112"/>
      <c r="V91" s="112"/>
      <c r="W91" s="112"/>
      <c r="X91" s="234"/>
    </row>
    <row r="92" spans="1:24" x14ac:dyDescent="0.2">
      <c r="A92" s="244"/>
      <c r="B92" s="2" t="s">
        <v>1219</v>
      </c>
      <c r="C92" s="8" t="s">
        <v>1640</v>
      </c>
      <c r="D92" s="18">
        <f>COUNTIF(codes!J:M,B92)</f>
        <v>10</v>
      </c>
      <c r="E92" s="140">
        <f t="shared" si="3"/>
        <v>2.3094688221709007E-2</v>
      </c>
      <c r="F92" s="112"/>
      <c r="G92" s="134"/>
      <c r="H92" s="134"/>
      <c r="I92" s="112"/>
      <c r="J92" s="112"/>
      <c r="K92" s="112"/>
      <c r="L92" s="112"/>
      <c r="M92" s="112"/>
      <c r="N92" s="112"/>
      <c r="O92" s="112"/>
      <c r="P92" s="112"/>
      <c r="Q92" s="112"/>
      <c r="R92" s="112"/>
      <c r="S92" s="112"/>
      <c r="T92" s="112"/>
      <c r="U92" s="112"/>
      <c r="V92" s="112"/>
      <c r="W92" s="112"/>
      <c r="X92" s="234"/>
    </row>
    <row r="93" spans="1:24" x14ac:dyDescent="0.2">
      <c r="A93" s="244"/>
      <c r="B93" s="2" t="s">
        <v>1193</v>
      </c>
      <c r="C93" s="8" t="s">
        <v>1558</v>
      </c>
      <c r="D93" s="18">
        <f>COUNTIF(codes!J:M,B93)</f>
        <v>9</v>
      </c>
      <c r="E93" s="140">
        <f t="shared" si="3"/>
        <v>2.0785219399538105E-2</v>
      </c>
      <c r="F93" s="112"/>
      <c r="G93" s="134"/>
      <c r="H93" s="134"/>
      <c r="I93" s="112"/>
      <c r="J93" s="112"/>
      <c r="K93" s="112"/>
      <c r="L93" s="112"/>
      <c r="M93" s="112"/>
      <c r="N93" s="112"/>
      <c r="O93" s="112"/>
      <c r="P93" s="112"/>
      <c r="Q93" s="112"/>
      <c r="R93" s="112"/>
      <c r="S93" s="112"/>
      <c r="T93" s="112"/>
      <c r="U93" s="112"/>
      <c r="V93" s="112"/>
      <c r="W93" s="112"/>
      <c r="X93" s="234"/>
    </row>
    <row r="94" spans="1:24" x14ac:dyDescent="0.2">
      <c r="A94" s="244"/>
      <c r="B94" s="2" t="s">
        <v>1237</v>
      </c>
      <c r="C94" s="8" t="s">
        <v>1801</v>
      </c>
      <c r="D94" s="18">
        <f>COUNTIF(codes!J:M,B94)</f>
        <v>9</v>
      </c>
      <c r="E94" s="140">
        <f t="shared" si="3"/>
        <v>2.0785219399538105E-2</v>
      </c>
      <c r="F94" s="112"/>
      <c r="G94" s="134"/>
      <c r="H94" s="134"/>
      <c r="I94" s="112"/>
      <c r="J94" s="112"/>
      <c r="K94" s="112"/>
      <c r="L94" s="112"/>
      <c r="M94" s="112"/>
      <c r="N94" s="112"/>
      <c r="O94" s="112"/>
      <c r="P94" s="112"/>
      <c r="Q94" s="112"/>
      <c r="R94" s="112"/>
      <c r="S94" s="112"/>
      <c r="T94" s="112"/>
      <c r="U94" s="112"/>
      <c r="V94" s="112"/>
      <c r="W94" s="112"/>
      <c r="X94" s="234"/>
    </row>
    <row r="95" spans="1:24" x14ac:dyDescent="0.2">
      <c r="A95" s="244"/>
      <c r="B95" s="2" t="s">
        <v>1269</v>
      </c>
      <c r="C95" s="8" t="s">
        <v>1627</v>
      </c>
      <c r="D95" s="18">
        <f>COUNTIF(codes!J:M,B95)</f>
        <v>8</v>
      </c>
      <c r="E95" s="140">
        <f t="shared" si="3"/>
        <v>1.8475750577367205E-2</v>
      </c>
      <c r="F95" s="112"/>
      <c r="G95" s="134"/>
      <c r="H95" s="134"/>
      <c r="I95" s="112"/>
      <c r="J95" s="112"/>
      <c r="K95" s="112"/>
      <c r="L95" s="112"/>
      <c r="M95" s="112"/>
      <c r="N95" s="112"/>
      <c r="O95" s="112"/>
      <c r="P95" s="112"/>
      <c r="Q95" s="112"/>
      <c r="R95" s="112"/>
      <c r="S95" s="112"/>
      <c r="T95" s="112"/>
      <c r="U95" s="112"/>
      <c r="V95" s="112"/>
      <c r="W95" s="112"/>
      <c r="X95" s="234"/>
    </row>
    <row r="96" spans="1:24" x14ac:dyDescent="0.2">
      <c r="A96" s="244"/>
      <c r="B96" s="2" t="s">
        <v>1209</v>
      </c>
      <c r="C96" s="8" t="s">
        <v>1692</v>
      </c>
      <c r="D96" s="18">
        <f>COUNTIF(codes!J:M,B96)</f>
        <v>8</v>
      </c>
      <c r="E96" s="140">
        <f t="shared" si="3"/>
        <v>1.8475750577367205E-2</v>
      </c>
      <c r="F96" s="112"/>
      <c r="G96" s="134"/>
      <c r="H96" s="134"/>
      <c r="I96" s="112"/>
      <c r="J96" s="112"/>
      <c r="K96" s="112"/>
      <c r="L96" s="112"/>
      <c r="M96" s="112"/>
      <c r="N96" s="112"/>
      <c r="O96" s="112"/>
      <c r="P96" s="112"/>
      <c r="Q96" s="112"/>
      <c r="R96" s="112"/>
      <c r="S96" s="112"/>
      <c r="T96" s="112"/>
      <c r="U96" s="112"/>
      <c r="V96" s="112"/>
      <c r="W96" s="112"/>
      <c r="X96" s="234"/>
    </row>
    <row r="97" spans="1:24" x14ac:dyDescent="0.2">
      <c r="A97" s="244"/>
      <c r="B97" s="2" t="s">
        <v>1239</v>
      </c>
      <c r="C97" s="8" t="s">
        <v>1706</v>
      </c>
      <c r="D97" s="18">
        <f>COUNTIF(codes!J:M,B97)</f>
        <v>8</v>
      </c>
      <c r="E97" s="140">
        <f t="shared" si="3"/>
        <v>1.8475750577367205E-2</v>
      </c>
      <c r="F97" s="112"/>
      <c r="G97" s="134"/>
      <c r="H97" s="134"/>
      <c r="I97" s="112"/>
      <c r="J97" s="112"/>
      <c r="K97" s="112"/>
      <c r="L97" s="112"/>
      <c r="M97" s="112"/>
      <c r="N97" s="112"/>
      <c r="O97" s="112"/>
      <c r="P97" s="112"/>
      <c r="Q97" s="112"/>
      <c r="R97" s="112"/>
      <c r="S97" s="112"/>
      <c r="T97" s="112"/>
      <c r="U97" s="112"/>
      <c r="V97" s="112"/>
      <c r="W97" s="112"/>
      <c r="X97" s="234"/>
    </row>
    <row r="98" spans="1:24" x14ac:dyDescent="0.2">
      <c r="A98" s="244"/>
      <c r="B98" s="2" t="s">
        <v>1216</v>
      </c>
      <c r="C98" s="8" t="s">
        <v>1778</v>
      </c>
      <c r="D98" s="18">
        <f>COUNTIF(codes!J:M,B98)</f>
        <v>8</v>
      </c>
      <c r="E98" s="140">
        <f t="shared" si="3"/>
        <v>1.8475750577367205E-2</v>
      </c>
      <c r="F98" s="112"/>
      <c r="G98" s="134"/>
      <c r="H98" s="134"/>
      <c r="I98" s="112"/>
      <c r="J98" s="112"/>
      <c r="K98" s="112"/>
      <c r="L98" s="112"/>
      <c r="M98" s="112"/>
      <c r="N98" s="112"/>
      <c r="O98" s="112"/>
      <c r="P98" s="112"/>
      <c r="Q98" s="112"/>
      <c r="R98" s="112"/>
      <c r="S98" s="112"/>
      <c r="T98" s="112"/>
      <c r="U98" s="112"/>
      <c r="V98" s="112"/>
      <c r="W98" s="112"/>
      <c r="X98" s="234"/>
    </row>
    <row r="99" spans="1:24" x14ac:dyDescent="0.2">
      <c r="A99" s="244"/>
      <c r="B99" s="2" t="s">
        <v>1175</v>
      </c>
      <c r="C99" s="8" t="s">
        <v>1999</v>
      </c>
      <c r="D99" s="18">
        <f>COUNTIF(codes!J:M,B99)</f>
        <v>6</v>
      </c>
      <c r="E99" s="140">
        <f t="shared" si="3"/>
        <v>1.3856812933025405E-2</v>
      </c>
      <c r="F99" s="112"/>
      <c r="G99" s="134"/>
      <c r="H99" s="134"/>
      <c r="I99" s="112"/>
      <c r="J99" s="112"/>
      <c r="K99" s="112"/>
      <c r="L99" s="112"/>
      <c r="M99" s="112"/>
      <c r="N99" s="112"/>
      <c r="O99" s="112"/>
      <c r="P99" s="112"/>
      <c r="Q99" s="112"/>
      <c r="R99" s="112"/>
      <c r="S99" s="112"/>
      <c r="T99" s="112"/>
      <c r="U99" s="112"/>
      <c r="V99" s="112"/>
      <c r="W99" s="112"/>
      <c r="X99" s="234"/>
    </row>
    <row r="100" spans="1:24" x14ac:dyDescent="0.2">
      <c r="A100" s="244"/>
      <c r="B100" s="2" t="s">
        <v>1271</v>
      </c>
      <c r="C100" s="8" t="s">
        <v>1738</v>
      </c>
      <c r="D100" s="18">
        <f>COUNTIF(codes!J:M,B100)</f>
        <v>6</v>
      </c>
      <c r="E100" s="140">
        <f t="shared" si="3"/>
        <v>1.3856812933025405E-2</v>
      </c>
      <c r="F100" s="112"/>
      <c r="G100" s="134"/>
      <c r="H100" s="134"/>
      <c r="I100" s="112"/>
      <c r="J100" s="112"/>
      <c r="K100" s="112"/>
      <c r="L100" s="112"/>
      <c r="M100" s="112"/>
      <c r="N100" s="112"/>
      <c r="O100" s="112"/>
      <c r="P100" s="112"/>
      <c r="Q100" s="112"/>
      <c r="R100" s="112"/>
      <c r="S100" s="112"/>
      <c r="T100" s="112"/>
      <c r="U100" s="112"/>
      <c r="V100" s="112"/>
      <c r="W100" s="112"/>
      <c r="X100" s="234"/>
    </row>
    <row r="101" spans="1:24" x14ac:dyDescent="0.2">
      <c r="A101" s="244"/>
      <c r="B101" s="2" t="s">
        <v>1240</v>
      </c>
      <c r="C101" s="8" t="s">
        <v>1795</v>
      </c>
      <c r="D101" s="18">
        <f>COUNTIF(codes!J:M,B101)</f>
        <v>6</v>
      </c>
      <c r="E101" s="140">
        <f t="shared" si="3"/>
        <v>1.3856812933025405E-2</v>
      </c>
      <c r="F101" s="112"/>
      <c r="G101" s="134"/>
      <c r="H101" s="134"/>
      <c r="I101" s="112"/>
      <c r="J101" s="112"/>
      <c r="K101" s="112"/>
      <c r="L101" s="112"/>
      <c r="M101" s="112"/>
      <c r="N101" s="112"/>
      <c r="O101" s="112"/>
      <c r="P101" s="112"/>
      <c r="Q101" s="112"/>
      <c r="R101" s="112"/>
      <c r="S101" s="112"/>
      <c r="T101" s="112"/>
      <c r="U101" s="112"/>
      <c r="V101" s="112"/>
      <c r="W101" s="112"/>
      <c r="X101" s="234"/>
    </row>
    <row r="102" spans="1:24" x14ac:dyDescent="0.2">
      <c r="A102" s="244"/>
      <c r="B102" s="2" t="s">
        <v>1254</v>
      </c>
      <c r="C102" s="8" t="s">
        <v>1880</v>
      </c>
      <c r="D102" s="18">
        <f>COUNTIF(codes!J:M,B102)</f>
        <v>6</v>
      </c>
      <c r="E102" s="140">
        <f t="shared" si="3"/>
        <v>1.3856812933025405E-2</v>
      </c>
      <c r="F102" s="112"/>
      <c r="G102" s="134"/>
      <c r="H102" s="134"/>
      <c r="I102" s="112"/>
      <c r="J102" s="112"/>
      <c r="K102" s="112"/>
      <c r="L102" s="112"/>
      <c r="M102" s="112"/>
      <c r="N102" s="112"/>
      <c r="O102" s="112"/>
      <c r="P102" s="112"/>
      <c r="Q102" s="112"/>
      <c r="R102" s="112"/>
      <c r="S102" s="112"/>
      <c r="T102" s="112"/>
      <c r="U102" s="112"/>
      <c r="V102" s="112"/>
      <c r="W102" s="112"/>
      <c r="X102" s="234"/>
    </row>
    <row r="103" spans="1:24" x14ac:dyDescent="0.2">
      <c r="A103" s="244"/>
      <c r="B103" s="2" t="s">
        <v>1176</v>
      </c>
      <c r="C103" s="8" t="s">
        <v>1626</v>
      </c>
      <c r="D103" s="18">
        <f>COUNTIF(codes!J:M,B103)</f>
        <v>5</v>
      </c>
      <c r="E103" s="140">
        <f t="shared" si="3"/>
        <v>1.1547344110854504E-2</v>
      </c>
      <c r="F103" s="112"/>
      <c r="G103" s="134"/>
      <c r="H103" s="134"/>
      <c r="I103" s="112"/>
      <c r="J103" s="112"/>
      <c r="K103" s="112"/>
      <c r="L103" s="112"/>
      <c r="M103" s="112"/>
      <c r="N103" s="112"/>
      <c r="O103" s="112"/>
      <c r="P103" s="112"/>
      <c r="Q103" s="112"/>
      <c r="R103" s="112"/>
      <c r="S103" s="112"/>
      <c r="T103" s="112"/>
      <c r="U103" s="112"/>
      <c r="V103" s="112"/>
      <c r="W103" s="112"/>
      <c r="X103" s="234"/>
    </row>
    <row r="104" spans="1:24" x14ac:dyDescent="0.2">
      <c r="A104" s="244"/>
      <c r="B104" s="2" t="s">
        <v>1213</v>
      </c>
      <c r="C104" s="8" t="s">
        <v>1821</v>
      </c>
      <c r="D104" s="18">
        <f>COUNTIF(codes!J:M,B104)</f>
        <v>5</v>
      </c>
      <c r="E104" s="140">
        <f t="shared" si="3"/>
        <v>1.1547344110854504E-2</v>
      </c>
      <c r="F104" s="112"/>
      <c r="G104" s="134"/>
      <c r="H104" s="134"/>
      <c r="I104" s="112"/>
      <c r="J104" s="112"/>
      <c r="K104" s="112"/>
      <c r="L104" s="112"/>
      <c r="M104" s="112"/>
      <c r="N104" s="112"/>
      <c r="O104" s="112"/>
      <c r="P104" s="112"/>
      <c r="Q104" s="112"/>
      <c r="R104" s="112"/>
      <c r="S104" s="112"/>
      <c r="T104" s="112"/>
      <c r="U104" s="112"/>
      <c r="V104" s="112"/>
      <c r="W104" s="112"/>
      <c r="X104" s="234"/>
    </row>
    <row r="105" spans="1:24" x14ac:dyDescent="0.2">
      <c r="A105" s="244"/>
      <c r="B105" s="2" t="s">
        <v>1274</v>
      </c>
      <c r="C105" s="8" t="s">
        <v>1927</v>
      </c>
      <c r="D105" s="18">
        <f>COUNTIF(codes!J:M,B105)</f>
        <v>5</v>
      </c>
      <c r="E105" s="140">
        <f t="shared" si="3"/>
        <v>1.1547344110854504E-2</v>
      </c>
      <c r="F105" s="112"/>
      <c r="G105" s="134"/>
      <c r="H105" s="134"/>
      <c r="I105" s="112"/>
      <c r="J105" s="112"/>
      <c r="K105" s="112"/>
      <c r="L105" s="112"/>
      <c r="M105" s="112"/>
      <c r="N105" s="112"/>
      <c r="O105" s="112"/>
      <c r="P105" s="112"/>
      <c r="Q105" s="112"/>
      <c r="R105" s="112"/>
      <c r="S105" s="112"/>
      <c r="T105" s="112"/>
      <c r="U105" s="112"/>
      <c r="V105" s="112"/>
      <c r="W105" s="112"/>
      <c r="X105" s="234"/>
    </row>
    <row r="106" spans="1:24" x14ac:dyDescent="0.2">
      <c r="A106" s="244"/>
      <c r="B106" s="2" t="s">
        <v>1230</v>
      </c>
      <c r="C106" s="8" t="s">
        <v>1699</v>
      </c>
      <c r="D106" s="18">
        <f>COUNTIF(codes!J:M,B106)</f>
        <v>4</v>
      </c>
      <c r="E106" s="140">
        <f t="shared" si="3"/>
        <v>9.2378752886836026E-3</v>
      </c>
      <c r="F106" s="112"/>
      <c r="G106" s="134"/>
      <c r="H106" s="134"/>
      <c r="I106" s="112"/>
      <c r="J106" s="112"/>
      <c r="K106" s="112"/>
      <c r="L106" s="112"/>
      <c r="M106" s="112"/>
      <c r="N106" s="112"/>
      <c r="O106" s="112"/>
      <c r="P106" s="112"/>
      <c r="Q106" s="112"/>
      <c r="R106" s="112"/>
      <c r="S106" s="112"/>
      <c r="T106" s="112"/>
      <c r="U106" s="112"/>
      <c r="V106" s="112"/>
      <c r="W106" s="112"/>
      <c r="X106" s="234"/>
    </row>
    <row r="107" spans="1:24" x14ac:dyDescent="0.2">
      <c r="A107" s="244"/>
      <c r="B107" s="2" t="s">
        <v>1180</v>
      </c>
      <c r="C107" s="8" t="s">
        <v>1739</v>
      </c>
      <c r="D107" s="18">
        <f>COUNTIF(codes!J:M,B107)</f>
        <v>4</v>
      </c>
      <c r="E107" s="140">
        <f t="shared" si="3"/>
        <v>9.2378752886836026E-3</v>
      </c>
      <c r="F107" s="112"/>
      <c r="G107" s="134"/>
      <c r="H107" s="134"/>
      <c r="I107" s="112"/>
      <c r="J107" s="112"/>
      <c r="K107" s="112"/>
      <c r="L107" s="112"/>
      <c r="M107" s="112"/>
      <c r="N107" s="112"/>
      <c r="O107" s="112"/>
      <c r="P107" s="112"/>
      <c r="Q107" s="112"/>
      <c r="R107" s="112"/>
      <c r="S107" s="112"/>
      <c r="T107" s="112"/>
      <c r="U107" s="112"/>
      <c r="V107" s="112"/>
      <c r="W107" s="112"/>
      <c r="X107" s="234"/>
    </row>
    <row r="108" spans="1:24" x14ac:dyDescent="0.2">
      <c r="A108" s="244"/>
      <c r="B108" s="2" t="s">
        <v>1202</v>
      </c>
      <c r="C108" s="8" t="s">
        <v>1741</v>
      </c>
      <c r="D108" s="18">
        <f>COUNTIF(codes!J:M,B108)</f>
        <v>4</v>
      </c>
      <c r="E108" s="140">
        <f t="shared" si="3"/>
        <v>9.2378752886836026E-3</v>
      </c>
      <c r="F108" s="112"/>
      <c r="G108" s="134"/>
      <c r="H108" s="134"/>
      <c r="I108" s="112"/>
      <c r="J108" s="112"/>
      <c r="K108" s="112"/>
      <c r="L108" s="112"/>
      <c r="M108" s="112"/>
      <c r="N108" s="112"/>
      <c r="O108" s="112"/>
      <c r="P108" s="112"/>
      <c r="Q108" s="112"/>
      <c r="R108" s="112"/>
      <c r="S108" s="112"/>
      <c r="T108" s="112"/>
      <c r="U108" s="112"/>
      <c r="V108" s="112"/>
      <c r="W108" s="112"/>
      <c r="X108" s="234"/>
    </row>
    <row r="109" spans="1:24" x14ac:dyDescent="0.2">
      <c r="A109" s="244"/>
      <c r="B109" s="2" t="s">
        <v>1248</v>
      </c>
      <c r="C109" s="8" t="s">
        <v>1793</v>
      </c>
      <c r="D109" s="18">
        <f>COUNTIF(codes!J:M,B109)</f>
        <v>4</v>
      </c>
      <c r="E109" s="140">
        <f t="shared" si="3"/>
        <v>9.2378752886836026E-3</v>
      </c>
      <c r="F109" s="112"/>
      <c r="G109" s="134"/>
      <c r="H109" s="134"/>
      <c r="I109" s="112"/>
      <c r="J109" s="112"/>
      <c r="K109" s="112"/>
      <c r="L109" s="112"/>
      <c r="M109" s="112"/>
      <c r="N109" s="112"/>
      <c r="O109" s="112"/>
      <c r="P109" s="112"/>
      <c r="Q109" s="112"/>
      <c r="R109" s="112"/>
      <c r="S109" s="112"/>
      <c r="T109" s="112"/>
      <c r="U109" s="112"/>
      <c r="V109" s="112"/>
      <c r="W109" s="112"/>
      <c r="X109" s="234"/>
    </row>
    <row r="110" spans="1:24" x14ac:dyDescent="0.2">
      <c r="A110" s="244"/>
      <c r="B110" s="2" t="s">
        <v>1268</v>
      </c>
      <c r="C110" s="8" t="s">
        <v>1948</v>
      </c>
      <c r="D110" s="18">
        <f>COUNTIF(codes!J:M,B110)</f>
        <v>4</v>
      </c>
      <c r="E110" s="140">
        <f t="shared" si="3"/>
        <v>9.2378752886836026E-3</v>
      </c>
      <c r="F110" s="112"/>
      <c r="G110" s="134"/>
      <c r="H110" s="134"/>
      <c r="I110" s="112"/>
      <c r="J110" s="112"/>
      <c r="K110" s="112"/>
      <c r="L110" s="112"/>
      <c r="M110" s="112"/>
      <c r="N110" s="112"/>
      <c r="O110" s="112"/>
      <c r="P110" s="112"/>
      <c r="Q110" s="112"/>
      <c r="R110" s="112"/>
      <c r="S110" s="112"/>
      <c r="T110" s="112"/>
      <c r="U110" s="112"/>
      <c r="V110" s="112"/>
      <c r="W110" s="112"/>
      <c r="X110" s="234"/>
    </row>
    <row r="111" spans="1:24" x14ac:dyDescent="0.2">
      <c r="A111" s="244"/>
      <c r="B111" s="2" t="s">
        <v>1204</v>
      </c>
      <c r="C111" s="8" t="s">
        <v>1575</v>
      </c>
      <c r="D111" s="18">
        <f>COUNTIF(codes!J:M,B111)</f>
        <v>3</v>
      </c>
      <c r="E111" s="140">
        <f t="shared" si="3"/>
        <v>6.9284064665127024E-3</v>
      </c>
      <c r="F111" s="112"/>
      <c r="G111" s="134"/>
      <c r="H111" s="134"/>
      <c r="I111" s="112"/>
      <c r="J111" s="112"/>
      <c r="K111" s="112"/>
      <c r="L111" s="112"/>
      <c r="M111" s="112"/>
      <c r="N111" s="112"/>
      <c r="O111" s="112"/>
      <c r="P111" s="112"/>
      <c r="Q111" s="112"/>
      <c r="R111" s="112"/>
      <c r="S111" s="112"/>
      <c r="T111" s="112"/>
      <c r="U111" s="112"/>
      <c r="V111" s="112"/>
      <c r="W111" s="112"/>
      <c r="X111" s="234"/>
    </row>
    <row r="112" spans="1:24" x14ac:dyDescent="0.2">
      <c r="A112" s="244"/>
      <c r="B112" s="2" t="s">
        <v>1229</v>
      </c>
      <c r="C112" s="8" t="s">
        <v>1602</v>
      </c>
      <c r="D112" s="18">
        <f>COUNTIF(codes!J:M,B112)</f>
        <v>3</v>
      </c>
      <c r="E112" s="140">
        <f t="shared" si="3"/>
        <v>6.9284064665127024E-3</v>
      </c>
      <c r="F112" s="112"/>
      <c r="G112" s="134"/>
      <c r="H112" s="134"/>
      <c r="I112" s="112"/>
      <c r="J112" s="112"/>
      <c r="K112" s="112"/>
      <c r="L112" s="112"/>
      <c r="M112" s="112"/>
      <c r="N112" s="112"/>
      <c r="O112" s="112"/>
      <c r="P112" s="112"/>
      <c r="Q112" s="112"/>
      <c r="R112" s="112"/>
      <c r="S112" s="112"/>
      <c r="T112" s="112"/>
      <c r="U112" s="112"/>
      <c r="V112" s="112"/>
      <c r="W112" s="112"/>
      <c r="X112" s="234"/>
    </row>
    <row r="113" spans="1:24" x14ac:dyDescent="0.2">
      <c r="A113" s="244"/>
      <c r="B113" s="2" t="s">
        <v>1258</v>
      </c>
      <c r="C113" s="8" t="s">
        <v>1766</v>
      </c>
      <c r="D113" s="18">
        <f>COUNTIF(codes!J:M,B113)</f>
        <v>3</v>
      </c>
      <c r="E113" s="140">
        <f t="shared" si="3"/>
        <v>6.9284064665127024E-3</v>
      </c>
      <c r="F113" s="112"/>
      <c r="G113" s="134"/>
      <c r="H113" s="134"/>
      <c r="I113" s="112"/>
      <c r="J113" s="112"/>
      <c r="K113" s="112"/>
      <c r="L113" s="112"/>
      <c r="M113" s="112"/>
      <c r="N113" s="112"/>
      <c r="O113" s="112"/>
      <c r="P113" s="112"/>
      <c r="Q113" s="112"/>
      <c r="R113" s="112"/>
      <c r="S113" s="112"/>
      <c r="T113" s="112"/>
      <c r="U113" s="112"/>
      <c r="V113" s="112"/>
      <c r="W113" s="112"/>
      <c r="X113" s="234"/>
    </row>
    <row r="114" spans="1:24" x14ac:dyDescent="0.2">
      <c r="A114" s="244"/>
      <c r="B114" s="2" t="s">
        <v>1241</v>
      </c>
      <c r="C114" s="8" t="s">
        <v>1796</v>
      </c>
      <c r="D114" s="18">
        <f>COUNTIF(codes!J:M,B114)</f>
        <v>3</v>
      </c>
      <c r="E114" s="140">
        <f t="shared" si="3"/>
        <v>6.9284064665127024E-3</v>
      </c>
      <c r="F114" s="112"/>
      <c r="G114" s="134"/>
      <c r="H114" s="134"/>
      <c r="I114" s="112"/>
      <c r="J114" s="112"/>
      <c r="K114" s="112"/>
      <c r="L114" s="112"/>
      <c r="M114" s="112"/>
      <c r="N114" s="112"/>
      <c r="O114" s="112"/>
      <c r="P114" s="112"/>
      <c r="Q114" s="112"/>
      <c r="R114" s="112"/>
      <c r="S114" s="112"/>
      <c r="T114" s="112"/>
      <c r="U114" s="112"/>
      <c r="V114" s="112"/>
      <c r="W114" s="112"/>
      <c r="X114" s="234"/>
    </row>
    <row r="115" spans="1:24" x14ac:dyDescent="0.2">
      <c r="A115" s="244"/>
      <c r="B115" s="2" t="s">
        <v>1244</v>
      </c>
      <c r="C115" s="8" t="s">
        <v>1802</v>
      </c>
      <c r="D115" s="18">
        <f>COUNTIF(codes!J:M,B115)</f>
        <v>3</v>
      </c>
      <c r="E115" s="140">
        <f t="shared" si="3"/>
        <v>6.9284064665127024E-3</v>
      </c>
      <c r="F115" s="112"/>
      <c r="G115" s="134"/>
      <c r="H115" s="134"/>
      <c r="I115" s="112"/>
      <c r="J115" s="112"/>
      <c r="K115" s="112"/>
      <c r="L115" s="112"/>
      <c r="M115" s="112"/>
      <c r="N115" s="112"/>
      <c r="O115" s="112"/>
      <c r="P115" s="112"/>
      <c r="Q115" s="112"/>
      <c r="R115" s="112"/>
      <c r="S115" s="112"/>
      <c r="T115" s="112"/>
      <c r="U115" s="112"/>
      <c r="V115" s="112"/>
      <c r="W115" s="112"/>
      <c r="X115" s="234"/>
    </row>
    <row r="116" spans="1:24" x14ac:dyDescent="0.2">
      <c r="A116" s="244"/>
      <c r="B116" s="2" t="s">
        <v>1252</v>
      </c>
      <c r="C116" s="8" t="s">
        <v>1805</v>
      </c>
      <c r="D116" s="18">
        <f>COUNTIF(codes!J:M,B116)</f>
        <v>3</v>
      </c>
      <c r="E116" s="140">
        <f t="shared" si="3"/>
        <v>6.9284064665127024E-3</v>
      </c>
      <c r="F116" s="112"/>
      <c r="G116" s="134"/>
      <c r="H116" s="134"/>
      <c r="I116" s="112"/>
      <c r="J116" s="112"/>
      <c r="K116" s="112"/>
      <c r="L116" s="112"/>
      <c r="M116" s="112"/>
      <c r="N116" s="112"/>
      <c r="O116" s="112"/>
      <c r="P116" s="112"/>
      <c r="Q116" s="112"/>
      <c r="R116" s="112"/>
      <c r="S116" s="112"/>
      <c r="T116" s="112"/>
      <c r="U116" s="112"/>
      <c r="V116" s="112"/>
      <c r="W116" s="112"/>
      <c r="X116" s="234"/>
    </row>
    <row r="117" spans="1:24" x14ac:dyDescent="0.2">
      <c r="A117" s="244"/>
      <c r="B117" s="2" t="s">
        <v>1285</v>
      </c>
      <c r="C117" s="8" t="s">
        <v>1949</v>
      </c>
      <c r="D117" s="18">
        <f>COUNTIF(codes!J:M,B117)</f>
        <v>3</v>
      </c>
      <c r="E117" s="140">
        <f t="shared" si="3"/>
        <v>6.9284064665127024E-3</v>
      </c>
      <c r="F117" s="112"/>
      <c r="G117" s="134"/>
      <c r="H117" s="134"/>
      <c r="I117" s="112"/>
      <c r="J117" s="112"/>
      <c r="K117" s="112"/>
      <c r="L117" s="112"/>
      <c r="M117" s="112"/>
      <c r="N117" s="112"/>
      <c r="O117" s="112"/>
      <c r="P117" s="112"/>
      <c r="Q117" s="112"/>
      <c r="R117" s="112"/>
      <c r="S117" s="112"/>
      <c r="T117" s="112"/>
      <c r="U117" s="112"/>
      <c r="V117" s="112"/>
      <c r="W117" s="112"/>
      <c r="X117" s="234"/>
    </row>
    <row r="118" spans="1:24" x14ac:dyDescent="0.2">
      <c r="A118" s="244"/>
      <c r="B118" s="2" t="s">
        <v>1260</v>
      </c>
      <c r="C118" s="8" t="s">
        <v>1547</v>
      </c>
      <c r="D118" s="18">
        <f>COUNTIF(codes!J:M,B118)</f>
        <v>2</v>
      </c>
      <c r="E118" s="140">
        <f t="shared" si="3"/>
        <v>4.6189376443418013E-3</v>
      </c>
      <c r="F118" s="112"/>
      <c r="G118" s="134"/>
      <c r="H118" s="134"/>
      <c r="I118" s="112"/>
      <c r="J118" s="112"/>
      <c r="K118" s="112"/>
      <c r="L118" s="112"/>
      <c r="M118" s="112"/>
      <c r="N118" s="112"/>
      <c r="O118" s="112"/>
      <c r="P118" s="112"/>
      <c r="Q118" s="112"/>
      <c r="R118" s="112"/>
      <c r="S118" s="112"/>
      <c r="T118" s="112"/>
      <c r="U118" s="112"/>
      <c r="V118" s="112"/>
      <c r="W118" s="112"/>
      <c r="X118" s="234"/>
    </row>
    <row r="119" spans="1:24" x14ac:dyDescent="0.2">
      <c r="A119" s="244"/>
      <c r="B119" s="2" t="s">
        <v>1278</v>
      </c>
      <c r="C119" s="8" t="s">
        <v>1613</v>
      </c>
      <c r="D119" s="18">
        <f>COUNTIF(codes!J:M,B119)</f>
        <v>2</v>
      </c>
      <c r="E119" s="140">
        <f t="shared" si="3"/>
        <v>4.6189376443418013E-3</v>
      </c>
      <c r="F119" s="112"/>
      <c r="G119" s="134"/>
      <c r="H119" s="134"/>
      <c r="I119" s="112"/>
      <c r="J119" s="112"/>
      <c r="K119" s="112"/>
      <c r="L119" s="112"/>
      <c r="M119" s="112"/>
      <c r="N119" s="112"/>
      <c r="O119" s="112"/>
      <c r="P119" s="112"/>
      <c r="Q119" s="112"/>
      <c r="R119" s="112"/>
      <c r="S119" s="112"/>
      <c r="T119" s="112"/>
      <c r="U119" s="112"/>
      <c r="V119" s="112"/>
      <c r="W119" s="112"/>
      <c r="X119" s="234"/>
    </row>
    <row r="120" spans="1:24" x14ac:dyDescent="0.2">
      <c r="A120" s="244"/>
      <c r="B120" s="2" t="s">
        <v>1178</v>
      </c>
      <c r="C120" s="8" t="s">
        <v>1675</v>
      </c>
      <c r="D120" s="18">
        <f>COUNTIF(codes!J:M,B120)</f>
        <v>2</v>
      </c>
      <c r="E120" s="140">
        <f t="shared" si="3"/>
        <v>4.6189376443418013E-3</v>
      </c>
      <c r="F120" s="112"/>
      <c r="G120" s="134"/>
      <c r="H120" s="134"/>
      <c r="I120" s="112"/>
      <c r="J120" s="112"/>
      <c r="K120" s="112"/>
      <c r="L120" s="112"/>
      <c r="M120" s="112"/>
      <c r="N120" s="112"/>
      <c r="O120" s="112"/>
      <c r="P120" s="112"/>
      <c r="Q120" s="112"/>
      <c r="R120" s="112"/>
      <c r="S120" s="112"/>
      <c r="T120" s="112"/>
      <c r="U120" s="112"/>
      <c r="V120" s="112"/>
      <c r="W120" s="112"/>
      <c r="X120" s="234"/>
    </row>
    <row r="121" spans="1:24" x14ac:dyDescent="0.2">
      <c r="A121" s="244"/>
      <c r="B121" s="2" t="s">
        <v>1242</v>
      </c>
      <c r="C121" s="8" t="s">
        <v>2004</v>
      </c>
      <c r="D121" s="18">
        <f>COUNTIF(codes!J:M,B121)</f>
        <v>2</v>
      </c>
      <c r="E121" s="140">
        <f t="shared" si="3"/>
        <v>4.6189376443418013E-3</v>
      </c>
      <c r="F121" s="112"/>
      <c r="G121" s="134"/>
      <c r="H121" s="134"/>
      <c r="I121" s="112"/>
      <c r="J121" s="112"/>
      <c r="K121" s="112"/>
      <c r="L121" s="112"/>
      <c r="M121" s="112"/>
      <c r="N121" s="112"/>
      <c r="O121" s="112"/>
      <c r="P121" s="112"/>
      <c r="Q121" s="112"/>
      <c r="R121" s="112"/>
      <c r="S121" s="112"/>
      <c r="T121" s="112"/>
      <c r="U121" s="112"/>
      <c r="V121" s="112"/>
      <c r="W121" s="112"/>
      <c r="X121" s="234"/>
    </row>
    <row r="122" spans="1:24" x14ac:dyDescent="0.2">
      <c r="A122" s="244"/>
      <c r="B122" s="2" t="s">
        <v>1250</v>
      </c>
      <c r="C122" s="8" t="s">
        <v>1710</v>
      </c>
      <c r="D122" s="18">
        <f>COUNTIF(codes!J:M,B122)</f>
        <v>2</v>
      </c>
      <c r="E122" s="140">
        <f t="shared" si="3"/>
        <v>4.6189376443418013E-3</v>
      </c>
      <c r="F122" s="112"/>
      <c r="G122" s="134"/>
      <c r="H122" s="134"/>
      <c r="I122" s="112"/>
      <c r="J122" s="112"/>
      <c r="K122" s="112"/>
      <c r="L122" s="112"/>
      <c r="M122" s="112"/>
      <c r="N122" s="112"/>
      <c r="O122" s="112"/>
      <c r="P122" s="112"/>
      <c r="Q122" s="112"/>
      <c r="R122" s="112"/>
      <c r="S122" s="112"/>
      <c r="T122" s="112"/>
      <c r="U122" s="112"/>
      <c r="V122" s="112"/>
      <c r="W122" s="112"/>
      <c r="X122" s="234"/>
    </row>
    <row r="123" spans="1:24" x14ac:dyDescent="0.2">
      <c r="A123" s="244"/>
      <c r="B123" s="2" t="s">
        <v>1190</v>
      </c>
      <c r="C123" s="8" t="s">
        <v>1737</v>
      </c>
      <c r="D123" s="18">
        <f>COUNTIF(codes!J:M,B123)</f>
        <v>2</v>
      </c>
      <c r="E123" s="140">
        <f t="shared" si="3"/>
        <v>4.6189376443418013E-3</v>
      </c>
      <c r="F123" s="112"/>
      <c r="G123" s="134"/>
      <c r="H123" s="134"/>
      <c r="I123" s="112"/>
      <c r="J123" s="112"/>
      <c r="K123" s="112"/>
      <c r="L123" s="112"/>
      <c r="M123" s="112"/>
      <c r="N123" s="112"/>
      <c r="O123" s="112"/>
      <c r="P123" s="112"/>
      <c r="Q123" s="112"/>
      <c r="R123" s="112"/>
      <c r="S123" s="112"/>
      <c r="T123" s="112"/>
      <c r="U123" s="112"/>
      <c r="V123" s="112"/>
      <c r="W123" s="112"/>
      <c r="X123" s="234"/>
    </row>
    <row r="124" spans="1:24" x14ac:dyDescent="0.2">
      <c r="A124" s="244"/>
      <c r="B124" s="2" t="s">
        <v>1275</v>
      </c>
      <c r="C124" s="8" t="s">
        <v>1748</v>
      </c>
      <c r="D124" s="18">
        <f>COUNTIF(codes!J:M,B124)</f>
        <v>2</v>
      </c>
      <c r="E124" s="140">
        <f t="shared" si="3"/>
        <v>4.6189376443418013E-3</v>
      </c>
      <c r="F124" s="112"/>
      <c r="G124" s="134"/>
      <c r="H124" s="134"/>
      <c r="I124" s="112"/>
      <c r="J124" s="112"/>
      <c r="K124" s="112"/>
      <c r="L124" s="112"/>
      <c r="M124" s="112"/>
      <c r="N124" s="112"/>
      <c r="O124" s="112"/>
      <c r="P124" s="112"/>
      <c r="Q124" s="112"/>
      <c r="R124" s="112"/>
      <c r="S124" s="112"/>
      <c r="T124" s="112"/>
      <c r="U124" s="112"/>
      <c r="V124" s="112"/>
      <c r="W124" s="112"/>
      <c r="X124" s="234"/>
    </row>
    <row r="125" spans="1:24" x14ac:dyDescent="0.2">
      <c r="A125" s="244"/>
      <c r="B125" s="2" t="s">
        <v>1245</v>
      </c>
      <c r="C125" s="8" t="s">
        <v>1794</v>
      </c>
      <c r="D125" s="18">
        <f>COUNTIF(codes!J:M,B125)</f>
        <v>2</v>
      </c>
      <c r="E125" s="140">
        <f t="shared" si="3"/>
        <v>4.6189376443418013E-3</v>
      </c>
      <c r="F125" s="112"/>
      <c r="G125" s="134"/>
      <c r="H125" s="134"/>
      <c r="I125" s="112"/>
      <c r="J125" s="112"/>
      <c r="K125" s="112"/>
      <c r="L125" s="112"/>
      <c r="M125" s="112"/>
      <c r="N125" s="112"/>
      <c r="O125" s="112"/>
      <c r="P125" s="112"/>
      <c r="Q125" s="112"/>
      <c r="R125" s="112"/>
      <c r="S125" s="112"/>
      <c r="T125" s="112"/>
      <c r="U125" s="112"/>
      <c r="V125" s="112"/>
      <c r="W125" s="112"/>
      <c r="X125" s="234"/>
    </row>
    <row r="126" spans="1:24" x14ac:dyDescent="0.2">
      <c r="A126" s="244"/>
      <c r="B126" s="2" t="s">
        <v>1247</v>
      </c>
      <c r="C126" s="8" t="s">
        <v>1847</v>
      </c>
      <c r="D126" s="18">
        <f>COUNTIF(codes!J:M,B126)</f>
        <v>2</v>
      </c>
      <c r="E126" s="140">
        <f t="shared" si="3"/>
        <v>4.6189376443418013E-3</v>
      </c>
      <c r="F126" s="112"/>
      <c r="G126" s="134"/>
      <c r="H126" s="134"/>
      <c r="I126" s="112"/>
      <c r="J126" s="112"/>
      <c r="K126" s="112"/>
      <c r="L126" s="112"/>
      <c r="M126" s="112"/>
      <c r="N126" s="112"/>
      <c r="O126" s="112"/>
      <c r="P126" s="112"/>
      <c r="Q126" s="112"/>
      <c r="R126" s="112"/>
      <c r="S126" s="112"/>
      <c r="T126" s="112"/>
      <c r="U126" s="112"/>
      <c r="V126" s="112"/>
      <c r="W126" s="112"/>
      <c r="X126" s="234"/>
    </row>
    <row r="127" spans="1:24" x14ac:dyDescent="0.2">
      <c r="A127" s="244"/>
      <c r="B127" s="2" t="s">
        <v>1273</v>
      </c>
      <c r="C127" s="8" t="s">
        <v>1875</v>
      </c>
      <c r="D127" s="18">
        <f>COUNTIF(codes!J:M,B127)</f>
        <v>2</v>
      </c>
      <c r="E127" s="140">
        <f t="shared" si="3"/>
        <v>4.6189376443418013E-3</v>
      </c>
      <c r="F127" s="112"/>
      <c r="G127" s="134"/>
      <c r="H127" s="134"/>
      <c r="I127" s="112"/>
      <c r="J127" s="112"/>
      <c r="K127" s="112"/>
      <c r="L127" s="112"/>
      <c r="M127" s="112"/>
      <c r="N127" s="112"/>
      <c r="O127" s="112"/>
      <c r="P127" s="112"/>
      <c r="Q127" s="112"/>
      <c r="R127" s="112"/>
      <c r="S127" s="112"/>
      <c r="T127" s="112"/>
      <c r="U127" s="112"/>
      <c r="V127" s="112"/>
      <c r="W127" s="112"/>
      <c r="X127" s="234"/>
    </row>
    <row r="128" spans="1:24" x14ac:dyDescent="0.2">
      <c r="A128" s="244"/>
      <c r="B128" s="2" t="s">
        <v>1266</v>
      </c>
      <c r="C128" s="8" t="s">
        <v>1938</v>
      </c>
      <c r="D128" s="18">
        <f>COUNTIF(codes!J:M,B128)</f>
        <v>2</v>
      </c>
      <c r="E128" s="140">
        <f t="shared" si="3"/>
        <v>4.6189376443418013E-3</v>
      </c>
      <c r="F128" s="112"/>
      <c r="G128" s="134"/>
      <c r="H128" s="134"/>
      <c r="I128" s="112"/>
      <c r="J128" s="112"/>
      <c r="K128" s="112"/>
      <c r="L128" s="112"/>
      <c r="M128" s="112"/>
      <c r="N128" s="112"/>
      <c r="O128" s="112"/>
      <c r="P128" s="112"/>
      <c r="Q128" s="112"/>
      <c r="R128" s="112"/>
      <c r="S128" s="112"/>
      <c r="T128" s="112"/>
      <c r="U128" s="112"/>
      <c r="V128" s="112"/>
      <c r="W128" s="112"/>
      <c r="X128" s="234"/>
    </row>
    <row r="129" spans="1:24" x14ac:dyDescent="0.2">
      <c r="A129" s="244"/>
      <c r="B129" s="2" t="s">
        <v>1280</v>
      </c>
      <c r="C129" s="8" t="s">
        <v>1557</v>
      </c>
      <c r="D129" s="18">
        <f>COUNTIF(codes!J:M,B129)</f>
        <v>1</v>
      </c>
      <c r="E129" s="140">
        <f t="shared" si="3"/>
        <v>2.3094688221709007E-3</v>
      </c>
      <c r="F129" s="112"/>
      <c r="G129" s="134"/>
      <c r="H129" s="134"/>
      <c r="I129" s="112"/>
      <c r="J129" s="112"/>
      <c r="K129" s="112"/>
      <c r="L129" s="112"/>
      <c r="M129" s="112"/>
      <c r="N129" s="112"/>
      <c r="O129" s="112"/>
      <c r="P129" s="112"/>
      <c r="Q129" s="112"/>
      <c r="R129" s="112"/>
      <c r="S129" s="112"/>
      <c r="T129" s="112"/>
      <c r="U129" s="112"/>
      <c r="V129" s="112"/>
      <c r="W129" s="112"/>
      <c r="X129" s="234"/>
    </row>
    <row r="130" spans="1:24" x14ac:dyDescent="0.2">
      <c r="A130" s="244"/>
      <c r="B130" s="2" t="s">
        <v>1182</v>
      </c>
      <c r="C130" s="8" t="s">
        <v>1565</v>
      </c>
      <c r="D130" s="18">
        <f>COUNTIF(codes!J:M,B130)</f>
        <v>1</v>
      </c>
      <c r="E130" s="140">
        <f t="shared" si="3"/>
        <v>2.3094688221709007E-3</v>
      </c>
      <c r="F130" s="112"/>
      <c r="G130" s="134"/>
      <c r="H130" s="134"/>
      <c r="I130" s="112"/>
      <c r="J130" s="112"/>
      <c r="K130" s="112"/>
      <c r="L130" s="112"/>
      <c r="M130" s="112"/>
      <c r="N130" s="112"/>
      <c r="O130" s="112"/>
      <c r="P130" s="112"/>
      <c r="Q130" s="112"/>
      <c r="R130" s="112"/>
      <c r="S130" s="112"/>
      <c r="T130" s="112"/>
      <c r="U130" s="112"/>
      <c r="V130" s="112"/>
      <c r="W130" s="112"/>
      <c r="X130" s="234"/>
    </row>
    <row r="131" spans="1:24" x14ac:dyDescent="0.2">
      <c r="A131" s="244"/>
      <c r="B131" s="2" t="s">
        <v>1232</v>
      </c>
      <c r="C131" s="8" t="s">
        <v>1996</v>
      </c>
      <c r="D131" s="18">
        <f>COUNTIF(codes!J:M,B131)</f>
        <v>1</v>
      </c>
      <c r="E131" s="140">
        <f t="shared" si="3"/>
        <v>2.3094688221709007E-3</v>
      </c>
      <c r="F131" s="112"/>
      <c r="G131" s="134"/>
      <c r="H131" s="134"/>
      <c r="I131" s="112"/>
      <c r="J131" s="112"/>
      <c r="K131" s="112"/>
      <c r="L131" s="112"/>
      <c r="M131" s="112"/>
      <c r="N131" s="112"/>
      <c r="O131" s="112"/>
      <c r="P131" s="112"/>
      <c r="Q131" s="112"/>
      <c r="R131" s="112"/>
      <c r="S131" s="112"/>
      <c r="T131" s="112"/>
      <c r="U131" s="112"/>
      <c r="V131" s="112"/>
      <c r="W131" s="112"/>
      <c r="X131" s="234"/>
    </row>
    <row r="132" spans="1:24" x14ac:dyDescent="0.2">
      <c r="A132" s="244"/>
      <c r="B132" s="2" t="s">
        <v>1277</v>
      </c>
      <c r="C132" s="8" t="s">
        <v>1570</v>
      </c>
      <c r="D132" s="18">
        <f>COUNTIF(codes!J:M,B132)</f>
        <v>1</v>
      </c>
      <c r="E132" s="140">
        <f t="shared" si="3"/>
        <v>2.3094688221709007E-3</v>
      </c>
      <c r="F132" s="112"/>
      <c r="G132" s="134"/>
      <c r="H132" s="134"/>
      <c r="I132" s="112"/>
      <c r="J132" s="112"/>
      <c r="K132" s="112"/>
      <c r="L132" s="112"/>
      <c r="M132" s="112"/>
      <c r="N132" s="112"/>
      <c r="O132" s="112"/>
      <c r="P132" s="112"/>
      <c r="Q132" s="112"/>
      <c r="R132" s="112"/>
      <c r="S132" s="112"/>
      <c r="T132" s="112"/>
      <c r="U132" s="112"/>
      <c r="V132" s="112"/>
      <c r="W132" s="112"/>
      <c r="X132" s="234"/>
    </row>
    <row r="133" spans="1:24" x14ac:dyDescent="0.2">
      <c r="A133" s="244"/>
      <c r="B133" s="2" t="s">
        <v>1270</v>
      </c>
      <c r="C133" s="8" t="s">
        <v>1578</v>
      </c>
      <c r="D133" s="18">
        <f>COUNTIF(codes!J:M,B133)</f>
        <v>1</v>
      </c>
      <c r="E133" s="140">
        <f t="shared" si="3"/>
        <v>2.3094688221709007E-3</v>
      </c>
      <c r="F133" s="112"/>
      <c r="G133" s="134"/>
      <c r="H133" s="134"/>
      <c r="I133" s="112"/>
      <c r="J133" s="112"/>
      <c r="K133" s="112"/>
      <c r="L133" s="112"/>
      <c r="M133" s="112"/>
      <c r="N133" s="112"/>
      <c r="O133" s="112"/>
      <c r="P133" s="112"/>
      <c r="Q133" s="112"/>
      <c r="R133" s="112"/>
      <c r="S133" s="112"/>
      <c r="T133" s="112"/>
      <c r="U133" s="112"/>
      <c r="V133" s="112"/>
      <c r="W133" s="112"/>
      <c r="X133" s="234"/>
    </row>
    <row r="134" spans="1:24" x14ac:dyDescent="0.2">
      <c r="A134" s="244"/>
      <c r="B134" s="2" t="s">
        <v>1223</v>
      </c>
      <c r="C134" s="8" t="s">
        <v>1614</v>
      </c>
      <c r="D134" s="18">
        <f>COUNTIF(codes!J:M,B134)</f>
        <v>1</v>
      </c>
      <c r="E134" s="140">
        <f t="shared" si="3"/>
        <v>2.3094688221709007E-3</v>
      </c>
      <c r="F134" s="112"/>
      <c r="G134" s="134"/>
      <c r="H134" s="134"/>
      <c r="I134" s="112"/>
      <c r="J134" s="112"/>
      <c r="K134" s="112"/>
      <c r="L134" s="112"/>
      <c r="M134" s="112"/>
      <c r="N134" s="112"/>
      <c r="O134" s="112"/>
      <c r="P134" s="112"/>
      <c r="Q134" s="112"/>
      <c r="R134" s="112"/>
      <c r="S134" s="112"/>
      <c r="T134" s="112"/>
      <c r="U134" s="112"/>
      <c r="V134" s="112"/>
      <c r="W134" s="112"/>
      <c r="X134" s="234"/>
    </row>
    <row r="135" spans="1:24" x14ac:dyDescent="0.2">
      <c r="A135" s="244"/>
      <c r="B135" s="2" t="s">
        <v>1227</v>
      </c>
      <c r="C135" s="8" t="s">
        <v>1617</v>
      </c>
      <c r="D135" s="18">
        <f>COUNTIF(codes!J:M,B135)</f>
        <v>1</v>
      </c>
      <c r="E135" s="140">
        <f t="shared" si="3"/>
        <v>2.3094688221709007E-3</v>
      </c>
      <c r="F135" s="112"/>
      <c r="G135" s="134"/>
      <c r="H135" s="134"/>
      <c r="I135" s="112"/>
      <c r="J135" s="112"/>
      <c r="K135" s="112"/>
      <c r="L135" s="112"/>
      <c r="M135" s="112"/>
      <c r="N135" s="112"/>
      <c r="O135" s="112"/>
      <c r="P135" s="112"/>
      <c r="Q135" s="112"/>
      <c r="R135" s="112"/>
      <c r="S135" s="112"/>
      <c r="T135" s="112"/>
      <c r="U135" s="112"/>
      <c r="V135" s="112"/>
      <c r="W135" s="112"/>
      <c r="X135" s="234"/>
    </row>
    <row r="136" spans="1:24" x14ac:dyDescent="0.2">
      <c r="A136" s="244"/>
      <c r="B136" s="2" t="s">
        <v>1261</v>
      </c>
      <c r="C136" s="8" t="s">
        <v>1637</v>
      </c>
      <c r="D136" s="18">
        <f>COUNTIF(codes!J:M,B136)</f>
        <v>1</v>
      </c>
      <c r="E136" s="140">
        <f t="shared" si="3"/>
        <v>2.3094688221709007E-3</v>
      </c>
      <c r="F136" s="112"/>
      <c r="G136" s="134"/>
      <c r="H136" s="134"/>
      <c r="I136" s="112"/>
      <c r="J136" s="112"/>
      <c r="K136" s="112"/>
      <c r="L136" s="112"/>
      <c r="M136" s="112"/>
      <c r="N136" s="112"/>
      <c r="O136" s="112"/>
      <c r="P136" s="112"/>
      <c r="Q136" s="112"/>
      <c r="R136" s="112"/>
      <c r="S136" s="112"/>
      <c r="T136" s="112"/>
      <c r="U136" s="112"/>
      <c r="V136" s="112"/>
      <c r="W136" s="112"/>
      <c r="X136" s="234"/>
    </row>
    <row r="137" spans="1:24" x14ac:dyDescent="0.2">
      <c r="A137" s="244"/>
      <c r="B137" s="2" t="s">
        <v>1225</v>
      </c>
      <c r="C137" s="8" t="s">
        <v>1641</v>
      </c>
      <c r="D137" s="18">
        <f>COUNTIF(codes!J:M,B137)</f>
        <v>1</v>
      </c>
      <c r="E137" s="140">
        <f t="shared" si="3"/>
        <v>2.3094688221709007E-3</v>
      </c>
      <c r="F137" s="112"/>
      <c r="G137" s="134"/>
      <c r="H137" s="134"/>
      <c r="I137" s="112"/>
      <c r="J137" s="112"/>
      <c r="K137" s="112"/>
      <c r="L137" s="112"/>
      <c r="M137" s="112"/>
      <c r="N137" s="112"/>
      <c r="O137" s="112"/>
      <c r="P137" s="112"/>
      <c r="Q137" s="112"/>
      <c r="R137" s="112"/>
      <c r="S137" s="112"/>
      <c r="T137" s="112"/>
      <c r="U137" s="112"/>
      <c r="V137" s="112"/>
      <c r="W137" s="112"/>
      <c r="X137" s="234"/>
    </row>
    <row r="138" spans="1:24" x14ac:dyDescent="0.2">
      <c r="A138" s="244"/>
      <c r="B138" s="2" t="s">
        <v>1177</v>
      </c>
      <c r="C138" s="8" t="s">
        <v>1648</v>
      </c>
      <c r="D138" s="18">
        <f>COUNTIF(codes!J:M,B138)</f>
        <v>1</v>
      </c>
      <c r="E138" s="140">
        <f t="shared" si="3"/>
        <v>2.3094688221709007E-3</v>
      </c>
      <c r="F138" s="112"/>
      <c r="G138" s="134"/>
      <c r="H138" s="134"/>
      <c r="I138" s="112"/>
      <c r="J138" s="112"/>
      <c r="K138" s="112"/>
      <c r="L138" s="112"/>
      <c r="M138" s="112"/>
      <c r="N138" s="112"/>
      <c r="O138" s="112"/>
      <c r="P138" s="112"/>
      <c r="Q138" s="112"/>
      <c r="R138" s="112"/>
      <c r="S138" s="112"/>
      <c r="T138" s="112"/>
      <c r="U138" s="112"/>
      <c r="V138" s="112"/>
      <c r="W138" s="112"/>
      <c r="X138" s="234"/>
    </row>
    <row r="139" spans="1:24" x14ac:dyDescent="0.2">
      <c r="A139" s="244"/>
      <c r="B139" s="2" t="s">
        <v>1224</v>
      </c>
      <c r="C139" s="8" t="s">
        <v>2000</v>
      </c>
      <c r="D139" s="18">
        <f>COUNTIF(codes!J:M,B139)</f>
        <v>1</v>
      </c>
      <c r="E139" s="140">
        <f t="shared" si="3"/>
        <v>2.3094688221709007E-3</v>
      </c>
      <c r="F139" s="112"/>
      <c r="G139" s="134"/>
      <c r="H139" s="134"/>
      <c r="I139" s="112"/>
      <c r="J139" s="112"/>
      <c r="K139" s="112"/>
      <c r="L139" s="112"/>
      <c r="M139" s="112"/>
      <c r="N139" s="112"/>
      <c r="O139" s="112"/>
      <c r="P139" s="112"/>
      <c r="Q139" s="112"/>
      <c r="R139" s="112"/>
      <c r="S139" s="112"/>
      <c r="T139" s="112"/>
      <c r="U139" s="112"/>
      <c r="V139" s="112"/>
      <c r="W139" s="112"/>
      <c r="X139" s="234"/>
    </row>
    <row r="140" spans="1:24" x14ac:dyDescent="0.2">
      <c r="A140" s="244"/>
      <c r="B140" s="2" t="s">
        <v>1251</v>
      </c>
      <c r="C140" s="8" t="s">
        <v>1713</v>
      </c>
      <c r="D140" s="18">
        <f>COUNTIF(codes!J:M,B140)</f>
        <v>1</v>
      </c>
      <c r="E140" s="140">
        <f t="shared" si="3"/>
        <v>2.3094688221709007E-3</v>
      </c>
      <c r="F140" s="112"/>
      <c r="G140" s="134"/>
      <c r="H140" s="134"/>
      <c r="I140" s="112"/>
      <c r="J140" s="112"/>
      <c r="K140" s="112"/>
      <c r="L140" s="112"/>
      <c r="M140" s="112"/>
      <c r="N140" s="112"/>
      <c r="O140" s="112"/>
      <c r="P140" s="112"/>
      <c r="Q140" s="112"/>
      <c r="R140" s="112"/>
      <c r="S140" s="112"/>
      <c r="T140" s="112"/>
      <c r="U140" s="112"/>
      <c r="V140" s="112"/>
      <c r="W140" s="112"/>
      <c r="X140" s="234"/>
    </row>
    <row r="141" spans="1:24" x14ac:dyDescent="0.2">
      <c r="A141" s="244"/>
      <c r="B141" s="2" t="s">
        <v>1221</v>
      </c>
      <c r="C141" s="8" t="s">
        <v>1730</v>
      </c>
      <c r="D141" s="18">
        <f>COUNTIF(codes!J:M,B141)</f>
        <v>1</v>
      </c>
      <c r="E141" s="140">
        <f t="shared" si="3"/>
        <v>2.3094688221709007E-3</v>
      </c>
      <c r="F141" s="112"/>
      <c r="G141" s="134"/>
      <c r="H141" s="134"/>
      <c r="I141" s="112"/>
      <c r="J141" s="112"/>
      <c r="K141" s="112"/>
      <c r="L141" s="112"/>
      <c r="M141" s="112"/>
      <c r="N141" s="112"/>
      <c r="O141" s="112"/>
      <c r="P141" s="112"/>
      <c r="Q141" s="112"/>
      <c r="R141" s="112"/>
      <c r="S141" s="112"/>
      <c r="T141" s="112"/>
      <c r="U141" s="112"/>
      <c r="V141" s="112"/>
      <c r="W141" s="112"/>
      <c r="X141" s="234"/>
    </row>
    <row r="142" spans="1:24" x14ac:dyDescent="0.2">
      <c r="A142" s="244"/>
      <c r="B142" s="2" t="s">
        <v>1286</v>
      </c>
      <c r="C142" s="8" t="s">
        <v>1740</v>
      </c>
      <c r="D142" s="18">
        <f>COUNTIF(codes!J:M,B142)</f>
        <v>1</v>
      </c>
      <c r="E142" s="140">
        <f t="shared" si="3"/>
        <v>2.3094688221709007E-3</v>
      </c>
      <c r="F142" s="112"/>
      <c r="G142" s="134"/>
      <c r="H142" s="134"/>
      <c r="I142" s="112"/>
      <c r="J142" s="112"/>
      <c r="K142" s="112"/>
      <c r="L142" s="112"/>
      <c r="M142" s="112"/>
      <c r="N142" s="112"/>
      <c r="O142" s="112"/>
      <c r="P142" s="112"/>
      <c r="Q142" s="112"/>
      <c r="R142" s="112"/>
      <c r="S142" s="112"/>
      <c r="T142" s="112"/>
      <c r="U142" s="112"/>
      <c r="V142" s="112"/>
      <c r="W142" s="112"/>
      <c r="X142" s="234"/>
    </row>
    <row r="143" spans="1:24" x14ac:dyDescent="0.2">
      <c r="A143" s="244"/>
      <c r="B143" s="2" t="s">
        <v>1169</v>
      </c>
      <c r="C143" s="8" t="s">
        <v>1744</v>
      </c>
      <c r="D143" s="18">
        <f>COUNTIF(codes!J:M,B143)</f>
        <v>1</v>
      </c>
      <c r="E143" s="140">
        <f t="shared" si="3"/>
        <v>2.3094688221709007E-3</v>
      </c>
      <c r="F143" s="112"/>
      <c r="G143" s="134"/>
      <c r="H143" s="134"/>
      <c r="I143" s="112"/>
      <c r="J143" s="112"/>
      <c r="K143" s="112"/>
      <c r="L143" s="112"/>
      <c r="M143" s="112"/>
      <c r="N143" s="112"/>
      <c r="O143" s="112"/>
      <c r="P143" s="112"/>
      <c r="Q143" s="112"/>
      <c r="R143" s="112"/>
      <c r="S143" s="112"/>
      <c r="T143" s="112"/>
      <c r="U143" s="112"/>
      <c r="V143" s="112"/>
      <c r="W143" s="112"/>
      <c r="X143" s="234"/>
    </row>
    <row r="144" spans="1:24" x14ac:dyDescent="0.2">
      <c r="A144" s="244"/>
      <c r="B144" s="2" t="s">
        <v>1255</v>
      </c>
      <c r="C144" s="8" t="s">
        <v>1745</v>
      </c>
      <c r="D144" s="18">
        <f>COUNTIF(codes!J:M,B144)</f>
        <v>1</v>
      </c>
      <c r="E144" s="140">
        <f t="shared" ref="E144:E207" si="4">D144/SUM($D$80:$D$351)</f>
        <v>2.3094688221709007E-3</v>
      </c>
      <c r="F144" s="112"/>
      <c r="G144" s="134"/>
      <c r="H144" s="134"/>
      <c r="I144" s="112"/>
      <c r="J144" s="112"/>
      <c r="K144" s="112"/>
      <c r="L144" s="112"/>
      <c r="M144" s="112"/>
      <c r="N144" s="112"/>
      <c r="O144" s="112"/>
      <c r="P144" s="112"/>
      <c r="Q144" s="112"/>
      <c r="R144" s="112"/>
      <c r="S144" s="112"/>
      <c r="T144" s="112"/>
      <c r="U144" s="112"/>
      <c r="V144" s="112"/>
      <c r="W144" s="112"/>
      <c r="X144" s="234"/>
    </row>
    <row r="145" spans="1:24" x14ac:dyDescent="0.2">
      <c r="A145" s="244"/>
      <c r="B145" s="2" t="s">
        <v>1200</v>
      </c>
      <c r="C145" s="8" t="s">
        <v>1751</v>
      </c>
      <c r="D145" s="18">
        <f>COUNTIF(codes!J:M,B145)</f>
        <v>1</v>
      </c>
      <c r="E145" s="140">
        <f t="shared" si="4"/>
        <v>2.3094688221709007E-3</v>
      </c>
      <c r="F145" s="112"/>
      <c r="G145" s="134"/>
      <c r="H145" s="134"/>
      <c r="I145" s="112"/>
      <c r="J145" s="112"/>
      <c r="K145" s="112"/>
      <c r="L145" s="112"/>
      <c r="M145" s="112"/>
      <c r="N145" s="112"/>
      <c r="O145" s="112"/>
      <c r="P145" s="112"/>
      <c r="Q145" s="112"/>
      <c r="R145" s="112"/>
      <c r="S145" s="112"/>
      <c r="T145" s="112"/>
      <c r="U145" s="112"/>
      <c r="V145" s="112"/>
      <c r="W145" s="112"/>
      <c r="X145" s="234"/>
    </row>
    <row r="146" spans="1:24" x14ac:dyDescent="0.2">
      <c r="A146" s="244"/>
      <c r="B146" s="2" t="s">
        <v>1207</v>
      </c>
      <c r="C146" s="8" t="s">
        <v>1775</v>
      </c>
      <c r="D146" s="18">
        <f>COUNTIF(codes!J:M,B146)</f>
        <v>1</v>
      </c>
      <c r="E146" s="140">
        <f t="shared" si="4"/>
        <v>2.3094688221709007E-3</v>
      </c>
      <c r="F146" s="112"/>
      <c r="G146" s="134"/>
      <c r="H146" s="134"/>
      <c r="I146" s="112"/>
      <c r="J146" s="112"/>
      <c r="K146" s="112"/>
      <c r="L146" s="112"/>
      <c r="M146" s="112"/>
      <c r="N146" s="112"/>
      <c r="O146" s="112"/>
      <c r="P146" s="112"/>
      <c r="Q146" s="112"/>
      <c r="R146" s="112"/>
      <c r="S146" s="112"/>
      <c r="T146" s="112"/>
      <c r="U146" s="112"/>
      <c r="V146" s="112"/>
      <c r="W146" s="112"/>
      <c r="X146" s="234"/>
    </row>
    <row r="147" spans="1:24" x14ac:dyDescent="0.2">
      <c r="A147" s="244"/>
      <c r="B147" s="2" t="s">
        <v>1243</v>
      </c>
      <c r="C147" s="8" t="s">
        <v>1806</v>
      </c>
      <c r="D147" s="18">
        <f>COUNTIF(codes!J:M,B147)</f>
        <v>1</v>
      </c>
      <c r="E147" s="140">
        <f t="shared" si="4"/>
        <v>2.3094688221709007E-3</v>
      </c>
      <c r="F147" s="112"/>
      <c r="G147" s="134"/>
      <c r="H147" s="134"/>
      <c r="I147" s="112"/>
      <c r="J147" s="112"/>
      <c r="K147" s="112"/>
      <c r="L147" s="112"/>
      <c r="M147" s="112"/>
      <c r="N147" s="112"/>
      <c r="O147" s="112"/>
      <c r="P147" s="112"/>
      <c r="Q147" s="112"/>
      <c r="R147" s="112"/>
      <c r="S147" s="112"/>
      <c r="T147" s="112"/>
      <c r="U147" s="112"/>
      <c r="V147" s="112"/>
      <c r="W147" s="112"/>
      <c r="X147" s="234"/>
    </row>
    <row r="148" spans="1:24" x14ac:dyDescent="0.2">
      <c r="A148" s="244"/>
      <c r="B148" s="2" t="s">
        <v>1263</v>
      </c>
      <c r="C148" s="8" t="s">
        <v>1838</v>
      </c>
      <c r="D148" s="18">
        <f>COUNTIF(codes!J:M,B148)</f>
        <v>1</v>
      </c>
      <c r="E148" s="140">
        <f t="shared" si="4"/>
        <v>2.3094688221709007E-3</v>
      </c>
      <c r="F148" s="112"/>
      <c r="G148" s="134"/>
      <c r="H148" s="134"/>
      <c r="I148" s="112"/>
      <c r="J148" s="112"/>
      <c r="K148" s="112"/>
      <c r="L148" s="112"/>
      <c r="M148" s="112"/>
      <c r="N148" s="112"/>
      <c r="O148" s="112"/>
      <c r="P148" s="112"/>
      <c r="Q148" s="112"/>
      <c r="R148" s="112"/>
      <c r="S148" s="112"/>
      <c r="T148" s="112"/>
      <c r="U148" s="112"/>
      <c r="V148" s="112"/>
      <c r="W148" s="112"/>
      <c r="X148" s="234"/>
    </row>
    <row r="149" spans="1:24" x14ac:dyDescent="0.2">
      <c r="A149" s="244"/>
      <c r="B149" s="2" t="s">
        <v>1283</v>
      </c>
      <c r="C149" s="8" t="s">
        <v>1856</v>
      </c>
      <c r="D149" s="18">
        <f>COUNTIF(codes!J:M,B149)</f>
        <v>1</v>
      </c>
      <c r="E149" s="140">
        <f t="shared" si="4"/>
        <v>2.3094688221709007E-3</v>
      </c>
      <c r="F149" s="112"/>
      <c r="G149" s="134"/>
      <c r="H149" s="134"/>
      <c r="I149" s="112"/>
      <c r="J149" s="112"/>
      <c r="K149" s="112"/>
      <c r="L149" s="112"/>
      <c r="M149" s="112"/>
      <c r="N149" s="112"/>
      <c r="O149" s="112"/>
      <c r="P149" s="112"/>
      <c r="Q149" s="112"/>
      <c r="R149" s="112"/>
      <c r="S149" s="112"/>
      <c r="T149" s="112"/>
      <c r="U149" s="112"/>
      <c r="V149" s="112"/>
      <c r="W149" s="112"/>
      <c r="X149" s="234"/>
    </row>
    <row r="150" spans="1:24" x14ac:dyDescent="0.2">
      <c r="A150" s="244"/>
      <c r="B150" s="2" t="s">
        <v>1265</v>
      </c>
      <c r="C150" s="8" t="s">
        <v>1909</v>
      </c>
      <c r="D150" s="18">
        <f>COUNTIF(codes!J:M,B150)</f>
        <v>1</v>
      </c>
      <c r="E150" s="140">
        <f t="shared" si="4"/>
        <v>2.3094688221709007E-3</v>
      </c>
      <c r="F150" s="112"/>
      <c r="G150" s="134"/>
      <c r="H150" s="134"/>
      <c r="I150" s="112"/>
      <c r="J150" s="112"/>
      <c r="K150" s="112"/>
      <c r="L150" s="112"/>
      <c r="M150" s="112"/>
      <c r="N150" s="112"/>
      <c r="O150" s="112"/>
      <c r="P150" s="112"/>
      <c r="Q150" s="112"/>
      <c r="R150" s="112"/>
      <c r="S150" s="112"/>
      <c r="T150" s="112"/>
      <c r="U150" s="112"/>
      <c r="V150" s="112"/>
      <c r="W150" s="112"/>
      <c r="X150" s="234"/>
    </row>
    <row r="151" spans="1:24" x14ac:dyDescent="0.2">
      <c r="A151" s="244"/>
      <c r="B151" s="2" t="s">
        <v>1281</v>
      </c>
      <c r="C151" s="8" t="s">
        <v>1914</v>
      </c>
      <c r="D151" s="18">
        <f>COUNTIF(codes!J:M,B151)</f>
        <v>1</v>
      </c>
      <c r="E151" s="140">
        <f t="shared" si="4"/>
        <v>2.3094688221709007E-3</v>
      </c>
      <c r="F151" s="112"/>
      <c r="G151" s="134"/>
      <c r="H151" s="134"/>
      <c r="I151" s="112"/>
      <c r="J151" s="112"/>
      <c r="K151" s="112"/>
      <c r="L151" s="112"/>
      <c r="M151" s="112"/>
      <c r="N151" s="112"/>
      <c r="O151" s="112"/>
      <c r="P151" s="112"/>
      <c r="Q151" s="112"/>
      <c r="R151" s="112"/>
      <c r="S151" s="112"/>
      <c r="T151" s="112"/>
      <c r="U151" s="112"/>
      <c r="V151" s="112"/>
      <c r="W151" s="112"/>
      <c r="X151" s="234"/>
    </row>
    <row r="152" spans="1:24" x14ac:dyDescent="0.2">
      <c r="A152" s="244"/>
      <c r="B152" s="2" t="s">
        <v>1201</v>
      </c>
      <c r="C152" s="8" t="s">
        <v>1937</v>
      </c>
      <c r="D152" s="18">
        <f>COUNTIF(codes!J:M,B152)</f>
        <v>1</v>
      </c>
      <c r="E152" s="140">
        <f t="shared" si="4"/>
        <v>2.3094688221709007E-3</v>
      </c>
      <c r="F152" s="112"/>
      <c r="G152" s="134"/>
      <c r="H152" s="134"/>
      <c r="I152" s="112"/>
      <c r="J152" s="112"/>
      <c r="K152" s="112"/>
      <c r="L152" s="112"/>
      <c r="M152" s="112"/>
      <c r="N152" s="112"/>
      <c r="O152" s="112"/>
      <c r="P152" s="112"/>
      <c r="Q152" s="112"/>
      <c r="R152" s="112"/>
      <c r="S152" s="112"/>
      <c r="T152" s="112"/>
      <c r="U152" s="112"/>
      <c r="V152" s="112"/>
      <c r="W152" s="112"/>
      <c r="X152" s="234"/>
    </row>
    <row r="153" spans="1:24" x14ac:dyDescent="0.2">
      <c r="A153" s="244"/>
      <c r="B153" s="2" t="s">
        <v>1217</v>
      </c>
      <c r="C153" s="8" t="s">
        <v>2011</v>
      </c>
      <c r="D153" s="18">
        <f>COUNTIF(codes!J:M,B153)</f>
        <v>1</v>
      </c>
      <c r="E153" s="140">
        <f t="shared" si="4"/>
        <v>2.3094688221709007E-3</v>
      </c>
      <c r="F153" s="112"/>
      <c r="G153" s="134"/>
      <c r="H153" s="134"/>
      <c r="I153" s="112"/>
      <c r="J153" s="112"/>
      <c r="K153" s="112"/>
      <c r="L153" s="112"/>
      <c r="M153" s="112"/>
      <c r="N153" s="112"/>
      <c r="O153" s="112"/>
      <c r="P153" s="112"/>
      <c r="Q153" s="112"/>
      <c r="R153" s="112"/>
      <c r="S153" s="112"/>
      <c r="T153" s="112"/>
      <c r="U153" s="112"/>
      <c r="V153" s="112"/>
      <c r="W153" s="112"/>
      <c r="X153" s="234"/>
    </row>
    <row r="154" spans="1:24" x14ac:dyDescent="0.2">
      <c r="A154" s="244"/>
      <c r="B154" s="2" t="s">
        <v>1543</v>
      </c>
      <c r="C154" s="8" t="s">
        <v>1544</v>
      </c>
      <c r="D154" s="18">
        <f>COUNTIF(codes!J:M,B154)</f>
        <v>0</v>
      </c>
      <c r="E154" s="140">
        <f t="shared" si="4"/>
        <v>0</v>
      </c>
      <c r="F154" s="112"/>
      <c r="G154" s="134"/>
      <c r="H154" s="134"/>
      <c r="I154" s="112"/>
      <c r="J154" s="112"/>
      <c r="K154" s="112"/>
      <c r="L154" s="112"/>
      <c r="M154" s="112"/>
      <c r="N154" s="112"/>
      <c r="O154" s="112"/>
      <c r="P154" s="112"/>
      <c r="Q154" s="112"/>
      <c r="R154" s="112"/>
      <c r="S154" s="112"/>
      <c r="T154" s="112"/>
      <c r="U154" s="112"/>
      <c r="V154" s="112"/>
      <c r="W154" s="112"/>
      <c r="X154" s="234"/>
    </row>
    <row r="155" spans="1:24" x14ac:dyDescent="0.2">
      <c r="A155" s="244"/>
      <c r="B155" s="2" t="s">
        <v>1545</v>
      </c>
      <c r="C155" s="8" t="s">
        <v>1546</v>
      </c>
      <c r="D155" s="18">
        <f>COUNTIF(codes!J:M,B155)</f>
        <v>0</v>
      </c>
      <c r="E155" s="140">
        <f t="shared" si="4"/>
        <v>0</v>
      </c>
      <c r="F155" s="112"/>
      <c r="G155" s="134"/>
      <c r="H155" s="134"/>
      <c r="I155" s="112"/>
      <c r="J155" s="112"/>
      <c r="K155" s="112"/>
      <c r="L155" s="112"/>
      <c r="M155" s="112"/>
      <c r="N155" s="112"/>
      <c r="O155" s="112"/>
      <c r="P155" s="112"/>
      <c r="Q155" s="112"/>
      <c r="R155" s="112"/>
      <c r="S155" s="112"/>
      <c r="T155" s="112"/>
      <c r="U155" s="112"/>
      <c r="V155" s="112"/>
      <c r="W155" s="112"/>
      <c r="X155" s="234"/>
    </row>
    <row r="156" spans="1:24" x14ac:dyDescent="0.2">
      <c r="A156" s="244"/>
      <c r="B156" s="2" t="s">
        <v>1548</v>
      </c>
      <c r="C156" s="8" t="s">
        <v>1549</v>
      </c>
      <c r="D156" s="18">
        <f>COUNTIF(codes!J:M,B156)</f>
        <v>0</v>
      </c>
      <c r="E156" s="140">
        <f t="shared" si="4"/>
        <v>0</v>
      </c>
      <c r="F156" s="112"/>
      <c r="G156" s="134"/>
      <c r="H156" s="134"/>
      <c r="I156" s="112"/>
      <c r="J156" s="112"/>
      <c r="K156" s="112"/>
      <c r="L156" s="112"/>
      <c r="M156" s="112"/>
      <c r="N156" s="112"/>
      <c r="O156" s="112"/>
      <c r="P156" s="112"/>
      <c r="Q156" s="112"/>
      <c r="R156" s="112"/>
      <c r="S156" s="112"/>
      <c r="T156" s="112"/>
      <c r="U156" s="112"/>
      <c r="V156" s="112"/>
      <c r="W156" s="112"/>
      <c r="X156" s="234"/>
    </row>
    <row r="157" spans="1:24" x14ac:dyDescent="0.2">
      <c r="A157" s="244"/>
      <c r="B157" s="2" t="s">
        <v>1550</v>
      </c>
      <c r="C157" s="8" t="s">
        <v>1994</v>
      </c>
      <c r="D157" s="18">
        <f>COUNTIF(codes!J:M,B157)</f>
        <v>0</v>
      </c>
      <c r="E157" s="140">
        <f t="shared" si="4"/>
        <v>0</v>
      </c>
      <c r="F157" s="112"/>
      <c r="G157" s="134"/>
      <c r="H157" s="134"/>
      <c r="I157" s="112"/>
      <c r="J157" s="112"/>
      <c r="K157" s="112"/>
      <c r="L157" s="112"/>
      <c r="M157" s="112"/>
      <c r="N157" s="112"/>
      <c r="O157" s="112"/>
      <c r="P157" s="112"/>
      <c r="Q157" s="112"/>
      <c r="R157" s="112"/>
      <c r="S157" s="112"/>
      <c r="T157" s="112"/>
      <c r="U157" s="112"/>
      <c r="V157" s="112"/>
      <c r="W157" s="112"/>
      <c r="X157" s="234"/>
    </row>
    <row r="158" spans="1:24" x14ac:dyDescent="0.2">
      <c r="A158" s="244"/>
      <c r="B158" s="2" t="s">
        <v>1551</v>
      </c>
      <c r="C158" s="8" t="s">
        <v>1552</v>
      </c>
      <c r="D158" s="18">
        <f>COUNTIF(codes!J:M,B158)</f>
        <v>0</v>
      </c>
      <c r="E158" s="140">
        <f t="shared" si="4"/>
        <v>0</v>
      </c>
      <c r="F158" s="112"/>
      <c r="G158" s="134"/>
      <c r="H158" s="134"/>
      <c r="I158" s="112"/>
      <c r="J158" s="112"/>
      <c r="K158" s="112"/>
      <c r="L158" s="112"/>
      <c r="M158" s="112"/>
      <c r="N158" s="112"/>
      <c r="O158" s="112"/>
      <c r="P158" s="112"/>
      <c r="Q158" s="112"/>
      <c r="R158" s="112"/>
      <c r="S158" s="112"/>
      <c r="T158" s="112"/>
      <c r="U158" s="112"/>
      <c r="V158" s="112"/>
      <c r="W158" s="112"/>
      <c r="X158" s="234"/>
    </row>
    <row r="159" spans="1:24" x14ac:dyDescent="0.2">
      <c r="A159" s="244"/>
      <c r="B159" s="2" t="s">
        <v>1554</v>
      </c>
      <c r="C159" s="8" t="s">
        <v>1555</v>
      </c>
      <c r="D159" s="18">
        <f>COUNTIF(codes!J:M,B159)</f>
        <v>0</v>
      </c>
      <c r="E159" s="140">
        <f t="shared" si="4"/>
        <v>0</v>
      </c>
      <c r="F159" s="112"/>
      <c r="G159" s="134"/>
      <c r="H159" s="134"/>
      <c r="I159" s="112"/>
      <c r="J159" s="112"/>
      <c r="K159" s="112"/>
      <c r="L159" s="112"/>
      <c r="M159" s="112"/>
      <c r="N159" s="112"/>
      <c r="O159" s="112"/>
      <c r="P159" s="112"/>
      <c r="Q159" s="112"/>
      <c r="R159" s="112"/>
      <c r="S159" s="112"/>
      <c r="T159" s="112"/>
      <c r="U159" s="112"/>
      <c r="V159" s="112"/>
      <c r="W159" s="112"/>
      <c r="X159" s="234"/>
    </row>
    <row r="160" spans="1:24" x14ac:dyDescent="0.2">
      <c r="A160" s="244"/>
      <c r="B160" s="2" t="s">
        <v>1556</v>
      </c>
      <c r="C160" s="8" t="s">
        <v>1995</v>
      </c>
      <c r="D160" s="18">
        <f>COUNTIF(codes!J:M,B160)</f>
        <v>0</v>
      </c>
      <c r="E160" s="140">
        <f t="shared" si="4"/>
        <v>0</v>
      </c>
      <c r="F160" s="112"/>
      <c r="G160" s="134"/>
      <c r="H160" s="134"/>
      <c r="I160" s="112"/>
      <c r="J160" s="112"/>
      <c r="K160" s="112"/>
      <c r="L160" s="112"/>
      <c r="M160" s="112"/>
      <c r="N160" s="112"/>
      <c r="O160" s="112"/>
      <c r="P160" s="112"/>
      <c r="Q160" s="112"/>
      <c r="R160" s="112"/>
      <c r="S160" s="112"/>
      <c r="T160" s="112"/>
      <c r="U160" s="112"/>
      <c r="V160" s="112"/>
      <c r="W160" s="112"/>
      <c r="X160" s="234"/>
    </row>
    <row r="161" spans="1:24" x14ac:dyDescent="0.2">
      <c r="A161" s="244"/>
      <c r="B161" s="2" t="s">
        <v>1559</v>
      </c>
      <c r="C161" s="8" t="s">
        <v>1560</v>
      </c>
      <c r="D161" s="18">
        <f>COUNTIF(codes!J:M,B161)</f>
        <v>0</v>
      </c>
      <c r="E161" s="140">
        <f t="shared" si="4"/>
        <v>0</v>
      </c>
      <c r="F161" s="112"/>
      <c r="G161" s="134"/>
      <c r="H161" s="134"/>
      <c r="I161" s="112"/>
      <c r="J161" s="112"/>
      <c r="K161" s="112"/>
      <c r="L161" s="112"/>
      <c r="M161" s="112"/>
      <c r="N161" s="112"/>
      <c r="O161" s="112"/>
      <c r="P161" s="112"/>
      <c r="Q161" s="112"/>
      <c r="R161" s="112"/>
      <c r="S161" s="112"/>
      <c r="T161" s="112"/>
      <c r="U161" s="112"/>
      <c r="V161" s="112"/>
      <c r="W161" s="112"/>
      <c r="X161" s="234"/>
    </row>
    <row r="162" spans="1:24" x14ac:dyDescent="0.2">
      <c r="A162" s="244"/>
      <c r="B162" s="2" t="s">
        <v>1561</v>
      </c>
      <c r="C162" s="8" t="s">
        <v>1562</v>
      </c>
      <c r="D162" s="18">
        <f>COUNTIF(codes!J:M,B162)</f>
        <v>0</v>
      </c>
      <c r="E162" s="140">
        <f t="shared" si="4"/>
        <v>0</v>
      </c>
      <c r="F162" s="112"/>
      <c r="G162" s="134"/>
      <c r="H162" s="134"/>
      <c r="I162" s="112"/>
      <c r="J162" s="112"/>
      <c r="K162" s="112"/>
      <c r="L162" s="112"/>
      <c r="M162" s="112"/>
      <c r="N162" s="112"/>
      <c r="O162" s="112"/>
      <c r="P162" s="112"/>
      <c r="Q162" s="112"/>
      <c r="R162" s="112"/>
      <c r="S162" s="112"/>
      <c r="T162" s="112"/>
      <c r="U162" s="112"/>
      <c r="V162" s="112"/>
      <c r="W162" s="112"/>
      <c r="X162" s="234"/>
    </row>
    <row r="163" spans="1:24" x14ac:dyDescent="0.2">
      <c r="A163" s="244"/>
      <c r="B163" s="2" t="s">
        <v>1563</v>
      </c>
      <c r="C163" s="8" t="s">
        <v>1564</v>
      </c>
      <c r="D163" s="18">
        <f>COUNTIF(codes!J:M,B163)</f>
        <v>0</v>
      </c>
      <c r="E163" s="140">
        <f t="shared" si="4"/>
        <v>0</v>
      </c>
      <c r="F163" s="112"/>
      <c r="G163" s="134"/>
      <c r="H163" s="134"/>
      <c r="I163" s="112"/>
      <c r="J163" s="112"/>
      <c r="K163" s="112"/>
      <c r="L163" s="112"/>
      <c r="M163" s="112"/>
      <c r="N163" s="112"/>
      <c r="O163" s="112"/>
      <c r="P163" s="112"/>
      <c r="Q163" s="112"/>
      <c r="R163" s="112"/>
      <c r="S163" s="112"/>
      <c r="T163" s="112"/>
      <c r="U163" s="112"/>
      <c r="V163" s="112"/>
      <c r="W163" s="112"/>
      <c r="X163" s="234"/>
    </row>
    <row r="164" spans="1:24" x14ac:dyDescent="0.2">
      <c r="A164" s="244"/>
      <c r="B164" s="2" t="s">
        <v>1566</v>
      </c>
      <c r="C164" s="8" t="s">
        <v>1567</v>
      </c>
      <c r="D164" s="18">
        <f>COUNTIF(codes!J:M,B164)</f>
        <v>0</v>
      </c>
      <c r="E164" s="140">
        <f t="shared" si="4"/>
        <v>0</v>
      </c>
      <c r="F164" s="112"/>
      <c r="G164" s="134"/>
      <c r="H164" s="134"/>
      <c r="I164" s="112"/>
      <c r="J164" s="112"/>
      <c r="K164" s="112"/>
      <c r="L164" s="112"/>
      <c r="M164" s="112"/>
      <c r="N164" s="112"/>
      <c r="O164" s="112"/>
      <c r="P164" s="112"/>
      <c r="Q164" s="112"/>
      <c r="R164" s="112"/>
      <c r="S164" s="112"/>
      <c r="T164" s="112"/>
      <c r="U164" s="112"/>
      <c r="V164" s="112"/>
      <c r="W164" s="112"/>
      <c r="X164" s="234"/>
    </row>
    <row r="165" spans="1:24" x14ac:dyDescent="0.2">
      <c r="A165" s="244"/>
      <c r="B165" s="2" t="s">
        <v>1568</v>
      </c>
      <c r="C165" s="8" t="s">
        <v>1569</v>
      </c>
      <c r="D165" s="18">
        <f>COUNTIF(codes!J:M,B165)</f>
        <v>0</v>
      </c>
      <c r="E165" s="140">
        <f t="shared" si="4"/>
        <v>0</v>
      </c>
      <c r="F165" s="112"/>
      <c r="G165" s="134"/>
      <c r="H165" s="134"/>
      <c r="I165" s="112"/>
      <c r="J165" s="112"/>
      <c r="K165" s="112"/>
      <c r="L165" s="112"/>
      <c r="M165" s="112"/>
      <c r="N165" s="112"/>
      <c r="O165" s="112"/>
      <c r="P165" s="112"/>
      <c r="Q165" s="112"/>
      <c r="R165" s="112"/>
      <c r="S165" s="112"/>
      <c r="T165" s="112"/>
      <c r="U165" s="112"/>
      <c r="V165" s="112"/>
      <c r="W165" s="112"/>
      <c r="X165" s="234"/>
    </row>
    <row r="166" spans="1:24" x14ac:dyDescent="0.2">
      <c r="A166" s="244"/>
      <c r="B166" s="2" t="s">
        <v>1571</v>
      </c>
      <c r="C166" s="8" t="s">
        <v>1572</v>
      </c>
      <c r="D166" s="18">
        <f>COUNTIF(codes!J:M,B166)</f>
        <v>0</v>
      </c>
      <c r="E166" s="140">
        <f t="shared" si="4"/>
        <v>0</v>
      </c>
      <c r="F166" s="112"/>
      <c r="G166" s="134"/>
      <c r="H166" s="134"/>
      <c r="I166" s="112"/>
      <c r="J166" s="112"/>
      <c r="K166" s="112"/>
      <c r="L166" s="112"/>
      <c r="M166" s="112"/>
      <c r="N166" s="112"/>
      <c r="O166" s="112"/>
      <c r="P166" s="112"/>
      <c r="Q166" s="112"/>
      <c r="R166" s="112"/>
      <c r="S166" s="112"/>
      <c r="T166" s="112"/>
      <c r="U166" s="112"/>
      <c r="V166" s="112"/>
      <c r="W166" s="112"/>
      <c r="X166" s="234"/>
    </row>
    <row r="167" spans="1:24" x14ac:dyDescent="0.2">
      <c r="A167" s="244"/>
      <c r="B167" s="2" t="s">
        <v>1573</v>
      </c>
      <c r="C167" s="8" t="s">
        <v>1574</v>
      </c>
      <c r="D167" s="18">
        <f>COUNTIF(codes!J:M,B167)</f>
        <v>0</v>
      </c>
      <c r="E167" s="140">
        <f t="shared" si="4"/>
        <v>0</v>
      </c>
      <c r="F167" s="112"/>
      <c r="G167" s="134"/>
      <c r="H167" s="134"/>
      <c r="I167" s="112"/>
      <c r="J167" s="112"/>
      <c r="K167" s="112"/>
      <c r="L167" s="112"/>
      <c r="M167" s="112"/>
      <c r="N167" s="112"/>
      <c r="O167" s="112"/>
      <c r="P167" s="112"/>
      <c r="Q167" s="112"/>
      <c r="R167" s="112"/>
      <c r="S167" s="112"/>
      <c r="T167" s="112"/>
      <c r="U167" s="112"/>
      <c r="V167" s="112"/>
      <c r="W167" s="112"/>
      <c r="X167" s="234"/>
    </row>
    <row r="168" spans="1:24" x14ac:dyDescent="0.2">
      <c r="A168" s="244"/>
      <c r="B168" s="2" t="s">
        <v>1576</v>
      </c>
      <c r="C168" s="8" t="s">
        <v>1577</v>
      </c>
      <c r="D168" s="18">
        <f>COUNTIF(codes!J:M,B168)</f>
        <v>0</v>
      </c>
      <c r="E168" s="140">
        <f t="shared" si="4"/>
        <v>0</v>
      </c>
      <c r="F168" s="112"/>
      <c r="G168" s="134"/>
      <c r="H168" s="134"/>
      <c r="I168" s="112"/>
      <c r="J168" s="112"/>
      <c r="K168" s="112"/>
      <c r="L168" s="112"/>
      <c r="M168" s="112"/>
      <c r="N168" s="112"/>
      <c r="O168" s="112"/>
      <c r="P168" s="112"/>
      <c r="Q168" s="112"/>
      <c r="R168" s="112"/>
      <c r="S168" s="112"/>
      <c r="T168" s="112"/>
      <c r="U168" s="112"/>
      <c r="V168" s="112"/>
      <c r="W168" s="112"/>
      <c r="X168" s="234"/>
    </row>
    <row r="169" spans="1:24" x14ac:dyDescent="0.2">
      <c r="A169" s="244"/>
      <c r="B169" s="2" t="s">
        <v>1579</v>
      </c>
      <c r="C169" s="8" t="s">
        <v>1580</v>
      </c>
      <c r="D169" s="18">
        <f>COUNTIF(codes!J:M,B169)</f>
        <v>0</v>
      </c>
      <c r="E169" s="140">
        <f t="shared" si="4"/>
        <v>0</v>
      </c>
      <c r="F169" s="112"/>
      <c r="G169" s="134"/>
      <c r="H169" s="134"/>
      <c r="I169" s="112"/>
      <c r="J169" s="112"/>
      <c r="K169" s="112"/>
      <c r="L169" s="112"/>
      <c r="M169" s="112"/>
      <c r="N169" s="112"/>
      <c r="O169" s="112"/>
      <c r="P169" s="112"/>
      <c r="Q169" s="112"/>
      <c r="R169" s="112"/>
      <c r="S169" s="112"/>
      <c r="T169" s="112"/>
      <c r="U169" s="112"/>
      <c r="V169" s="112"/>
      <c r="W169" s="112"/>
      <c r="X169" s="234"/>
    </row>
    <row r="170" spans="1:24" x14ac:dyDescent="0.2">
      <c r="A170" s="244"/>
      <c r="B170" s="2" t="s">
        <v>1581</v>
      </c>
      <c r="C170" s="8" t="s">
        <v>1582</v>
      </c>
      <c r="D170" s="18">
        <f>COUNTIF(codes!J:M,B170)</f>
        <v>0</v>
      </c>
      <c r="E170" s="140">
        <f t="shared" si="4"/>
        <v>0</v>
      </c>
      <c r="F170" s="112"/>
      <c r="G170" s="134"/>
      <c r="H170" s="134"/>
      <c r="I170" s="112"/>
      <c r="J170" s="112"/>
      <c r="K170" s="112"/>
      <c r="L170" s="112"/>
      <c r="M170" s="112"/>
      <c r="N170" s="112"/>
      <c r="O170" s="112"/>
      <c r="P170" s="112"/>
      <c r="Q170" s="112"/>
      <c r="R170" s="112"/>
      <c r="S170" s="112"/>
      <c r="T170" s="112"/>
      <c r="U170" s="112"/>
      <c r="V170" s="112"/>
      <c r="W170" s="112"/>
      <c r="X170" s="234"/>
    </row>
    <row r="171" spans="1:24" x14ac:dyDescent="0.2">
      <c r="A171" s="244"/>
      <c r="B171" s="2" t="s">
        <v>1583</v>
      </c>
      <c r="C171" s="8" t="s">
        <v>1584</v>
      </c>
      <c r="D171" s="18">
        <f>COUNTIF(codes!J:M,B171)</f>
        <v>0</v>
      </c>
      <c r="E171" s="140">
        <f t="shared" si="4"/>
        <v>0</v>
      </c>
      <c r="F171" s="112"/>
      <c r="G171" s="134"/>
      <c r="H171" s="134"/>
      <c r="I171" s="112"/>
      <c r="J171" s="112"/>
      <c r="K171" s="112"/>
      <c r="L171" s="112"/>
      <c r="M171" s="112"/>
      <c r="N171" s="112"/>
      <c r="O171" s="112"/>
      <c r="P171" s="112"/>
      <c r="Q171" s="112"/>
      <c r="R171" s="112"/>
      <c r="S171" s="112"/>
      <c r="T171" s="112"/>
      <c r="U171" s="112"/>
      <c r="V171" s="112"/>
      <c r="W171" s="112"/>
      <c r="X171" s="234"/>
    </row>
    <row r="172" spans="1:24" x14ac:dyDescent="0.2">
      <c r="A172" s="244"/>
      <c r="B172" s="2" t="s">
        <v>1585</v>
      </c>
      <c r="C172" s="8" t="s">
        <v>1586</v>
      </c>
      <c r="D172" s="18">
        <f>COUNTIF(codes!J:M,B172)</f>
        <v>0</v>
      </c>
      <c r="E172" s="140">
        <f t="shared" si="4"/>
        <v>0</v>
      </c>
      <c r="F172" s="112"/>
      <c r="G172" s="134"/>
      <c r="H172" s="134"/>
      <c r="I172" s="112"/>
      <c r="J172" s="112"/>
      <c r="K172" s="112"/>
      <c r="L172" s="112"/>
      <c r="M172" s="112"/>
      <c r="N172" s="112"/>
      <c r="O172" s="112"/>
      <c r="P172" s="112"/>
      <c r="Q172" s="112"/>
      <c r="R172" s="112"/>
      <c r="S172" s="112"/>
      <c r="T172" s="112"/>
      <c r="U172" s="112"/>
      <c r="V172" s="112"/>
      <c r="W172" s="112"/>
      <c r="X172" s="234"/>
    </row>
    <row r="173" spans="1:24" x14ac:dyDescent="0.2">
      <c r="A173" s="244"/>
      <c r="B173" s="2" t="s">
        <v>1587</v>
      </c>
      <c r="C173" s="8" t="s">
        <v>1588</v>
      </c>
      <c r="D173" s="18">
        <f>COUNTIF(codes!J:M,B173)</f>
        <v>0</v>
      </c>
      <c r="E173" s="140">
        <f t="shared" si="4"/>
        <v>0</v>
      </c>
      <c r="F173" s="112"/>
      <c r="G173" s="134"/>
      <c r="H173" s="134"/>
      <c r="I173" s="112"/>
      <c r="J173" s="112"/>
      <c r="K173" s="112"/>
      <c r="L173" s="112"/>
      <c r="M173" s="112"/>
      <c r="N173" s="112"/>
      <c r="O173" s="112"/>
      <c r="P173" s="112"/>
      <c r="Q173" s="112"/>
      <c r="R173" s="112"/>
      <c r="S173" s="112"/>
      <c r="T173" s="112"/>
      <c r="U173" s="112"/>
      <c r="V173" s="112"/>
      <c r="W173" s="112"/>
      <c r="X173" s="234"/>
    </row>
    <row r="174" spans="1:24" x14ac:dyDescent="0.2">
      <c r="A174" s="244"/>
      <c r="B174" s="2" t="s">
        <v>1590</v>
      </c>
      <c r="C174" s="8" t="s">
        <v>1591</v>
      </c>
      <c r="D174" s="18">
        <f>COUNTIF(codes!J:M,B174)</f>
        <v>0</v>
      </c>
      <c r="E174" s="140">
        <f t="shared" si="4"/>
        <v>0</v>
      </c>
      <c r="F174" s="112"/>
      <c r="G174" s="134"/>
      <c r="H174" s="134"/>
      <c r="I174" s="112"/>
      <c r="J174" s="112"/>
      <c r="K174" s="112"/>
      <c r="L174" s="112"/>
      <c r="M174" s="112"/>
      <c r="N174" s="112"/>
      <c r="O174" s="112"/>
      <c r="P174" s="112"/>
      <c r="Q174" s="112"/>
      <c r="R174" s="112"/>
      <c r="S174" s="112"/>
      <c r="T174" s="112"/>
      <c r="U174" s="112"/>
      <c r="V174" s="112"/>
      <c r="W174" s="112"/>
      <c r="X174" s="234"/>
    </row>
    <row r="175" spans="1:24" x14ac:dyDescent="0.2">
      <c r="A175" s="244"/>
      <c r="B175" s="2" t="s">
        <v>1592</v>
      </c>
      <c r="C175" s="8" t="s">
        <v>1593</v>
      </c>
      <c r="D175" s="18">
        <f>COUNTIF(codes!J:M,B175)</f>
        <v>0</v>
      </c>
      <c r="E175" s="140">
        <f t="shared" si="4"/>
        <v>0</v>
      </c>
      <c r="F175" s="112"/>
      <c r="G175" s="134"/>
      <c r="H175" s="134"/>
      <c r="I175" s="112"/>
      <c r="J175" s="112"/>
      <c r="K175" s="112"/>
      <c r="L175" s="112"/>
      <c r="M175" s="112"/>
      <c r="N175" s="112"/>
      <c r="O175" s="112"/>
      <c r="P175" s="112"/>
      <c r="Q175" s="112"/>
      <c r="R175" s="112"/>
      <c r="S175" s="112"/>
      <c r="T175" s="112"/>
      <c r="U175" s="112"/>
      <c r="V175" s="112"/>
      <c r="W175" s="112"/>
      <c r="X175" s="234"/>
    </row>
    <row r="176" spans="1:24" x14ac:dyDescent="0.2">
      <c r="A176" s="244"/>
      <c r="B176" s="2" t="s">
        <v>1594</v>
      </c>
      <c r="C176" s="8" t="s">
        <v>1595</v>
      </c>
      <c r="D176" s="18">
        <f>COUNTIF(codes!J:M,B176)</f>
        <v>0</v>
      </c>
      <c r="E176" s="140">
        <f t="shared" si="4"/>
        <v>0</v>
      </c>
      <c r="F176" s="112"/>
      <c r="G176" s="134"/>
      <c r="H176" s="134"/>
      <c r="I176" s="112"/>
      <c r="J176" s="112"/>
      <c r="K176" s="112"/>
      <c r="L176" s="112"/>
      <c r="M176" s="112"/>
      <c r="N176" s="112"/>
      <c r="O176" s="112"/>
      <c r="P176" s="112"/>
      <c r="Q176" s="112"/>
      <c r="R176" s="112"/>
      <c r="S176" s="112"/>
      <c r="T176" s="112"/>
      <c r="U176" s="112"/>
      <c r="V176" s="112"/>
      <c r="W176" s="112"/>
      <c r="X176" s="234"/>
    </row>
    <row r="177" spans="1:24" x14ac:dyDescent="0.2">
      <c r="A177" s="244"/>
      <c r="B177" s="2" t="s">
        <v>1596</v>
      </c>
      <c r="C177" s="8" t="s">
        <v>1597</v>
      </c>
      <c r="D177" s="18">
        <f>COUNTIF(codes!J:M,B177)</f>
        <v>0</v>
      </c>
      <c r="E177" s="140">
        <f t="shared" si="4"/>
        <v>0</v>
      </c>
      <c r="F177" s="112"/>
      <c r="G177" s="134"/>
      <c r="H177" s="134"/>
      <c r="I177" s="112"/>
      <c r="J177" s="112"/>
      <c r="K177" s="112"/>
      <c r="L177" s="112"/>
      <c r="M177" s="112"/>
      <c r="N177" s="112"/>
      <c r="O177" s="112"/>
      <c r="P177" s="112"/>
      <c r="Q177" s="112"/>
      <c r="R177" s="112"/>
      <c r="S177" s="112"/>
      <c r="T177" s="112"/>
      <c r="U177" s="112"/>
      <c r="V177" s="112"/>
      <c r="W177" s="112"/>
      <c r="X177" s="234"/>
    </row>
    <row r="178" spans="1:24" x14ac:dyDescent="0.2">
      <c r="A178" s="244"/>
      <c r="B178" s="2" t="s">
        <v>1598</v>
      </c>
      <c r="C178" s="8" t="s">
        <v>1599</v>
      </c>
      <c r="D178" s="18">
        <f>COUNTIF(codes!J:M,B178)</f>
        <v>0</v>
      </c>
      <c r="E178" s="140">
        <f t="shared" si="4"/>
        <v>0</v>
      </c>
      <c r="F178" s="112"/>
      <c r="G178" s="134"/>
      <c r="H178" s="134"/>
      <c r="I178" s="112"/>
      <c r="J178" s="112"/>
      <c r="K178" s="112"/>
      <c r="L178" s="112"/>
      <c r="M178" s="112"/>
      <c r="N178" s="112"/>
      <c r="O178" s="112"/>
      <c r="P178" s="112"/>
      <c r="Q178" s="112"/>
      <c r="R178" s="112"/>
      <c r="S178" s="112"/>
      <c r="T178" s="112"/>
      <c r="U178" s="112"/>
      <c r="V178" s="112"/>
      <c r="W178" s="112"/>
      <c r="X178" s="234"/>
    </row>
    <row r="179" spans="1:24" x14ac:dyDescent="0.2">
      <c r="A179" s="244"/>
      <c r="B179" s="2" t="s">
        <v>1600</v>
      </c>
      <c r="C179" s="8" t="s">
        <v>1601</v>
      </c>
      <c r="D179" s="18">
        <f>COUNTIF(codes!J:M,B179)</f>
        <v>0</v>
      </c>
      <c r="E179" s="140">
        <f t="shared" si="4"/>
        <v>0</v>
      </c>
      <c r="F179" s="112"/>
      <c r="G179" s="134"/>
      <c r="H179" s="134"/>
      <c r="I179" s="112"/>
      <c r="J179" s="112"/>
      <c r="K179" s="112"/>
      <c r="L179" s="112"/>
      <c r="M179" s="112"/>
      <c r="N179" s="112"/>
      <c r="O179" s="112"/>
      <c r="P179" s="112"/>
      <c r="Q179" s="112"/>
      <c r="R179" s="112"/>
      <c r="S179" s="112"/>
      <c r="T179" s="112"/>
      <c r="U179" s="112"/>
      <c r="V179" s="112"/>
      <c r="W179" s="112"/>
      <c r="X179" s="234"/>
    </row>
    <row r="180" spans="1:24" x14ac:dyDescent="0.2">
      <c r="A180" s="244"/>
      <c r="B180" s="2" t="s">
        <v>1603</v>
      </c>
      <c r="C180" s="8" t="s">
        <v>1604</v>
      </c>
      <c r="D180" s="18">
        <f>COUNTIF(codes!J:M,B180)</f>
        <v>0</v>
      </c>
      <c r="E180" s="140">
        <f t="shared" si="4"/>
        <v>0</v>
      </c>
      <c r="F180" s="112"/>
      <c r="G180" s="134"/>
      <c r="H180" s="134"/>
      <c r="I180" s="112"/>
      <c r="J180" s="112"/>
      <c r="K180" s="112"/>
      <c r="L180" s="112"/>
      <c r="M180" s="112"/>
      <c r="N180" s="112"/>
      <c r="O180" s="112"/>
      <c r="P180" s="112"/>
      <c r="Q180" s="112"/>
      <c r="R180" s="112"/>
      <c r="S180" s="112"/>
      <c r="T180" s="112"/>
      <c r="U180" s="112"/>
      <c r="V180" s="112"/>
      <c r="W180" s="112"/>
      <c r="X180" s="234"/>
    </row>
    <row r="181" spans="1:24" x14ac:dyDescent="0.2">
      <c r="A181" s="244"/>
      <c r="B181" s="2" t="s">
        <v>1605</v>
      </c>
      <c r="C181" s="8" t="s">
        <v>1606</v>
      </c>
      <c r="D181" s="18">
        <f>COUNTIF(codes!J:M,B181)</f>
        <v>0</v>
      </c>
      <c r="E181" s="140">
        <f t="shared" si="4"/>
        <v>0</v>
      </c>
      <c r="F181" s="112"/>
      <c r="G181" s="134"/>
      <c r="H181" s="134"/>
      <c r="I181" s="112"/>
      <c r="J181" s="112"/>
      <c r="K181" s="112"/>
      <c r="L181" s="112"/>
      <c r="M181" s="112"/>
      <c r="N181" s="112"/>
      <c r="O181" s="112"/>
      <c r="P181" s="112"/>
      <c r="Q181" s="112"/>
      <c r="R181" s="112"/>
      <c r="S181" s="112"/>
      <c r="T181" s="112"/>
      <c r="U181" s="112"/>
      <c r="V181" s="112"/>
      <c r="W181" s="112"/>
      <c r="X181" s="234"/>
    </row>
    <row r="182" spans="1:24" x14ac:dyDescent="0.2">
      <c r="A182" s="244"/>
      <c r="B182" s="2" t="s">
        <v>1607</v>
      </c>
      <c r="C182" s="8" t="s">
        <v>1608</v>
      </c>
      <c r="D182" s="18">
        <f>COUNTIF(codes!J:M,B182)</f>
        <v>0</v>
      </c>
      <c r="E182" s="140">
        <f t="shared" si="4"/>
        <v>0</v>
      </c>
      <c r="F182" s="112"/>
      <c r="G182" s="134"/>
      <c r="H182" s="134"/>
      <c r="I182" s="112"/>
      <c r="J182" s="112"/>
      <c r="K182" s="112"/>
      <c r="L182" s="112"/>
      <c r="M182" s="112"/>
      <c r="N182" s="112"/>
      <c r="O182" s="112"/>
      <c r="P182" s="112"/>
      <c r="Q182" s="112"/>
      <c r="R182" s="112"/>
      <c r="S182" s="112"/>
      <c r="T182" s="112"/>
      <c r="U182" s="112"/>
      <c r="V182" s="112"/>
      <c r="W182" s="112"/>
      <c r="X182" s="234"/>
    </row>
    <row r="183" spans="1:24" x14ac:dyDescent="0.2">
      <c r="A183" s="244"/>
      <c r="B183" s="2" t="s">
        <v>1609</v>
      </c>
      <c r="C183" s="8" t="s">
        <v>1610</v>
      </c>
      <c r="D183" s="18">
        <f>COUNTIF(codes!J:M,B183)</f>
        <v>0</v>
      </c>
      <c r="E183" s="140">
        <f t="shared" si="4"/>
        <v>0</v>
      </c>
      <c r="F183" s="112"/>
      <c r="G183" s="134"/>
      <c r="H183" s="134"/>
      <c r="I183" s="112"/>
      <c r="J183" s="112"/>
      <c r="K183" s="112"/>
      <c r="L183" s="112"/>
      <c r="M183" s="112"/>
      <c r="N183" s="112"/>
      <c r="O183" s="112"/>
      <c r="P183" s="112"/>
      <c r="Q183" s="112"/>
      <c r="R183" s="112"/>
      <c r="S183" s="112"/>
      <c r="T183" s="112"/>
      <c r="U183" s="112"/>
      <c r="V183" s="112"/>
      <c r="W183" s="112"/>
      <c r="X183" s="234"/>
    </row>
    <row r="184" spans="1:24" x14ac:dyDescent="0.2">
      <c r="A184" s="244"/>
      <c r="B184" s="2" t="s">
        <v>1611</v>
      </c>
      <c r="C184" s="8" t="s">
        <v>1612</v>
      </c>
      <c r="D184" s="18">
        <f>COUNTIF(codes!J:M,B184)</f>
        <v>0</v>
      </c>
      <c r="E184" s="140">
        <f t="shared" si="4"/>
        <v>0</v>
      </c>
      <c r="F184" s="112"/>
      <c r="G184" s="134"/>
      <c r="H184" s="134"/>
      <c r="I184" s="112"/>
      <c r="J184" s="112"/>
      <c r="K184" s="112"/>
      <c r="L184" s="112"/>
      <c r="M184" s="112"/>
      <c r="N184" s="112"/>
      <c r="O184" s="112"/>
      <c r="P184" s="112"/>
      <c r="Q184" s="112"/>
      <c r="R184" s="112"/>
      <c r="S184" s="112"/>
      <c r="T184" s="112"/>
      <c r="U184" s="112"/>
      <c r="V184" s="112"/>
      <c r="W184" s="112"/>
      <c r="X184" s="234"/>
    </row>
    <row r="185" spans="1:24" x14ac:dyDescent="0.2">
      <c r="A185" s="244"/>
      <c r="B185" s="2" t="s">
        <v>1615</v>
      </c>
      <c r="C185" s="8" t="s">
        <v>1616</v>
      </c>
      <c r="D185" s="18">
        <f>COUNTIF(codes!J:M,B185)</f>
        <v>0</v>
      </c>
      <c r="E185" s="140">
        <f t="shared" si="4"/>
        <v>0</v>
      </c>
      <c r="F185" s="112"/>
      <c r="G185" s="134"/>
      <c r="H185" s="134"/>
      <c r="I185" s="112"/>
      <c r="J185" s="112"/>
      <c r="K185" s="112"/>
      <c r="L185" s="112"/>
      <c r="M185" s="112"/>
      <c r="N185" s="112"/>
      <c r="O185" s="112"/>
      <c r="P185" s="112"/>
      <c r="Q185" s="112"/>
      <c r="R185" s="112"/>
      <c r="S185" s="112"/>
      <c r="T185" s="112"/>
      <c r="U185" s="112"/>
      <c r="V185" s="112"/>
      <c r="W185" s="112"/>
      <c r="X185" s="234"/>
    </row>
    <row r="186" spans="1:24" x14ac:dyDescent="0.2">
      <c r="A186" s="244"/>
      <c r="B186" s="2" t="s">
        <v>1618</v>
      </c>
      <c r="C186" s="8" t="s">
        <v>1619</v>
      </c>
      <c r="D186" s="18">
        <f>COUNTIF(codes!J:M,B186)</f>
        <v>0</v>
      </c>
      <c r="E186" s="140">
        <f t="shared" si="4"/>
        <v>0</v>
      </c>
      <c r="F186" s="112"/>
      <c r="G186" s="134"/>
      <c r="H186" s="134"/>
      <c r="I186" s="112"/>
      <c r="J186" s="112"/>
      <c r="K186" s="112"/>
      <c r="L186" s="112"/>
      <c r="M186" s="112"/>
      <c r="N186" s="112"/>
      <c r="O186" s="112"/>
      <c r="P186" s="112"/>
      <c r="Q186" s="112"/>
      <c r="R186" s="112"/>
      <c r="S186" s="112"/>
      <c r="T186" s="112"/>
      <c r="U186" s="112"/>
      <c r="V186" s="112"/>
      <c r="W186" s="112"/>
      <c r="X186" s="234"/>
    </row>
    <row r="187" spans="1:24" x14ac:dyDescent="0.2">
      <c r="A187" s="244"/>
      <c r="B187" s="2" t="s">
        <v>1620</v>
      </c>
      <c r="C187" s="8" t="s">
        <v>1621</v>
      </c>
      <c r="D187" s="18">
        <f>COUNTIF(codes!J:M,B187)</f>
        <v>0</v>
      </c>
      <c r="E187" s="140">
        <f t="shared" si="4"/>
        <v>0</v>
      </c>
      <c r="F187" s="112"/>
      <c r="G187" s="134"/>
      <c r="H187" s="134"/>
      <c r="I187" s="112"/>
      <c r="J187" s="112"/>
      <c r="K187" s="112"/>
      <c r="L187" s="112"/>
      <c r="M187" s="112"/>
      <c r="N187" s="112"/>
      <c r="O187" s="112"/>
      <c r="P187" s="112"/>
      <c r="Q187" s="112"/>
      <c r="R187" s="112"/>
      <c r="S187" s="112"/>
      <c r="T187" s="112"/>
      <c r="U187" s="112"/>
      <c r="V187" s="112"/>
      <c r="W187" s="112"/>
      <c r="X187" s="234"/>
    </row>
    <row r="188" spans="1:24" x14ac:dyDescent="0.2">
      <c r="A188" s="244"/>
      <c r="B188" s="2" t="s">
        <v>1622</v>
      </c>
      <c r="C188" s="8" t="s">
        <v>1623</v>
      </c>
      <c r="D188" s="18">
        <f>COUNTIF(codes!J:M,B188)</f>
        <v>0</v>
      </c>
      <c r="E188" s="140">
        <f t="shared" si="4"/>
        <v>0</v>
      </c>
      <c r="F188" s="112"/>
      <c r="G188" s="134"/>
      <c r="H188" s="134"/>
      <c r="I188" s="112"/>
      <c r="J188" s="112"/>
      <c r="K188" s="112"/>
      <c r="L188" s="112"/>
      <c r="M188" s="112"/>
      <c r="N188" s="112"/>
      <c r="O188" s="112"/>
      <c r="P188" s="112"/>
      <c r="Q188" s="112"/>
      <c r="R188" s="112"/>
      <c r="S188" s="112"/>
      <c r="T188" s="112"/>
      <c r="U188" s="112"/>
      <c r="V188" s="112"/>
      <c r="W188" s="112"/>
      <c r="X188" s="234"/>
    </row>
    <row r="189" spans="1:24" x14ac:dyDescent="0.2">
      <c r="A189" s="244"/>
      <c r="B189" s="2" t="s">
        <v>1624</v>
      </c>
      <c r="C189" s="8" t="s">
        <v>1625</v>
      </c>
      <c r="D189" s="18">
        <f>COUNTIF(codes!J:M,B189)</f>
        <v>0</v>
      </c>
      <c r="E189" s="140">
        <f t="shared" si="4"/>
        <v>0</v>
      </c>
      <c r="F189" s="112"/>
      <c r="G189" s="134"/>
      <c r="H189" s="134"/>
      <c r="I189" s="112"/>
      <c r="J189" s="112"/>
      <c r="K189" s="112"/>
      <c r="L189" s="112"/>
      <c r="M189" s="112"/>
      <c r="N189" s="112"/>
      <c r="O189" s="112"/>
      <c r="P189" s="112"/>
      <c r="Q189" s="112"/>
      <c r="R189" s="112"/>
      <c r="S189" s="112"/>
      <c r="T189" s="112"/>
      <c r="U189" s="112"/>
      <c r="V189" s="112"/>
      <c r="W189" s="112"/>
      <c r="X189" s="234"/>
    </row>
    <row r="190" spans="1:24" x14ac:dyDescent="0.2">
      <c r="A190" s="244"/>
      <c r="B190" s="2" t="s">
        <v>1628</v>
      </c>
      <c r="C190" s="8" t="s">
        <v>1629</v>
      </c>
      <c r="D190" s="18">
        <f>COUNTIF(codes!J:M,B190)</f>
        <v>0</v>
      </c>
      <c r="E190" s="140">
        <f t="shared" si="4"/>
        <v>0</v>
      </c>
      <c r="F190" s="112"/>
      <c r="G190" s="134"/>
      <c r="H190" s="134"/>
      <c r="I190" s="112"/>
      <c r="J190" s="112"/>
      <c r="K190" s="112"/>
      <c r="L190" s="112"/>
      <c r="M190" s="112"/>
      <c r="N190" s="112"/>
      <c r="O190" s="112"/>
      <c r="P190" s="112"/>
      <c r="Q190" s="112"/>
      <c r="R190" s="112"/>
      <c r="S190" s="112"/>
      <c r="T190" s="112"/>
      <c r="U190" s="112"/>
      <c r="V190" s="112"/>
      <c r="W190" s="112"/>
      <c r="X190" s="234"/>
    </row>
    <row r="191" spans="1:24" x14ac:dyDescent="0.2">
      <c r="A191" s="244"/>
      <c r="B191" s="2" t="s">
        <v>1630</v>
      </c>
      <c r="C191" s="8" t="s">
        <v>1631</v>
      </c>
      <c r="D191" s="18">
        <f>COUNTIF(codes!J:M,B191)</f>
        <v>0</v>
      </c>
      <c r="E191" s="140">
        <f t="shared" si="4"/>
        <v>0</v>
      </c>
      <c r="F191" s="112"/>
      <c r="G191" s="134"/>
      <c r="H191" s="134"/>
      <c r="I191" s="112"/>
      <c r="J191" s="112"/>
      <c r="K191" s="112"/>
      <c r="L191" s="112"/>
      <c r="M191" s="112"/>
      <c r="N191" s="112"/>
      <c r="O191" s="112"/>
      <c r="P191" s="112"/>
      <c r="Q191" s="112"/>
      <c r="R191" s="112"/>
      <c r="S191" s="112"/>
      <c r="T191" s="112"/>
      <c r="U191" s="112"/>
      <c r="V191" s="112"/>
      <c r="W191" s="112"/>
      <c r="X191" s="234"/>
    </row>
    <row r="192" spans="1:24" x14ac:dyDescent="0.2">
      <c r="A192" s="244"/>
      <c r="B192" s="2" t="s">
        <v>1632</v>
      </c>
      <c r="C192" s="8" t="s">
        <v>1633</v>
      </c>
      <c r="D192" s="18">
        <f>COUNTIF(codes!J:M,B192)</f>
        <v>0</v>
      </c>
      <c r="E192" s="140">
        <f t="shared" si="4"/>
        <v>0</v>
      </c>
      <c r="F192" s="112"/>
      <c r="G192" s="134"/>
      <c r="H192" s="134"/>
      <c r="I192" s="112"/>
      <c r="J192" s="112"/>
      <c r="K192" s="112"/>
      <c r="L192" s="112"/>
      <c r="M192" s="112"/>
      <c r="N192" s="112"/>
      <c r="O192" s="112"/>
      <c r="P192" s="112"/>
      <c r="Q192" s="112"/>
      <c r="R192" s="112"/>
      <c r="S192" s="112"/>
      <c r="T192" s="112"/>
      <c r="U192" s="112"/>
      <c r="V192" s="112"/>
      <c r="W192" s="112"/>
      <c r="X192" s="234"/>
    </row>
    <row r="193" spans="1:24" x14ac:dyDescent="0.2">
      <c r="A193" s="244"/>
      <c r="B193" s="2" t="s">
        <v>1634</v>
      </c>
      <c r="C193" s="8" t="s">
        <v>1997</v>
      </c>
      <c r="D193" s="18">
        <f>COUNTIF(codes!J:M,B193)</f>
        <v>0</v>
      </c>
      <c r="E193" s="140">
        <f t="shared" si="4"/>
        <v>0</v>
      </c>
      <c r="F193" s="112"/>
      <c r="G193" s="134"/>
      <c r="H193" s="134"/>
      <c r="I193" s="112"/>
      <c r="J193" s="112"/>
      <c r="K193" s="112"/>
      <c r="L193" s="112"/>
      <c r="M193" s="112"/>
      <c r="N193" s="112"/>
      <c r="O193" s="112"/>
      <c r="P193" s="112"/>
      <c r="Q193" s="112"/>
      <c r="R193" s="112"/>
      <c r="S193" s="112"/>
      <c r="T193" s="112"/>
      <c r="U193" s="112"/>
      <c r="V193" s="112"/>
      <c r="W193" s="112"/>
      <c r="X193" s="234"/>
    </row>
    <row r="194" spans="1:24" x14ac:dyDescent="0.2">
      <c r="A194" s="244"/>
      <c r="B194" s="2" t="s">
        <v>1635</v>
      </c>
      <c r="C194" s="8" t="s">
        <v>1636</v>
      </c>
      <c r="D194" s="18">
        <f>COUNTIF(codes!J:M,B194)</f>
        <v>0</v>
      </c>
      <c r="E194" s="140">
        <f t="shared" si="4"/>
        <v>0</v>
      </c>
      <c r="F194" s="112"/>
      <c r="G194" s="134"/>
      <c r="H194" s="134"/>
      <c r="I194" s="112"/>
      <c r="J194" s="112"/>
      <c r="K194" s="112"/>
      <c r="L194" s="112"/>
      <c r="M194" s="112"/>
      <c r="N194" s="112"/>
      <c r="O194" s="112"/>
      <c r="P194" s="112"/>
      <c r="Q194" s="112"/>
      <c r="R194" s="112"/>
      <c r="S194" s="112"/>
      <c r="T194" s="112"/>
      <c r="U194" s="112"/>
      <c r="V194" s="112"/>
      <c r="W194" s="112"/>
      <c r="X194" s="234"/>
    </row>
    <row r="195" spans="1:24" x14ac:dyDescent="0.2">
      <c r="A195" s="244"/>
      <c r="B195" s="2" t="s">
        <v>1638</v>
      </c>
      <c r="C195" s="8" t="s">
        <v>1639</v>
      </c>
      <c r="D195" s="18">
        <f>COUNTIF(codes!J:M,B195)</f>
        <v>0</v>
      </c>
      <c r="E195" s="140">
        <f t="shared" si="4"/>
        <v>0</v>
      </c>
      <c r="F195" s="112"/>
      <c r="G195" s="134"/>
      <c r="H195" s="134"/>
      <c r="I195" s="112"/>
      <c r="J195" s="112"/>
      <c r="K195" s="112"/>
      <c r="L195" s="112"/>
      <c r="M195" s="112"/>
      <c r="N195" s="112"/>
      <c r="O195" s="112"/>
      <c r="P195" s="112"/>
      <c r="Q195" s="112"/>
      <c r="R195" s="112"/>
      <c r="S195" s="112"/>
      <c r="T195" s="112"/>
      <c r="U195" s="112"/>
      <c r="V195" s="112"/>
      <c r="W195" s="112"/>
      <c r="X195" s="234"/>
    </row>
    <row r="196" spans="1:24" x14ac:dyDescent="0.2">
      <c r="A196" s="244"/>
      <c r="B196" s="2" t="s">
        <v>1642</v>
      </c>
      <c r="C196" s="8" t="s">
        <v>1643</v>
      </c>
      <c r="D196" s="18">
        <f>COUNTIF(codes!J:M,B196)</f>
        <v>0</v>
      </c>
      <c r="E196" s="140">
        <f t="shared" si="4"/>
        <v>0</v>
      </c>
      <c r="F196" s="112"/>
      <c r="G196" s="134"/>
      <c r="H196" s="134"/>
      <c r="I196" s="112"/>
      <c r="J196" s="112"/>
      <c r="K196" s="112"/>
      <c r="L196" s="112"/>
      <c r="M196" s="112"/>
      <c r="N196" s="112"/>
      <c r="O196" s="112"/>
      <c r="P196" s="112"/>
      <c r="Q196" s="112"/>
      <c r="R196" s="112"/>
      <c r="S196" s="112"/>
      <c r="T196" s="112"/>
      <c r="U196" s="112"/>
      <c r="V196" s="112"/>
      <c r="W196" s="112"/>
      <c r="X196" s="234"/>
    </row>
    <row r="197" spans="1:24" x14ac:dyDescent="0.2">
      <c r="A197" s="244"/>
      <c r="B197" s="2" t="s">
        <v>1644</v>
      </c>
      <c r="C197" s="8" t="s">
        <v>1645</v>
      </c>
      <c r="D197" s="18">
        <f>COUNTIF(codes!J:M,B197)</f>
        <v>0</v>
      </c>
      <c r="E197" s="140">
        <f t="shared" si="4"/>
        <v>0</v>
      </c>
      <c r="F197" s="112"/>
      <c r="G197" s="134"/>
      <c r="H197" s="134"/>
      <c r="I197" s="112"/>
      <c r="J197" s="112"/>
      <c r="K197" s="112"/>
      <c r="L197" s="112"/>
      <c r="M197" s="112"/>
      <c r="N197" s="112"/>
      <c r="O197" s="112"/>
      <c r="P197" s="112"/>
      <c r="Q197" s="112"/>
      <c r="R197" s="112"/>
      <c r="S197" s="112"/>
      <c r="T197" s="112"/>
      <c r="U197" s="112"/>
      <c r="V197" s="112"/>
      <c r="W197" s="112"/>
      <c r="X197" s="234"/>
    </row>
    <row r="198" spans="1:24" x14ac:dyDescent="0.2">
      <c r="A198" s="244"/>
      <c r="B198" s="2" t="s">
        <v>1646</v>
      </c>
      <c r="C198" s="8" t="s">
        <v>1647</v>
      </c>
      <c r="D198" s="18">
        <f>COUNTIF(codes!J:M,B198)</f>
        <v>0</v>
      </c>
      <c r="E198" s="140">
        <f t="shared" si="4"/>
        <v>0</v>
      </c>
      <c r="F198" s="112"/>
      <c r="G198" s="134"/>
      <c r="H198" s="134"/>
      <c r="I198" s="112"/>
      <c r="J198" s="112"/>
      <c r="K198" s="112"/>
      <c r="L198" s="112"/>
      <c r="M198" s="112"/>
      <c r="N198" s="112"/>
      <c r="O198" s="112"/>
      <c r="P198" s="112"/>
      <c r="Q198" s="112"/>
      <c r="R198" s="112"/>
      <c r="S198" s="112"/>
      <c r="T198" s="112"/>
      <c r="U198" s="112"/>
      <c r="V198" s="112"/>
      <c r="W198" s="112"/>
      <c r="X198" s="234"/>
    </row>
    <row r="199" spans="1:24" x14ac:dyDescent="0.2">
      <c r="A199" s="244"/>
      <c r="B199" s="2" t="s">
        <v>1649</v>
      </c>
      <c r="C199" s="8" t="s">
        <v>1650</v>
      </c>
      <c r="D199" s="18">
        <f>COUNTIF(codes!J:M,B199)</f>
        <v>0</v>
      </c>
      <c r="E199" s="140">
        <f t="shared" si="4"/>
        <v>0</v>
      </c>
      <c r="F199" s="112"/>
      <c r="G199" s="134"/>
      <c r="H199" s="134"/>
      <c r="I199" s="112"/>
      <c r="J199" s="112"/>
      <c r="K199" s="112"/>
      <c r="L199" s="112"/>
      <c r="M199" s="112"/>
      <c r="N199" s="112"/>
      <c r="O199" s="112"/>
      <c r="P199" s="112"/>
      <c r="Q199" s="112"/>
      <c r="R199" s="112"/>
      <c r="S199" s="112"/>
      <c r="T199" s="112"/>
      <c r="U199" s="112"/>
      <c r="V199" s="112"/>
      <c r="W199" s="112"/>
      <c r="X199" s="234"/>
    </row>
    <row r="200" spans="1:24" x14ac:dyDescent="0.2">
      <c r="A200" s="244"/>
      <c r="B200" s="2" t="s">
        <v>1651</v>
      </c>
      <c r="C200" s="8" t="s">
        <v>1652</v>
      </c>
      <c r="D200" s="18">
        <f>COUNTIF(codes!J:M,B200)</f>
        <v>0</v>
      </c>
      <c r="E200" s="140">
        <f t="shared" si="4"/>
        <v>0</v>
      </c>
      <c r="F200" s="112"/>
      <c r="G200" s="134"/>
      <c r="H200" s="134"/>
      <c r="I200" s="112"/>
      <c r="J200" s="112"/>
      <c r="K200" s="112"/>
      <c r="L200" s="112"/>
      <c r="M200" s="112"/>
      <c r="N200" s="112"/>
      <c r="O200" s="112"/>
      <c r="P200" s="112"/>
      <c r="Q200" s="112"/>
      <c r="R200" s="112"/>
      <c r="S200" s="112"/>
      <c r="T200" s="112"/>
      <c r="U200" s="112"/>
      <c r="V200" s="112"/>
      <c r="W200" s="112"/>
      <c r="X200" s="234"/>
    </row>
    <row r="201" spans="1:24" x14ac:dyDescent="0.2">
      <c r="A201" s="244"/>
      <c r="B201" s="2" t="s">
        <v>1653</v>
      </c>
      <c r="C201" s="8" t="s">
        <v>1998</v>
      </c>
      <c r="D201" s="18">
        <f>COUNTIF(codes!J:M,B201)</f>
        <v>0</v>
      </c>
      <c r="E201" s="140">
        <f t="shared" si="4"/>
        <v>0</v>
      </c>
      <c r="F201" s="112"/>
      <c r="G201" s="134"/>
      <c r="H201" s="134"/>
      <c r="I201" s="112"/>
      <c r="J201" s="112"/>
      <c r="K201" s="112"/>
      <c r="L201" s="112"/>
      <c r="M201" s="112"/>
      <c r="N201" s="112"/>
      <c r="O201" s="112"/>
      <c r="P201" s="112"/>
      <c r="Q201" s="112"/>
      <c r="R201" s="112"/>
      <c r="S201" s="112"/>
      <c r="T201" s="112"/>
      <c r="U201" s="112"/>
      <c r="V201" s="112"/>
      <c r="W201" s="112"/>
      <c r="X201" s="234"/>
    </row>
    <row r="202" spans="1:24" x14ac:dyDescent="0.2">
      <c r="A202" s="244"/>
      <c r="B202" s="2" t="s">
        <v>1654</v>
      </c>
      <c r="C202" s="8" t="s">
        <v>1655</v>
      </c>
      <c r="D202" s="18">
        <f>COUNTIF(codes!J:M,B202)</f>
        <v>0</v>
      </c>
      <c r="E202" s="140">
        <f t="shared" si="4"/>
        <v>0</v>
      </c>
      <c r="F202" s="112"/>
      <c r="G202" s="134"/>
      <c r="H202" s="134"/>
      <c r="I202" s="112"/>
      <c r="J202" s="112"/>
      <c r="K202" s="112"/>
      <c r="L202" s="112"/>
      <c r="M202" s="112"/>
      <c r="N202" s="112"/>
      <c r="O202" s="112"/>
      <c r="P202" s="112"/>
      <c r="Q202" s="112"/>
      <c r="R202" s="112"/>
      <c r="S202" s="112"/>
      <c r="T202" s="112"/>
      <c r="U202" s="112"/>
      <c r="V202" s="112"/>
      <c r="W202" s="112"/>
      <c r="X202" s="234"/>
    </row>
    <row r="203" spans="1:24" x14ac:dyDescent="0.2">
      <c r="A203" s="244"/>
      <c r="B203" s="2" t="s">
        <v>1656</v>
      </c>
      <c r="C203" s="8" t="s">
        <v>1657</v>
      </c>
      <c r="D203" s="18">
        <f>COUNTIF(codes!J:M,B203)</f>
        <v>0</v>
      </c>
      <c r="E203" s="140">
        <f t="shared" si="4"/>
        <v>0</v>
      </c>
      <c r="F203" s="112"/>
      <c r="G203" s="134"/>
      <c r="H203" s="134"/>
      <c r="I203" s="112"/>
      <c r="J203" s="112"/>
      <c r="K203" s="112"/>
      <c r="L203" s="112"/>
      <c r="M203" s="112"/>
      <c r="N203" s="112"/>
      <c r="O203" s="112"/>
      <c r="P203" s="112"/>
      <c r="Q203" s="112"/>
      <c r="R203" s="112"/>
      <c r="S203" s="112"/>
      <c r="T203" s="112"/>
      <c r="U203" s="112"/>
      <c r="V203" s="112"/>
      <c r="W203" s="112"/>
      <c r="X203" s="234"/>
    </row>
    <row r="204" spans="1:24" x14ac:dyDescent="0.2">
      <c r="A204" s="244"/>
      <c r="B204" s="2" t="s">
        <v>1658</v>
      </c>
      <c r="C204" s="8" t="s">
        <v>1659</v>
      </c>
      <c r="D204" s="18">
        <f>COUNTIF(codes!J:M,B204)</f>
        <v>0</v>
      </c>
      <c r="E204" s="140">
        <f t="shared" si="4"/>
        <v>0</v>
      </c>
      <c r="F204" s="112"/>
      <c r="G204" s="134"/>
      <c r="H204" s="134"/>
      <c r="I204" s="112"/>
      <c r="J204" s="112"/>
      <c r="K204" s="112"/>
      <c r="L204" s="112"/>
      <c r="M204" s="112"/>
      <c r="N204" s="112"/>
      <c r="O204" s="112"/>
      <c r="P204" s="112"/>
      <c r="Q204" s="112"/>
      <c r="R204" s="112"/>
      <c r="S204" s="112"/>
      <c r="T204" s="112"/>
      <c r="U204" s="112"/>
      <c r="V204" s="112"/>
      <c r="W204" s="112"/>
      <c r="X204" s="234"/>
    </row>
    <row r="205" spans="1:24" x14ac:dyDescent="0.2">
      <c r="A205" s="244"/>
      <c r="B205" s="2" t="s">
        <v>1660</v>
      </c>
      <c r="C205" s="8" t="s">
        <v>1661</v>
      </c>
      <c r="D205" s="18">
        <f>COUNTIF(codes!J:M,B205)</f>
        <v>0</v>
      </c>
      <c r="E205" s="140">
        <f t="shared" si="4"/>
        <v>0</v>
      </c>
      <c r="F205" s="112"/>
      <c r="G205" s="134"/>
      <c r="H205" s="134"/>
      <c r="I205" s="112"/>
      <c r="J205" s="112"/>
      <c r="K205" s="112"/>
      <c r="L205" s="112"/>
      <c r="M205" s="112"/>
      <c r="N205" s="112"/>
      <c r="O205" s="112"/>
      <c r="P205" s="112"/>
      <c r="Q205" s="112"/>
      <c r="R205" s="112"/>
      <c r="S205" s="112"/>
      <c r="T205" s="112"/>
      <c r="U205" s="112"/>
      <c r="V205" s="112"/>
      <c r="W205" s="112"/>
      <c r="X205" s="234"/>
    </row>
    <row r="206" spans="1:24" x14ac:dyDescent="0.2">
      <c r="A206" s="244"/>
      <c r="B206" s="2" t="s">
        <v>1662</v>
      </c>
      <c r="C206" s="8" t="s">
        <v>1663</v>
      </c>
      <c r="D206" s="18">
        <f>COUNTIF(codes!J:M,B206)</f>
        <v>0</v>
      </c>
      <c r="E206" s="140">
        <f t="shared" si="4"/>
        <v>0</v>
      </c>
      <c r="F206" s="112"/>
      <c r="G206" s="134"/>
      <c r="H206" s="134"/>
      <c r="I206" s="112"/>
      <c r="J206" s="112"/>
      <c r="K206" s="112"/>
      <c r="L206" s="112"/>
      <c r="M206" s="112"/>
      <c r="N206" s="112"/>
      <c r="O206" s="112"/>
      <c r="P206" s="112"/>
      <c r="Q206" s="112"/>
      <c r="R206" s="112"/>
      <c r="S206" s="112"/>
      <c r="T206" s="112"/>
      <c r="U206" s="112"/>
      <c r="V206" s="112"/>
      <c r="W206" s="112"/>
      <c r="X206" s="234"/>
    </row>
    <row r="207" spans="1:24" x14ac:dyDescent="0.2">
      <c r="A207" s="244"/>
      <c r="B207" s="2" t="s">
        <v>1664</v>
      </c>
      <c r="C207" s="8" t="s">
        <v>1665</v>
      </c>
      <c r="D207" s="18">
        <f>COUNTIF(codes!J:M,B207)</f>
        <v>0</v>
      </c>
      <c r="E207" s="140">
        <f t="shared" si="4"/>
        <v>0</v>
      </c>
      <c r="F207" s="112"/>
      <c r="G207" s="134"/>
      <c r="H207" s="134"/>
      <c r="I207" s="112"/>
      <c r="J207" s="112"/>
      <c r="K207" s="112"/>
      <c r="L207" s="112"/>
      <c r="M207" s="112"/>
      <c r="N207" s="112"/>
      <c r="O207" s="112"/>
      <c r="P207" s="112"/>
      <c r="Q207" s="112"/>
      <c r="R207" s="112"/>
      <c r="S207" s="112"/>
      <c r="T207" s="112"/>
      <c r="U207" s="112"/>
      <c r="V207" s="112"/>
      <c r="W207" s="112"/>
      <c r="X207" s="234"/>
    </row>
    <row r="208" spans="1:24" x14ac:dyDescent="0.2">
      <c r="A208" s="244"/>
      <c r="B208" s="2" t="s">
        <v>1666</v>
      </c>
      <c r="C208" s="8" t="s">
        <v>1667</v>
      </c>
      <c r="D208" s="18">
        <f>COUNTIF(codes!J:M,B208)</f>
        <v>0</v>
      </c>
      <c r="E208" s="140">
        <f t="shared" ref="E208:E271" si="5">D208/SUM($D$80:$D$351)</f>
        <v>0</v>
      </c>
      <c r="F208" s="112"/>
      <c r="G208" s="134"/>
      <c r="H208" s="134"/>
      <c r="I208" s="112"/>
      <c r="J208" s="112"/>
      <c r="K208" s="112"/>
      <c r="L208" s="112"/>
      <c r="M208" s="112"/>
      <c r="N208" s="112"/>
      <c r="O208" s="112"/>
      <c r="P208" s="112"/>
      <c r="Q208" s="112"/>
      <c r="R208" s="112"/>
      <c r="S208" s="112"/>
      <c r="T208" s="112"/>
      <c r="U208" s="112"/>
      <c r="V208" s="112"/>
      <c r="W208" s="112"/>
      <c r="X208" s="234"/>
    </row>
    <row r="209" spans="1:24" x14ac:dyDescent="0.2">
      <c r="A209" s="244"/>
      <c r="B209" s="2" t="s">
        <v>1668</v>
      </c>
      <c r="C209" s="8" t="s">
        <v>2001</v>
      </c>
      <c r="D209" s="18">
        <f>COUNTIF(codes!J:M,B209)</f>
        <v>0</v>
      </c>
      <c r="E209" s="140">
        <f t="shared" si="5"/>
        <v>0</v>
      </c>
      <c r="F209" s="112"/>
      <c r="G209" s="134"/>
      <c r="H209" s="134"/>
      <c r="I209" s="112"/>
      <c r="J209" s="112"/>
      <c r="K209" s="112"/>
      <c r="L209" s="112"/>
      <c r="M209" s="112"/>
      <c r="N209" s="112"/>
      <c r="O209" s="112"/>
      <c r="P209" s="112"/>
      <c r="Q209" s="112"/>
      <c r="R209" s="112"/>
      <c r="S209" s="112"/>
      <c r="T209" s="112"/>
      <c r="U209" s="112"/>
      <c r="V209" s="112"/>
      <c r="W209" s="112"/>
      <c r="X209" s="234"/>
    </row>
    <row r="210" spans="1:24" x14ac:dyDescent="0.2">
      <c r="A210" s="244"/>
      <c r="B210" s="2" t="s">
        <v>1669</v>
      </c>
      <c r="C210" s="8" t="s">
        <v>1670</v>
      </c>
      <c r="D210" s="18">
        <f>COUNTIF(codes!J:M,B210)</f>
        <v>0</v>
      </c>
      <c r="E210" s="140">
        <f t="shared" si="5"/>
        <v>0</v>
      </c>
      <c r="F210" s="112"/>
      <c r="G210" s="134"/>
      <c r="H210" s="134"/>
      <c r="I210" s="112"/>
      <c r="J210" s="112"/>
      <c r="K210" s="112"/>
      <c r="L210" s="112"/>
      <c r="M210" s="112"/>
      <c r="N210" s="112"/>
      <c r="O210" s="112"/>
      <c r="P210" s="112"/>
      <c r="Q210" s="112"/>
      <c r="R210" s="112"/>
      <c r="S210" s="112"/>
      <c r="T210" s="112"/>
      <c r="U210" s="112"/>
      <c r="V210" s="112"/>
      <c r="W210" s="112"/>
      <c r="X210" s="234"/>
    </row>
    <row r="211" spans="1:24" x14ac:dyDescent="0.2">
      <c r="A211" s="244"/>
      <c r="B211" s="2" t="s">
        <v>1671</v>
      </c>
      <c r="C211" s="8" t="s">
        <v>1672</v>
      </c>
      <c r="D211" s="18">
        <f>COUNTIF(codes!J:M,B211)</f>
        <v>0</v>
      </c>
      <c r="E211" s="140">
        <f t="shared" si="5"/>
        <v>0</v>
      </c>
      <c r="F211" s="112"/>
      <c r="G211" s="134"/>
      <c r="H211" s="134"/>
      <c r="I211" s="112"/>
      <c r="J211" s="112"/>
      <c r="K211" s="112"/>
      <c r="L211" s="112"/>
      <c r="M211" s="112"/>
      <c r="N211" s="112"/>
      <c r="O211" s="112"/>
      <c r="P211" s="112"/>
      <c r="Q211" s="112"/>
      <c r="R211" s="112"/>
      <c r="S211" s="112"/>
      <c r="T211" s="112"/>
      <c r="U211" s="112"/>
      <c r="V211" s="112"/>
      <c r="W211" s="112"/>
      <c r="X211" s="234"/>
    </row>
    <row r="212" spans="1:24" x14ac:dyDescent="0.2">
      <c r="A212" s="244"/>
      <c r="B212" s="2" t="s">
        <v>1673</v>
      </c>
      <c r="C212" s="8" t="s">
        <v>1674</v>
      </c>
      <c r="D212" s="18">
        <f>COUNTIF(codes!J:M,B212)</f>
        <v>0</v>
      </c>
      <c r="E212" s="140">
        <f t="shared" si="5"/>
        <v>0</v>
      </c>
      <c r="F212" s="112"/>
      <c r="G212" s="134"/>
      <c r="H212" s="134"/>
      <c r="I212" s="112"/>
      <c r="J212" s="112"/>
      <c r="K212" s="112"/>
      <c r="L212" s="112"/>
      <c r="M212" s="112"/>
      <c r="N212" s="112"/>
      <c r="O212" s="112"/>
      <c r="P212" s="112"/>
      <c r="Q212" s="112"/>
      <c r="R212" s="112"/>
      <c r="S212" s="112"/>
      <c r="T212" s="112"/>
      <c r="U212" s="112"/>
      <c r="V212" s="112"/>
      <c r="W212" s="112"/>
      <c r="X212" s="234"/>
    </row>
    <row r="213" spans="1:24" x14ac:dyDescent="0.2">
      <c r="A213" s="244"/>
      <c r="B213" s="2" t="s">
        <v>1676</v>
      </c>
      <c r="C213" s="8" t="s">
        <v>1677</v>
      </c>
      <c r="D213" s="18">
        <f>COUNTIF(codes!J:M,B213)</f>
        <v>0</v>
      </c>
      <c r="E213" s="140">
        <f t="shared" si="5"/>
        <v>0</v>
      </c>
      <c r="F213" s="112"/>
      <c r="G213" s="134"/>
      <c r="H213" s="134"/>
      <c r="I213" s="112"/>
      <c r="J213" s="112"/>
      <c r="K213" s="112"/>
      <c r="L213" s="112"/>
      <c r="M213" s="112"/>
      <c r="N213" s="112"/>
      <c r="O213" s="112"/>
      <c r="P213" s="112"/>
      <c r="Q213" s="112"/>
      <c r="R213" s="112"/>
      <c r="S213" s="112"/>
      <c r="T213" s="112"/>
      <c r="U213" s="112"/>
      <c r="V213" s="112"/>
      <c r="W213" s="112"/>
      <c r="X213" s="234"/>
    </row>
    <row r="214" spans="1:24" x14ac:dyDescent="0.2">
      <c r="A214" s="244"/>
      <c r="B214" s="2" t="s">
        <v>1678</v>
      </c>
      <c r="C214" s="8" t="s">
        <v>1679</v>
      </c>
      <c r="D214" s="18">
        <f>COUNTIF(codes!J:M,B214)</f>
        <v>0</v>
      </c>
      <c r="E214" s="140">
        <f t="shared" si="5"/>
        <v>0</v>
      </c>
      <c r="F214" s="112"/>
      <c r="G214" s="134"/>
      <c r="H214" s="134"/>
      <c r="I214" s="112"/>
      <c r="J214" s="112"/>
      <c r="K214" s="112"/>
      <c r="L214" s="112"/>
      <c r="M214" s="112"/>
      <c r="N214" s="112"/>
      <c r="O214" s="112"/>
      <c r="P214" s="112"/>
      <c r="Q214" s="112"/>
      <c r="R214" s="112"/>
      <c r="S214" s="112"/>
      <c r="T214" s="112"/>
      <c r="U214" s="112"/>
      <c r="V214" s="112"/>
      <c r="W214" s="112"/>
      <c r="X214" s="234"/>
    </row>
    <row r="215" spans="1:24" x14ac:dyDescent="0.2">
      <c r="A215" s="244"/>
      <c r="B215" s="2" t="s">
        <v>1680</v>
      </c>
      <c r="C215" s="8" t="s">
        <v>1681</v>
      </c>
      <c r="D215" s="18">
        <f>COUNTIF(codes!J:M,B215)</f>
        <v>0</v>
      </c>
      <c r="E215" s="140">
        <f t="shared" si="5"/>
        <v>0</v>
      </c>
      <c r="F215" s="112"/>
      <c r="G215" s="134"/>
      <c r="H215" s="134"/>
      <c r="I215" s="112"/>
      <c r="J215" s="112"/>
      <c r="K215" s="112"/>
      <c r="L215" s="112"/>
      <c r="M215" s="112"/>
      <c r="N215" s="112"/>
      <c r="O215" s="112"/>
      <c r="P215" s="112"/>
      <c r="Q215" s="112"/>
      <c r="R215" s="112"/>
      <c r="S215" s="112"/>
      <c r="T215" s="112"/>
      <c r="U215" s="112"/>
      <c r="V215" s="112"/>
      <c r="W215" s="112"/>
      <c r="X215" s="234"/>
    </row>
    <row r="216" spans="1:24" x14ac:dyDescent="0.2">
      <c r="A216" s="244"/>
      <c r="B216" s="2" t="s">
        <v>1682</v>
      </c>
      <c r="C216" s="8" t="s">
        <v>1683</v>
      </c>
      <c r="D216" s="18">
        <f>COUNTIF(codes!J:M,B216)</f>
        <v>0</v>
      </c>
      <c r="E216" s="140">
        <f t="shared" si="5"/>
        <v>0</v>
      </c>
      <c r="F216" s="112"/>
      <c r="G216" s="134"/>
      <c r="H216" s="134"/>
      <c r="I216" s="112"/>
      <c r="J216" s="112"/>
      <c r="K216" s="112"/>
      <c r="L216" s="112"/>
      <c r="M216" s="112"/>
      <c r="N216" s="112"/>
      <c r="O216" s="112"/>
      <c r="P216" s="112"/>
      <c r="Q216" s="112"/>
      <c r="R216" s="112"/>
      <c r="S216" s="112"/>
      <c r="T216" s="112"/>
      <c r="U216" s="112"/>
      <c r="V216" s="112"/>
      <c r="W216" s="112"/>
      <c r="X216" s="234"/>
    </row>
    <row r="217" spans="1:24" x14ac:dyDescent="0.2">
      <c r="A217" s="244"/>
      <c r="B217" s="2" t="s">
        <v>1684</v>
      </c>
      <c r="C217" s="8" t="s">
        <v>1685</v>
      </c>
      <c r="D217" s="18">
        <f>COUNTIF(codes!J:M,B217)</f>
        <v>0</v>
      </c>
      <c r="E217" s="140">
        <f t="shared" si="5"/>
        <v>0</v>
      </c>
      <c r="F217" s="112"/>
      <c r="G217" s="134"/>
      <c r="H217" s="134"/>
      <c r="I217" s="112"/>
      <c r="J217" s="112"/>
      <c r="K217" s="112"/>
      <c r="L217" s="112"/>
      <c r="M217" s="112"/>
      <c r="N217" s="112"/>
      <c r="O217" s="112"/>
      <c r="P217" s="112"/>
      <c r="Q217" s="112"/>
      <c r="R217" s="112"/>
      <c r="S217" s="112"/>
      <c r="T217" s="112"/>
      <c r="U217" s="112"/>
      <c r="V217" s="112"/>
      <c r="W217" s="112"/>
      <c r="X217" s="234"/>
    </row>
    <row r="218" spans="1:24" x14ac:dyDescent="0.2">
      <c r="A218" s="244"/>
      <c r="B218" s="2" t="s">
        <v>1686</v>
      </c>
      <c r="C218" s="8" t="s">
        <v>1687</v>
      </c>
      <c r="D218" s="18">
        <f>COUNTIF(codes!J:M,B218)</f>
        <v>0</v>
      </c>
      <c r="E218" s="140">
        <f t="shared" si="5"/>
        <v>0</v>
      </c>
      <c r="F218" s="112"/>
      <c r="G218" s="134"/>
      <c r="H218" s="134"/>
      <c r="I218" s="112"/>
      <c r="J218" s="112"/>
      <c r="K218" s="112"/>
      <c r="L218" s="112"/>
      <c r="M218" s="112"/>
      <c r="N218" s="112"/>
      <c r="O218" s="112"/>
      <c r="P218" s="112"/>
      <c r="Q218" s="112"/>
      <c r="R218" s="112"/>
      <c r="S218" s="112"/>
      <c r="T218" s="112"/>
      <c r="U218" s="112"/>
      <c r="V218" s="112"/>
      <c r="W218" s="112"/>
      <c r="X218" s="234"/>
    </row>
    <row r="219" spans="1:24" x14ac:dyDescent="0.2">
      <c r="A219" s="244"/>
      <c r="B219" s="2" t="s">
        <v>1688</v>
      </c>
      <c r="C219" s="8" t="s">
        <v>1689</v>
      </c>
      <c r="D219" s="18">
        <f>COUNTIF(codes!J:M,B219)</f>
        <v>0</v>
      </c>
      <c r="E219" s="140">
        <f t="shared" si="5"/>
        <v>0</v>
      </c>
      <c r="F219" s="112"/>
      <c r="G219" s="134"/>
      <c r="H219" s="134"/>
      <c r="I219" s="112"/>
      <c r="J219" s="112"/>
      <c r="K219" s="112"/>
      <c r="L219" s="112"/>
      <c r="M219" s="112"/>
      <c r="N219" s="112"/>
      <c r="O219" s="112"/>
      <c r="P219" s="112"/>
      <c r="Q219" s="112"/>
      <c r="R219" s="112"/>
      <c r="S219" s="112"/>
      <c r="T219" s="112"/>
      <c r="U219" s="112"/>
      <c r="V219" s="112"/>
      <c r="W219" s="112"/>
      <c r="X219" s="234"/>
    </row>
    <row r="220" spans="1:24" x14ac:dyDescent="0.2">
      <c r="A220" s="244"/>
      <c r="B220" s="2" t="s">
        <v>1690</v>
      </c>
      <c r="C220" s="8" t="s">
        <v>1691</v>
      </c>
      <c r="D220" s="18">
        <f>COUNTIF(codes!J:M,B220)</f>
        <v>0</v>
      </c>
      <c r="E220" s="140">
        <f t="shared" si="5"/>
        <v>0</v>
      </c>
      <c r="F220" s="112"/>
      <c r="G220" s="134"/>
      <c r="H220" s="134"/>
      <c r="I220" s="112"/>
      <c r="J220" s="112"/>
      <c r="K220" s="112"/>
      <c r="L220" s="112"/>
      <c r="M220" s="112"/>
      <c r="N220" s="112"/>
      <c r="O220" s="112"/>
      <c r="P220" s="112"/>
      <c r="Q220" s="112"/>
      <c r="R220" s="112"/>
      <c r="S220" s="112"/>
      <c r="T220" s="112"/>
      <c r="U220" s="112"/>
      <c r="V220" s="112"/>
      <c r="W220" s="112"/>
      <c r="X220" s="234"/>
    </row>
    <row r="221" spans="1:24" x14ac:dyDescent="0.2">
      <c r="A221" s="244"/>
      <c r="B221" s="2" t="s">
        <v>1693</v>
      </c>
      <c r="C221" s="8" t="s">
        <v>1694</v>
      </c>
      <c r="D221" s="18">
        <f>COUNTIF(codes!J:M,B221)</f>
        <v>0</v>
      </c>
      <c r="E221" s="140">
        <f t="shared" si="5"/>
        <v>0</v>
      </c>
      <c r="F221" s="112"/>
      <c r="G221" s="134"/>
      <c r="H221" s="134"/>
      <c r="I221" s="112"/>
      <c r="J221" s="112"/>
      <c r="K221" s="112"/>
      <c r="L221" s="112"/>
      <c r="M221" s="112"/>
      <c r="N221" s="112"/>
      <c r="O221" s="112"/>
      <c r="P221" s="112"/>
      <c r="Q221" s="112"/>
      <c r="R221" s="112"/>
      <c r="S221" s="112"/>
      <c r="T221" s="112"/>
      <c r="U221" s="112"/>
      <c r="V221" s="112"/>
      <c r="W221" s="112"/>
      <c r="X221" s="234"/>
    </row>
    <row r="222" spans="1:24" x14ac:dyDescent="0.2">
      <c r="A222" s="244"/>
      <c r="B222" s="2" t="s">
        <v>1695</v>
      </c>
      <c r="C222" s="8" t="s">
        <v>1696</v>
      </c>
      <c r="D222" s="18">
        <f>COUNTIF(codes!J:M,B222)</f>
        <v>0</v>
      </c>
      <c r="E222" s="140">
        <f t="shared" si="5"/>
        <v>0</v>
      </c>
      <c r="F222" s="112"/>
      <c r="G222" s="134"/>
      <c r="H222" s="134"/>
      <c r="I222" s="112"/>
      <c r="J222" s="112"/>
      <c r="K222" s="112"/>
      <c r="L222" s="112"/>
      <c r="M222" s="112"/>
      <c r="N222" s="112"/>
      <c r="O222" s="112"/>
      <c r="P222" s="112"/>
      <c r="Q222" s="112"/>
      <c r="R222" s="112"/>
      <c r="S222" s="112"/>
      <c r="T222" s="112"/>
      <c r="U222" s="112"/>
      <c r="V222" s="112"/>
      <c r="W222" s="112"/>
      <c r="X222" s="234"/>
    </row>
    <row r="223" spans="1:24" x14ac:dyDescent="0.2">
      <c r="A223" s="244"/>
      <c r="B223" s="2" t="s">
        <v>1697</v>
      </c>
      <c r="C223" s="8" t="s">
        <v>1698</v>
      </c>
      <c r="D223" s="18">
        <f>COUNTIF(codes!J:M,B223)</f>
        <v>0</v>
      </c>
      <c r="E223" s="140">
        <f t="shared" si="5"/>
        <v>0</v>
      </c>
      <c r="F223" s="112"/>
      <c r="G223" s="134"/>
      <c r="H223" s="134"/>
      <c r="I223" s="112"/>
      <c r="J223" s="112"/>
      <c r="K223" s="112"/>
      <c r="L223" s="112"/>
      <c r="M223" s="112"/>
      <c r="N223" s="112"/>
      <c r="O223" s="112"/>
      <c r="P223" s="112"/>
      <c r="Q223" s="112"/>
      <c r="R223" s="112"/>
      <c r="S223" s="112"/>
      <c r="T223" s="112"/>
      <c r="U223" s="112"/>
      <c r="V223" s="112"/>
      <c r="W223" s="112"/>
      <c r="X223" s="234"/>
    </row>
    <row r="224" spans="1:24" x14ac:dyDescent="0.2">
      <c r="A224" s="244"/>
      <c r="B224" s="2" t="s">
        <v>1700</v>
      </c>
      <c r="C224" s="8" t="s">
        <v>2002</v>
      </c>
      <c r="D224" s="18">
        <f>COUNTIF(codes!J:M,B224)</f>
        <v>0</v>
      </c>
      <c r="E224" s="140">
        <f t="shared" si="5"/>
        <v>0</v>
      </c>
      <c r="F224" s="112"/>
      <c r="G224" s="134"/>
      <c r="H224" s="134"/>
      <c r="I224" s="112"/>
      <c r="J224" s="112"/>
      <c r="K224" s="112"/>
      <c r="L224" s="112"/>
      <c r="M224" s="112"/>
      <c r="N224" s="112"/>
      <c r="O224" s="112"/>
      <c r="P224" s="112"/>
      <c r="Q224" s="112"/>
      <c r="R224" s="112"/>
      <c r="S224" s="112"/>
      <c r="T224" s="112"/>
      <c r="U224" s="112"/>
      <c r="V224" s="112"/>
      <c r="W224" s="112"/>
      <c r="X224" s="234"/>
    </row>
    <row r="225" spans="1:24" x14ac:dyDescent="0.2">
      <c r="A225" s="244"/>
      <c r="B225" s="2" t="s">
        <v>1701</v>
      </c>
      <c r="C225" s="8" t="s">
        <v>2003</v>
      </c>
      <c r="D225" s="18">
        <f>COUNTIF(codes!J:M,B225)</f>
        <v>0</v>
      </c>
      <c r="E225" s="140">
        <f t="shared" si="5"/>
        <v>0</v>
      </c>
      <c r="F225" s="112"/>
      <c r="G225" s="134"/>
      <c r="H225" s="134"/>
      <c r="I225" s="112"/>
      <c r="J225" s="112"/>
      <c r="K225" s="112"/>
      <c r="L225" s="112"/>
      <c r="M225" s="112"/>
      <c r="N225" s="112"/>
      <c r="O225" s="112"/>
      <c r="P225" s="112"/>
      <c r="Q225" s="112"/>
      <c r="R225" s="112"/>
      <c r="S225" s="112"/>
      <c r="T225" s="112"/>
      <c r="U225" s="112"/>
      <c r="V225" s="112"/>
      <c r="W225" s="112"/>
      <c r="X225" s="234"/>
    </row>
    <row r="226" spans="1:24" x14ac:dyDescent="0.2">
      <c r="A226" s="244"/>
      <c r="B226" s="2" t="s">
        <v>1702</v>
      </c>
      <c r="C226" s="8" t="s">
        <v>1703</v>
      </c>
      <c r="D226" s="18">
        <f>COUNTIF(codes!J:M,B226)</f>
        <v>0</v>
      </c>
      <c r="E226" s="140">
        <f t="shared" si="5"/>
        <v>0</v>
      </c>
      <c r="F226" s="112"/>
      <c r="G226" s="134"/>
      <c r="H226" s="134"/>
      <c r="I226" s="112"/>
      <c r="J226" s="112"/>
      <c r="K226" s="112"/>
      <c r="L226" s="112"/>
      <c r="M226" s="112"/>
      <c r="N226" s="112"/>
      <c r="O226" s="112"/>
      <c r="P226" s="112"/>
      <c r="Q226" s="112"/>
      <c r="R226" s="112"/>
      <c r="S226" s="112"/>
      <c r="T226" s="112"/>
      <c r="U226" s="112"/>
      <c r="V226" s="112"/>
      <c r="W226" s="112"/>
      <c r="X226" s="234"/>
    </row>
    <row r="227" spans="1:24" x14ac:dyDescent="0.2">
      <c r="A227" s="244"/>
      <c r="B227" s="2" t="s">
        <v>1704</v>
      </c>
      <c r="C227" s="8" t="s">
        <v>1705</v>
      </c>
      <c r="D227" s="18">
        <f>COUNTIF(codes!J:M,B227)</f>
        <v>0</v>
      </c>
      <c r="E227" s="140">
        <f t="shared" si="5"/>
        <v>0</v>
      </c>
      <c r="F227" s="112"/>
      <c r="G227" s="134"/>
      <c r="H227" s="134"/>
      <c r="I227" s="112"/>
      <c r="J227" s="112"/>
      <c r="K227" s="112"/>
      <c r="L227" s="112"/>
      <c r="M227" s="112"/>
      <c r="N227" s="112"/>
      <c r="O227" s="112"/>
      <c r="P227" s="112"/>
      <c r="Q227" s="112"/>
      <c r="R227" s="112"/>
      <c r="S227" s="112"/>
      <c r="T227" s="112"/>
      <c r="U227" s="112"/>
      <c r="V227" s="112"/>
      <c r="W227" s="112"/>
      <c r="X227" s="234"/>
    </row>
    <row r="228" spans="1:24" x14ac:dyDescent="0.2">
      <c r="A228" s="244"/>
      <c r="B228" s="2" t="s">
        <v>1707</v>
      </c>
      <c r="C228" s="8" t="s">
        <v>2005</v>
      </c>
      <c r="D228" s="18">
        <f>COUNTIF(codes!J:M,B228)</f>
        <v>0</v>
      </c>
      <c r="E228" s="140">
        <f t="shared" si="5"/>
        <v>0</v>
      </c>
      <c r="F228" s="112"/>
      <c r="G228" s="134"/>
      <c r="H228" s="134"/>
      <c r="I228" s="112"/>
      <c r="J228" s="112"/>
      <c r="K228" s="112"/>
      <c r="L228" s="112"/>
      <c r="M228" s="112"/>
      <c r="N228" s="112"/>
      <c r="O228" s="112"/>
      <c r="P228" s="112"/>
      <c r="Q228" s="112"/>
      <c r="R228" s="112"/>
      <c r="S228" s="112"/>
      <c r="T228" s="112"/>
      <c r="U228" s="112"/>
      <c r="V228" s="112"/>
      <c r="W228" s="112"/>
      <c r="X228" s="234"/>
    </row>
    <row r="229" spans="1:24" x14ac:dyDescent="0.2">
      <c r="A229" s="244"/>
      <c r="B229" s="2" t="s">
        <v>1708</v>
      </c>
      <c r="C229" s="8" t="s">
        <v>1709</v>
      </c>
      <c r="D229" s="18">
        <f>COUNTIF(codes!J:M,B229)</f>
        <v>0</v>
      </c>
      <c r="E229" s="140">
        <f t="shared" si="5"/>
        <v>0</v>
      </c>
      <c r="F229" s="112"/>
      <c r="G229" s="134"/>
      <c r="H229" s="134"/>
      <c r="I229" s="112"/>
      <c r="J229" s="112"/>
      <c r="K229" s="112"/>
      <c r="L229" s="112"/>
      <c r="M229" s="112"/>
      <c r="N229" s="112"/>
      <c r="O229" s="112"/>
      <c r="P229" s="112"/>
      <c r="Q229" s="112"/>
      <c r="R229" s="112"/>
      <c r="S229" s="112"/>
      <c r="T229" s="112"/>
      <c r="U229" s="112"/>
      <c r="V229" s="112"/>
      <c r="W229" s="112"/>
      <c r="X229" s="234"/>
    </row>
    <row r="230" spans="1:24" x14ac:dyDescent="0.2">
      <c r="A230" s="244"/>
      <c r="B230" s="2" t="s">
        <v>1711</v>
      </c>
      <c r="C230" s="8" t="s">
        <v>1712</v>
      </c>
      <c r="D230" s="18">
        <f>COUNTIF(codes!J:M,B230)</f>
        <v>0</v>
      </c>
      <c r="E230" s="140">
        <f t="shared" si="5"/>
        <v>0</v>
      </c>
      <c r="F230" s="112"/>
      <c r="G230" s="134"/>
      <c r="H230" s="134"/>
      <c r="I230" s="112"/>
      <c r="J230" s="112"/>
      <c r="K230" s="112"/>
      <c r="L230" s="112"/>
      <c r="M230" s="112"/>
      <c r="N230" s="112"/>
      <c r="O230" s="112"/>
      <c r="P230" s="112"/>
      <c r="Q230" s="112"/>
      <c r="R230" s="112"/>
      <c r="S230" s="112"/>
      <c r="T230" s="112"/>
      <c r="U230" s="112"/>
      <c r="V230" s="112"/>
      <c r="W230" s="112"/>
      <c r="X230" s="234"/>
    </row>
    <row r="231" spans="1:24" x14ac:dyDescent="0.2">
      <c r="A231" s="244"/>
      <c r="B231" s="2" t="s">
        <v>1714</v>
      </c>
      <c r="C231" s="8" t="s">
        <v>1715</v>
      </c>
      <c r="D231" s="18">
        <f>COUNTIF(codes!J:M,B231)</f>
        <v>0</v>
      </c>
      <c r="E231" s="140">
        <f t="shared" si="5"/>
        <v>0</v>
      </c>
      <c r="F231" s="112"/>
      <c r="G231" s="134"/>
      <c r="H231" s="134"/>
      <c r="I231" s="112"/>
      <c r="J231" s="112"/>
      <c r="K231" s="112"/>
      <c r="L231" s="112"/>
      <c r="M231" s="112"/>
      <c r="N231" s="112"/>
      <c r="O231" s="112"/>
      <c r="P231" s="112"/>
      <c r="Q231" s="112"/>
      <c r="R231" s="112"/>
      <c r="S231" s="112"/>
      <c r="T231" s="112"/>
      <c r="U231" s="112"/>
      <c r="V231" s="112"/>
      <c r="W231" s="112"/>
      <c r="X231" s="234"/>
    </row>
    <row r="232" spans="1:24" x14ac:dyDescent="0.2">
      <c r="A232" s="244"/>
      <c r="B232" s="2" t="s">
        <v>1716</v>
      </c>
      <c r="C232" s="8" t="s">
        <v>1717</v>
      </c>
      <c r="D232" s="18">
        <f>COUNTIF(codes!J:M,B232)</f>
        <v>0</v>
      </c>
      <c r="E232" s="140">
        <f t="shared" si="5"/>
        <v>0</v>
      </c>
      <c r="F232" s="112"/>
      <c r="G232" s="134"/>
      <c r="H232" s="134"/>
      <c r="I232" s="112"/>
      <c r="J232" s="112"/>
      <c r="K232" s="112"/>
      <c r="L232" s="112"/>
      <c r="M232" s="112"/>
      <c r="N232" s="112"/>
      <c r="O232" s="112"/>
      <c r="P232" s="112"/>
      <c r="Q232" s="112"/>
      <c r="R232" s="112"/>
      <c r="S232" s="112"/>
      <c r="T232" s="112"/>
      <c r="U232" s="112"/>
      <c r="V232" s="112"/>
      <c r="W232" s="112"/>
      <c r="X232" s="234"/>
    </row>
    <row r="233" spans="1:24" x14ac:dyDescent="0.2">
      <c r="A233" s="244"/>
      <c r="B233" s="2" t="s">
        <v>1718</v>
      </c>
      <c r="C233" s="8" t="s">
        <v>1719</v>
      </c>
      <c r="D233" s="18">
        <f>COUNTIF(codes!J:M,B233)</f>
        <v>0</v>
      </c>
      <c r="E233" s="140">
        <f t="shared" si="5"/>
        <v>0</v>
      </c>
      <c r="F233" s="112"/>
      <c r="G233" s="134"/>
      <c r="H233" s="134"/>
      <c r="I233" s="112"/>
      <c r="J233" s="112"/>
      <c r="K233" s="112"/>
      <c r="L233" s="112"/>
      <c r="M233" s="112"/>
      <c r="N233" s="112"/>
      <c r="O233" s="112"/>
      <c r="P233" s="112"/>
      <c r="Q233" s="112"/>
      <c r="R233" s="112"/>
      <c r="S233" s="112"/>
      <c r="T233" s="112"/>
      <c r="U233" s="112"/>
      <c r="V233" s="112"/>
      <c r="W233" s="112"/>
      <c r="X233" s="234"/>
    </row>
    <row r="234" spans="1:24" x14ac:dyDescent="0.2">
      <c r="A234" s="244"/>
      <c r="B234" s="2" t="s">
        <v>1720</v>
      </c>
      <c r="C234" s="8" t="s">
        <v>1721</v>
      </c>
      <c r="D234" s="18">
        <f>COUNTIF(codes!J:M,B234)</f>
        <v>0</v>
      </c>
      <c r="E234" s="140">
        <f t="shared" si="5"/>
        <v>0</v>
      </c>
      <c r="F234" s="112"/>
      <c r="G234" s="134"/>
      <c r="H234" s="134"/>
      <c r="I234" s="112"/>
      <c r="J234" s="112"/>
      <c r="K234" s="112"/>
      <c r="L234" s="112"/>
      <c r="M234" s="112"/>
      <c r="N234" s="112"/>
      <c r="O234" s="112"/>
      <c r="P234" s="112"/>
      <c r="Q234" s="112"/>
      <c r="R234" s="112"/>
      <c r="S234" s="112"/>
      <c r="T234" s="112"/>
      <c r="U234" s="112"/>
      <c r="V234" s="112"/>
      <c r="W234" s="112"/>
      <c r="X234" s="234"/>
    </row>
    <row r="235" spans="1:24" x14ac:dyDescent="0.2">
      <c r="A235" s="244"/>
      <c r="B235" s="2" t="s">
        <v>1722</v>
      </c>
      <c r="C235" s="8" t="s">
        <v>1723</v>
      </c>
      <c r="D235" s="18">
        <f>COUNTIF(codes!J:M,B235)</f>
        <v>0</v>
      </c>
      <c r="E235" s="140">
        <f t="shared" si="5"/>
        <v>0</v>
      </c>
      <c r="F235" s="112"/>
      <c r="G235" s="134"/>
      <c r="H235" s="134"/>
      <c r="I235" s="112"/>
      <c r="J235" s="112"/>
      <c r="K235" s="112"/>
      <c r="L235" s="112"/>
      <c r="M235" s="112"/>
      <c r="N235" s="112"/>
      <c r="O235" s="112"/>
      <c r="P235" s="112"/>
      <c r="Q235" s="112"/>
      <c r="R235" s="112"/>
      <c r="S235" s="112"/>
      <c r="T235" s="112"/>
      <c r="U235" s="112"/>
      <c r="V235" s="112"/>
      <c r="W235" s="112"/>
      <c r="X235" s="234"/>
    </row>
    <row r="236" spans="1:24" x14ac:dyDescent="0.2">
      <c r="A236" s="244"/>
      <c r="B236" s="2" t="s">
        <v>1724</v>
      </c>
      <c r="C236" s="8" t="s">
        <v>1725</v>
      </c>
      <c r="D236" s="18">
        <f>COUNTIF(codes!J:M,B236)</f>
        <v>0</v>
      </c>
      <c r="E236" s="140">
        <f t="shared" si="5"/>
        <v>0</v>
      </c>
      <c r="F236" s="112"/>
      <c r="G236" s="134"/>
      <c r="H236" s="134"/>
      <c r="I236" s="112"/>
      <c r="J236" s="112"/>
      <c r="K236" s="112"/>
      <c r="L236" s="112"/>
      <c r="M236" s="112"/>
      <c r="N236" s="112"/>
      <c r="O236" s="112"/>
      <c r="P236" s="112"/>
      <c r="Q236" s="112"/>
      <c r="R236" s="112"/>
      <c r="S236" s="112"/>
      <c r="T236" s="112"/>
      <c r="U236" s="112"/>
      <c r="V236" s="112"/>
      <c r="W236" s="112"/>
      <c r="X236" s="234"/>
    </row>
    <row r="237" spans="1:24" x14ac:dyDescent="0.2">
      <c r="A237" s="244"/>
      <c r="B237" s="2" t="s">
        <v>1726</v>
      </c>
      <c r="C237" s="8" t="s">
        <v>1727</v>
      </c>
      <c r="D237" s="18">
        <f>COUNTIF(codes!J:M,B237)</f>
        <v>0</v>
      </c>
      <c r="E237" s="140">
        <f t="shared" si="5"/>
        <v>0</v>
      </c>
      <c r="F237" s="112"/>
      <c r="G237" s="134"/>
      <c r="H237" s="134"/>
      <c r="I237" s="112"/>
      <c r="J237" s="112"/>
      <c r="K237" s="112"/>
      <c r="L237" s="112"/>
      <c r="M237" s="112"/>
      <c r="N237" s="112"/>
      <c r="O237" s="112"/>
      <c r="P237" s="112"/>
      <c r="Q237" s="112"/>
      <c r="R237" s="112"/>
      <c r="S237" s="112"/>
      <c r="T237" s="112"/>
      <c r="U237" s="112"/>
      <c r="V237" s="112"/>
      <c r="W237" s="112"/>
      <c r="X237" s="234"/>
    </row>
    <row r="238" spans="1:24" x14ac:dyDescent="0.2">
      <c r="A238" s="244"/>
      <c r="B238" s="2" t="s">
        <v>1728</v>
      </c>
      <c r="C238" s="8" t="s">
        <v>1729</v>
      </c>
      <c r="D238" s="18">
        <f>COUNTIF(codes!J:M,B238)</f>
        <v>0</v>
      </c>
      <c r="E238" s="140">
        <f t="shared" si="5"/>
        <v>0</v>
      </c>
      <c r="F238" s="112"/>
      <c r="G238" s="134"/>
      <c r="H238" s="134"/>
      <c r="I238" s="112"/>
      <c r="J238" s="112"/>
      <c r="K238" s="112"/>
      <c r="L238" s="112"/>
      <c r="M238" s="112"/>
      <c r="N238" s="112"/>
      <c r="O238" s="112"/>
      <c r="P238" s="112"/>
      <c r="Q238" s="112"/>
      <c r="R238" s="112"/>
      <c r="S238" s="112"/>
      <c r="T238" s="112"/>
      <c r="U238" s="112"/>
      <c r="V238" s="112"/>
      <c r="W238" s="112"/>
      <c r="X238" s="234"/>
    </row>
    <row r="239" spans="1:24" x14ac:dyDescent="0.2">
      <c r="A239" s="244"/>
      <c r="B239" s="2" t="s">
        <v>1731</v>
      </c>
      <c r="C239" s="8" t="s">
        <v>1732</v>
      </c>
      <c r="D239" s="18">
        <f>COUNTIF(codes!J:M,B239)</f>
        <v>0</v>
      </c>
      <c r="E239" s="140">
        <f t="shared" si="5"/>
        <v>0</v>
      </c>
      <c r="F239" s="112"/>
      <c r="G239" s="134"/>
      <c r="H239" s="134"/>
      <c r="I239" s="112"/>
      <c r="J239" s="112"/>
      <c r="K239" s="112"/>
      <c r="L239" s="112"/>
      <c r="M239" s="112"/>
      <c r="N239" s="112"/>
      <c r="O239" s="112"/>
      <c r="P239" s="112"/>
      <c r="Q239" s="112"/>
      <c r="R239" s="112"/>
      <c r="S239" s="112"/>
      <c r="T239" s="112"/>
      <c r="U239" s="112"/>
      <c r="V239" s="112"/>
      <c r="W239" s="112"/>
      <c r="X239" s="234"/>
    </row>
    <row r="240" spans="1:24" x14ac:dyDescent="0.2">
      <c r="A240" s="244"/>
      <c r="B240" s="2" t="s">
        <v>1733</v>
      </c>
      <c r="C240" s="8" t="s">
        <v>1734</v>
      </c>
      <c r="D240" s="18">
        <f>COUNTIF(codes!J:M,B240)</f>
        <v>0</v>
      </c>
      <c r="E240" s="140">
        <f t="shared" si="5"/>
        <v>0</v>
      </c>
      <c r="F240" s="112"/>
      <c r="G240" s="134"/>
      <c r="H240" s="134"/>
      <c r="I240" s="112"/>
      <c r="J240" s="112"/>
      <c r="K240" s="112"/>
      <c r="L240" s="112"/>
      <c r="M240" s="112"/>
      <c r="N240" s="112"/>
      <c r="O240" s="112"/>
      <c r="P240" s="112"/>
      <c r="Q240" s="112"/>
      <c r="R240" s="112"/>
      <c r="S240" s="112"/>
      <c r="T240" s="112"/>
      <c r="U240" s="112"/>
      <c r="V240" s="112"/>
      <c r="W240" s="112"/>
      <c r="X240" s="234"/>
    </row>
    <row r="241" spans="1:24" x14ac:dyDescent="0.2">
      <c r="A241" s="244"/>
      <c r="B241" s="2" t="s">
        <v>1746</v>
      </c>
      <c r="C241" s="8" t="s">
        <v>1747</v>
      </c>
      <c r="D241" s="18">
        <f>COUNTIF(codes!J:M,B241)</f>
        <v>0</v>
      </c>
      <c r="E241" s="140">
        <f t="shared" si="5"/>
        <v>0</v>
      </c>
      <c r="F241" s="112"/>
      <c r="G241" s="134"/>
      <c r="H241" s="134"/>
      <c r="I241" s="112"/>
      <c r="J241" s="112"/>
      <c r="K241" s="112"/>
      <c r="L241" s="112"/>
      <c r="M241" s="112"/>
      <c r="N241" s="112"/>
      <c r="O241" s="112"/>
      <c r="P241" s="112"/>
      <c r="Q241" s="112"/>
      <c r="R241" s="112"/>
      <c r="S241" s="112"/>
      <c r="T241" s="112"/>
      <c r="U241" s="112"/>
      <c r="V241" s="112"/>
      <c r="W241" s="112"/>
      <c r="X241" s="234"/>
    </row>
    <row r="242" spans="1:24" x14ac:dyDescent="0.2">
      <c r="A242" s="244"/>
      <c r="B242" s="2" t="s">
        <v>1749</v>
      </c>
      <c r="C242" s="8" t="s">
        <v>1750</v>
      </c>
      <c r="D242" s="18">
        <f>COUNTIF(codes!J:M,B242)</f>
        <v>0</v>
      </c>
      <c r="E242" s="140">
        <f t="shared" si="5"/>
        <v>0</v>
      </c>
      <c r="F242" s="112"/>
      <c r="G242" s="134"/>
      <c r="H242" s="134"/>
      <c r="I242" s="112"/>
      <c r="J242" s="112"/>
      <c r="K242" s="112"/>
      <c r="L242" s="112"/>
      <c r="M242" s="112"/>
      <c r="N242" s="112"/>
      <c r="O242" s="112"/>
      <c r="P242" s="112"/>
      <c r="Q242" s="112"/>
      <c r="R242" s="112"/>
      <c r="S242" s="112"/>
      <c r="T242" s="112"/>
      <c r="U242" s="112"/>
      <c r="V242" s="112"/>
      <c r="W242" s="112"/>
      <c r="X242" s="234"/>
    </row>
    <row r="243" spans="1:24" x14ac:dyDescent="0.2">
      <c r="A243" s="244"/>
      <c r="B243" s="2" t="s">
        <v>1752</v>
      </c>
      <c r="C243" s="8" t="s">
        <v>1753</v>
      </c>
      <c r="D243" s="18">
        <f>COUNTIF(codes!J:M,B243)</f>
        <v>0</v>
      </c>
      <c r="E243" s="140">
        <f t="shared" si="5"/>
        <v>0</v>
      </c>
      <c r="F243" s="112"/>
      <c r="G243" s="134"/>
      <c r="H243" s="134"/>
      <c r="I243" s="112"/>
      <c r="J243" s="112"/>
      <c r="K243" s="112"/>
      <c r="L243" s="112"/>
      <c r="M243" s="112"/>
      <c r="N243" s="112"/>
      <c r="O243" s="112"/>
      <c r="P243" s="112"/>
      <c r="Q243" s="112"/>
      <c r="R243" s="112"/>
      <c r="S243" s="112"/>
      <c r="T243" s="112"/>
      <c r="U243" s="112"/>
      <c r="V243" s="112"/>
      <c r="W243" s="112"/>
      <c r="X243" s="234"/>
    </row>
    <row r="244" spans="1:24" x14ac:dyDescent="0.2">
      <c r="A244" s="244"/>
      <c r="B244" s="2" t="s">
        <v>1754</v>
      </c>
      <c r="C244" s="8" t="s">
        <v>1755</v>
      </c>
      <c r="D244" s="18">
        <f>COUNTIF(codes!J:M,B244)</f>
        <v>0</v>
      </c>
      <c r="E244" s="140">
        <f t="shared" si="5"/>
        <v>0</v>
      </c>
      <c r="F244" s="112"/>
      <c r="G244" s="134"/>
      <c r="H244" s="134"/>
      <c r="I244" s="112"/>
      <c r="J244" s="112"/>
      <c r="K244" s="112"/>
      <c r="L244" s="112"/>
      <c r="M244" s="112"/>
      <c r="N244" s="112"/>
      <c r="O244" s="112"/>
      <c r="P244" s="112"/>
      <c r="Q244" s="112"/>
      <c r="R244" s="112"/>
      <c r="S244" s="112"/>
      <c r="T244" s="112"/>
      <c r="U244" s="112"/>
      <c r="V244" s="112"/>
      <c r="W244" s="112"/>
      <c r="X244" s="234"/>
    </row>
    <row r="245" spans="1:24" x14ac:dyDescent="0.2">
      <c r="A245" s="244"/>
      <c r="B245" s="2" t="s">
        <v>1756</v>
      </c>
      <c r="C245" s="8" t="s">
        <v>1757</v>
      </c>
      <c r="D245" s="18">
        <f>COUNTIF(codes!J:M,B245)</f>
        <v>0</v>
      </c>
      <c r="E245" s="140">
        <f t="shared" si="5"/>
        <v>0</v>
      </c>
      <c r="F245" s="112"/>
      <c r="G245" s="134"/>
      <c r="H245" s="134"/>
      <c r="I245" s="112"/>
      <c r="J245" s="112"/>
      <c r="K245" s="112"/>
      <c r="L245" s="112"/>
      <c r="M245" s="112"/>
      <c r="N245" s="112"/>
      <c r="O245" s="112"/>
      <c r="P245" s="112"/>
      <c r="Q245" s="112"/>
      <c r="R245" s="112"/>
      <c r="S245" s="112"/>
      <c r="T245" s="112"/>
      <c r="U245" s="112"/>
      <c r="V245" s="112"/>
      <c r="W245" s="112"/>
      <c r="X245" s="234"/>
    </row>
    <row r="246" spans="1:24" x14ac:dyDescent="0.2">
      <c r="A246" s="244"/>
      <c r="B246" s="2" t="s">
        <v>1758</v>
      </c>
      <c r="C246" s="8" t="s">
        <v>1759</v>
      </c>
      <c r="D246" s="18">
        <f>COUNTIF(codes!J:M,B246)</f>
        <v>0</v>
      </c>
      <c r="E246" s="140">
        <f t="shared" si="5"/>
        <v>0</v>
      </c>
      <c r="F246" s="112"/>
      <c r="G246" s="134"/>
      <c r="H246" s="134"/>
      <c r="I246" s="112"/>
      <c r="J246" s="112"/>
      <c r="K246" s="112"/>
      <c r="L246" s="112"/>
      <c r="M246" s="112"/>
      <c r="N246" s="112"/>
      <c r="O246" s="112"/>
      <c r="P246" s="112"/>
      <c r="Q246" s="112"/>
      <c r="R246" s="112"/>
      <c r="S246" s="112"/>
      <c r="T246" s="112"/>
      <c r="U246" s="112"/>
      <c r="V246" s="112"/>
      <c r="W246" s="112"/>
      <c r="X246" s="234"/>
    </row>
    <row r="247" spans="1:24" x14ac:dyDescent="0.2">
      <c r="A247" s="244"/>
      <c r="B247" s="2" t="s">
        <v>1760</v>
      </c>
      <c r="C247" s="8" t="s">
        <v>1761</v>
      </c>
      <c r="D247" s="18">
        <f>COUNTIF(codes!J:M,B247)</f>
        <v>0</v>
      </c>
      <c r="E247" s="140">
        <f t="shared" si="5"/>
        <v>0</v>
      </c>
      <c r="F247" s="112"/>
      <c r="G247" s="134"/>
      <c r="H247" s="134"/>
      <c r="I247" s="112"/>
      <c r="J247" s="112"/>
      <c r="K247" s="112"/>
      <c r="L247" s="112"/>
      <c r="M247" s="112"/>
      <c r="N247" s="112"/>
      <c r="O247" s="112"/>
      <c r="P247" s="112"/>
      <c r="Q247" s="112"/>
      <c r="R247" s="112"/>
      <c r="S247" s="112"/>
      <c r="T247" s="112"/>
      <c r="U247" s="112"/>
      <c r="V247" s="112"/>
      <c r="W247" s="112"/>
      <c r="X247" s="234"/>
    </row>
    <row r="248" spans="1:24" x14ac:dyDescent="0.2">
      <c r="A248" s="244"/>
      <c r="B248" s="2" t="s">
        <v>1762</v>
      </c>
      <c r="C248" s="8" t="s">
        <v>1763</v>
      </c>
      <c r="D248" s="18">
        <f>COUNTIF(codes!J:M,B248)</f>
        <v>0</v>
      </c>
      <c r="E248" s="140">
        <f t="shared" si="5"/>
        <v>0</v>
      </c>
      <c r="F248" s="112"/>
      <c r="G248" s="134"/>
      <c r="H248" s="134"/>
      <c r="I248" s="112"/>
      <c r="J248" s="112"/>
      <c r="K248" s="112"/>
      <c r="L248" s="112"/>
      <c r="M248" s="112"/>
      <c r="N248" s="112"/>
      <c r="O248" s="112"/>
      <c r="P248" s="112"/>
      <c r="Q248" s="112"/>
      <c r="R248" s="112"/>
      <c r="S248" s="112"/>
      <c r="T248" s="112"/>
      <c r="U248" s="112"/>
      <c r="V248" s="112"/>
      <c r="W248" s="112"/>
      <c r="X248" s="234"/>
    </row>
    <row r="249" spans="1:24" x14ac:dyDescent="0.2">
      <c r="A249" s="244"/>
      <c r="B249" s="2" t="s">
        <v>1764</v>
      </c>
      <c r="C249" s="8" t="s">
        <v>1765</v>
      </c>
      <c r="D249" s="18">
        <f>COUNTIF(codes!J:M,B249)</f>
        <v>0</v>
      </c>
      <c r="E249" s="140">
        <f t="shared" si="5"/>
        <v>0</v>
      </c>
      <c r="F249" s="112"/>
      <c r="G249" s="134"/>
      <c r="H249" s="134"/>
      <c r="I249" s="112"/>
      <c r="J249" s="112"/>
      <c r="K249" s="112"/>
      <c r="L249" s="112"/>
      <c r="M249" s="112"/>
      <c r="N249" s="112"/>
      <c r="O249" s="112"/>
      <c r="P249" s="112"/>
      <c r="Q249" s="112"/>
      <c r="R249" s="112"/>
      <c r="S249" s="112"/>
      <c r="T249" s="112"/>
      <c r="U249" s="112"/>
      <c r="V249" s="112"/>
      <c r="W249" s="112"/>
      <c r="X249" s="234"/>
    </row>
    <row r="250" spans="1:24" x14ac:dyDescent="0.2">
      <c r="A250" s="244"/>
      <c r="B250" s="2" t="s">
        <v>1767</v>
      </c>
      <c r="C250" s="8" t="s">
        <v>1768</v>
      </c>
      <c r="D250" s="18">
        <f>COUNTIF(codes!J:M,B250)</f>
        <v>0</v>
      </c>
      <c r="E250" s="140">
        <f t="shared" si="5"/>
        <v>0</v>
      </c>
      <c r="F250" s="112"/>
      <c r="G250" s="134"/>
      <c r="H250" s="134"/>
      <c r="I250" s="112"/>
      <c r="J250" s="112"/>
      <c r="K250" s="112"/>
      <c r="L250" s="112"/>
      <c r="M250" s="112"/>
      <c r="N250" s="112"/>
      <c r="O250" s="112"/>
      <c r="P250" s="112"/>
      <c r="Q250" s="112"/>
      <c r="R250" s="112"/>
      <c r="S250" s="112"/>
      <c r="T250" s="112"/>
      <c r="U250" s="112"/>
      <c r="V250" s="112"/>
      <c r="W250" s="112"/>
      <c r="X250" s="234"/>
    </row>
    <row r="251" spans="1:24" x14ac:dyDescent="0.2">
      <c r="A251" s="244"/>
      <c r="B251" s="2" t="s">
        <v>1769</v>
      </c>
      <c r="C251" s="8" t="s">
        <v>1770</v>
      </c>
      <c r="D251" s="18">
        <f>COUNTIF(codes!J:M,B251)</f>
        <v>0</v>
      </c>
      <c r="E251" s="140">
        <f t="shared" si="5"/>
        <v>0</v>
      </c>
      <c r="F251" s="112"/>
      <c r="G251" s="134"/>
      <c r="H251" s="134"/>
      <c r="I251" s="112"/>
      <c r="J251" s="112"/>
      <c r="K251" s="112"/>
      <c r="L251" s="112"/>
      <c r="M251" s="112"/>
      <c r="N251" s="112"/>
      <c r="O251" s="112"/>
      <c r="P251" s="112"/>
      <c r="Q251" s="112"/>
      <c r="R251" s="112"/>
      <c r="S251" s="112"/>
      <c r="T251" s="112"/>
      <c r="U251" s="112"/>
      <c r="V251" s="112"/>
      <c r="W251" s="112"/>
      <c r="X251" s="234"/>
    </row>
    <row r="252" spans="1:24" x14ac:dyDescent="0.2">
      <c r="A252" s="244"/>
      <c r="B252" s="2" t="s">
        <v>1771</v>
      </c>
      <c r="C252" s="8" t="s">
        <v>1772</v>
      </c>
      <c r="D252" s="18">
        <f>COUNTIF(codes!J:M,B252)</f>
        <v>0</v>
      </c>
      <c r="E252" s="140">
        <f t="shared" si="5"/>
        <v>0</v>
      </c>
      <c r="F252" s="112"/>
      <c r="G252" s="134"/>
      <c r="H252" s="134"/>
      <c r="I252" s="112"/>
      <c r="J252" s="112"/>
      <c r="K252" s="112"/>
      <c r="L252" s="112"/>
      <c r="M252" s="112"/>
      <c r="N252" s="112"/>
      <c r="O252" s="112"/>
      <c r="P252" s="112"/>
      <c r="Q252" s="112"/>
      <c r="R252" s="112"/>
      <c r="S252" s="112"/>
      <c r="T252" s="112"/>
      <c r="U252" s="112"/>
      <c r="V252" s="112"/>
      <c r="W252" s="112"/>
      <c r="X252" s="234"/>
    </row>
    <row r="253" spans="1:24" x14ac:dyDescent="0.2">
      <c r="A253" s="244"/>
      <c r="B253" s="2" t="s">
        <v>1773</v>
      </c>
      <c r="C253" s="8" t="s">
        <v>1774</v>
      </c>
      <c r="D253" s="18">
        <f>COUNTIF(codes!J:M,B253)</f>
        <v>0</v>
      </c>
      <c r="E253" s="140">
        <f t="shared" si="5"/>
        <v>0</v>
      </c>
      <c r="F253" s="112"/>
      <c r="G253" s="134"/>
      <c r="H253" s="134"/>
      <c r="I253" s="112"/>
      <c r="J253" s="112"/>
      <c r="K253" s="112"/>
      <c r="L253" s="112"/>
      <c r="M253" s="112"/>
      <c r="N253" s="112"/>
      <c r="O253" s="112"/>
      <c r="P253" s="112"/>
      <c r="Q253" s="112"/>
      <c r="R253" s="112"/>
      <c r="S253" s="112"/>
      <c r="T253" s="112"/>
      <c r="U253" s="112"/>
      <c r="V253" s="112"/>
      <c r="W253" s="112"/>
      <c r="X253" s="234"/>
    </row>
    <row r="254" spans="1:24" x14ac:dyDescent="0.2">
      <c r="A254" s="244"/>
      <c r="B254" s="2" t="s">
        <v>1776</v>
      </c>
      <c r="C254" s="8" t="s">
        <v>2007</v>
      </c>
      <c r="D254" s="18">
        <f>COUNTIF(codes!J:M,B254)</f>
        <v>0</v>
      </c>
      <c r="E254" s="140">
        <f t="shared" si="5"/>
        <v>0</v>
      </c>
      <c r="F254" s="112"/>
      <c r="G254" s="134"/>
      <c r="H254" s="134"/>
      <c r="I254" s="112"/>
      <c r="J254" s="112"/>
      <c r="K254" s="112"/>
      <c r="L254" s="112"/>
      <c r="M254" s="112"/>
      <c r="N254" s="112"/>
      <c r="O254" s="112"/>
      <c r="P254" s="112"/>
      <c r="Q254" s="112"/>
      <c r="R254" s="112"/>
      <c r="S254" s="112"/>
      <c r="T254" s="112"/>
      <c r="U254" s="112"/>
      <c r="V254" s="112"/>
      <c r="W254" s="112"/>
      <c r="X254" s="234"/>
    </row>
    <row r="255" spans="1:24" x14ac:dyDescent="0.2">
      <c r="A255" s="244"/>
      <c r="B255" s="2" t="s">
        <v>1777</v>
      </c>
      <c r="C255" s="8" t="s">
        <v>2008</v>
      </c>
      <c r="D255" s="18">
        <f>COUNTIF(codes!J:M,B255)</f>
        <v>0</v>
      </c>
      <c r="E255" s="140">
        <f t="shared" si="5"/>
        <v>0</v>
      </c>
      <c r="F255" s="112"/>
      <c r="G255" s="134"/>
      <c r="H255" s="134"/>
      <c r="I255" s="112"/>
      <c r="J255" s="112"/>
      <c r="K255" s="112"/>
      <c r="L255" s="112"/>
      <c r="M255" s="112"/>
      <c r="N255" s="112"/>
      <c r="O255" s="112"/>
      <c r="P255" s="112"/>
      <c r="Q255" s="112"/>
      <c r="R255" s="112"/>
      <c r="S255" s="112"/>
      <c r="T255" s="112"/>
      <c r="U255" s="112"/>
      <c r="V255" s="112"/>
      <c r="W255" s="112"/>
      <c r="X255" s="234"/>
    </row>
    <row r="256" spans="1:24" x14ac:dyDescent="0.2">
      <c r="A256" s="244"/>
      <c r="B256" s="2" t="s">
        <v>1779</v>
      </c>
      <c r="C256" s="8" t="s">
        <v>1780</v>
      </c>
      <c r="D256" s="18">
        <f>COUNTIF(codes!J:M,B256)</f>
        <v>0</v>
      </c>
      <c r="E256" s="140">
        <f t="shared" si="5"/>
        <v>0</v>
      </c>
      <c r="F256" s="112"/>
      <c r="G256" s="134"/>
      <c r="H256" s="134"/>
      <c r="I256" s="112"/>
      <c r="J256" s="112"/>
      <c r="K256" s="112"/>
      <c r="L256" s="112"/>
      <c r="M256" s="112"/>
      <c r="N256" s="112"/>
      <c r="O256" s="112"/>
      <c r="P256" s="112"/>
      <c r="Q256" s="112"/>
      <c r="R256" s="112"/>
      <c r="S256" s="112"/>
      <c r="T256" s="112"/>
      <c r="U256" s="112"/>
      <c r="V256" s="112"/>
      <c r="W256" s="112"/>
      <c r="X256" s="234"/>
    </row>
    <row r="257" spans="1:24" x14ac:dyDescent="0.2">
      <c r="A257" s="244"/>
      <c r="B257" s="2" t="s">
        <v>1781</v>
      </c>
      <c r="C257" s="8" t="s">
        <v>1782</v>
      </c>
      <c r="D257" s="18">
        <f>COUNTIF(codes!J:M,B257)</f>
        <v>0</v>
      </c>
      <c r="E257" s="140">
        <f t="shared" si="5"/>
        <v>0</v>
      </c>
      <c r="F257" s="112"/>
      <c r="G257" s="134"/>
      <c r="H257" s="134"/>
      <c r="I257" s="112"/>
      <c r="J257" s="112"/>
      <c r="K257" s="112"/>
      <c r="L257" s="112"/>
      <c r="M257" s="112"/>
      <c r="N257" s="112"/>
      <c r="O257" s="112"/>
      <c r="P257" s="112"/>
      <c r="Q257" s="112"/>
      <c r="R257" s="112"/>
      <c r="S257" s="112"/>
      <c r="T257" s="112"/>
      <c r="U257" s="112"/>
      <c r="V257" s="112"/>
      <c r="W257" s="112"/>
      <c r="X257" s="234"/>
    </row>
    <row r="258" spans="1:24" x14ac:dyDescent="0.2">
      <c r="A258" s="244"/>
      <c r="B258" s="2" t="s">
        <v>1783</v>
      </c>
      <c r="C258" s="8" t="s">
        <v>1784</v>
      </c>
      <c r="D258" s="18">
        <f>COUNTIF(codes!J:M,B258)</f>
        <v>0</v>
      </c>
      <c r="E258" s="140">
        <f t="shared" si="5"/>
        <v>0</v>
      </c>
      <c r="F258" s="112"/>
      <c r="G258" s="134"/>
      <c r="H258" s="134"/>
      <c r="I258" s="112"/>
      <c r="J258" s="112"/>
      <c r="K258" s="112"/>
      <c r="L258" s="112"/>
      <c r="M258" s="112"/>
      <c r="N258" s="112"/>
      <c r="O258" s="112"/>
      <c r="P258" s="112"/>
      <c r="Q258" s="112"/>
      <c r="R258" s="112"/>
      <c r="S258" s="112"/>
      <c r="T258" s="112"/>
      <c r="U258" s="112"/>
      <c r="V258" s="112"/>
      <c r="W258" s="112"/>
      <c r="X258" s="234"/>
    </row>
    <row r="259" spans="1:24" x14ac:dyDescent="0.2">
      <c r="A259" s="244"/>
      <c r="B259" s="2" t="s">
        <v>1785</v>
      </c>
      <c r="C259" s="8" t="s">
        <v>1786</v>
      </c>
      <c r="D259" s="18">
        <f>COUNTIF(codes!J:M,B259)</f>
        <v>0</v>
      </c>
      <c r="E259" s="140">
        <f t="shared" si="5"/>
        <v>0</v>
      </c>
      <c r="F259" s="112"/>
      <c r="G259" s="134"/>
      <c r="H259" s="134"/>
      <c r="I259" s="112"/>
      <c r="J259" s="112"/>
      <c r="K259" s="112"/>
      <c r="L259" s="112"/>
      <c r="M259" s="112"/>
      <c r="N259" s="112"/>
      <c r="O259" s="112"/>
      <c r="P259" s="112"/>
      <c r="Q259" s="112"/>
      <c r="R259" s="112"/>
      <c r="S259" s="112"/>
      <c r="T259" s="112"/>
      <c r="U259" s="112"/>
      <c r="V259" s="112"/>
      <c r="W259" s="112"/>
      <c r="X259" s="234"/>
    </row>
    <row r="260" spans="1:24" x14ac:dyDescent="0.2">
      <c r="A260" s="244"/>
      <c r="B260" s="2" t="s">
        <v>1787</v>
      </c>
      <c r="C260" s="8" t="s">
        <v>1788</v>
      </c>
      <c r="D260" s="18">
        <f>COUNTIF(codes!J:M,B260)</f>
        <v>0</v>
      </c>
      <c r="E260" s="140">
        <f t="shared" si="5"/>
        <v>0</v>
      </c>
      <c r="F260" s="112"/>
      <c r="G260" s="134"/>
      <c r="H260" s="134"/>
      <c r="I260" s="112"/>
      <c r="J260" s="112"/>
      <c r="K260" s="112"/>
      <c r="L260" s="112"/>
      <c r="M260" s="112"/>
      <c r="N260" s="112"/>
      <c r="O260" s="112"/>
      <c r="P260" s="112"/>
      <c r="Q260" s="112"/>
      <c r="R260" s="112"/>
      <c r="S260" s="112"/>
      <c r="T260" s="112"/>
      <c r="U260" s="112"/>
      <c r="V260" s="112"/>
      <c r="W260" s="112"/>
      <c r="X260" s="234"/>
    </row>
    <row r="261" spans="1:24" x14ac:dyDescent="0.2">
      <c r="A261" s="244"/>
      <c r="B261" s="2" t="s">
        <v>1789</v>
      </c>
      <c r="C261" s="8" t="s">
        <v>1790</v>
      </c>
      <c r="D261" s="18">
        <f>COUNTIF(codes!J:M,B261)</f>
        <v>0</v>
      </c>
      <c r="E261" s="140">
        <f t="shared" si="5"/>
        <v>0</v>
      </c>
      <c r="F261" s="112"/>
      <c r="G261" s="134"/>
      <c r="H261" s="134"/>
      <c r="I261" s="112"/>
      <c r="J261" s="112"/>
      <c r="K261" s="112"/>
      <c r="L261" s="112"/>
      <c r="M261" s="112"/>
      <c r="N261" s="112"/>
      <c r="O261" s="112"/>
      <c r="P261" s="112"/>
      <c r="Q261" s="112"/>
      <c r="R261" s="112"/>
      <c r="S261" s="112"/>
      <c r="T261" s="112"/>
      <c r="U261" s="112"/>
      <c r="V261" s="112"/>
      <c r="W261" s="112"/>
      <c r="X261" s="234"/>
    </row>
    <row r="262" spans="1:24" x14ac:dyDescent="0.2">
      <c r="A262" s="244"/>
      <c r="B262" s="2" t="s">
        <v>1791</v>
      </c>
      <c r="C262" s="8" t="s">
        <v>1792</v>
      </c>
      <c r="D262" s="18">
        <f>COUNTIF(codes!J:M,B262)</f>
        <v>0</v>
      </c>
      <c r="E262" s="140">
        <f t="shared" si="5"/>
        <v>0</v>
      </c>
      <c r="F262" s="112"/>
      <c r="G262" s="134"/>
      <c r="H262" s="134"/>
      <c r="I262" s="112"/>
      <c r="J262" s="112"/>
      <c r="K262" s="112"/>
      <c r="L262" s="112"/>
      <c r="M262" s="112"/>
      <c r="N262" s="112"/>
      <c r="O262" s="112"/>
      <c r="P262" s="112"/>
      <c r="Q262" s="112"/>
      <c r="R262" s="112"/>
      <c r="S262" s="112"/>
      <c r="T262" s="112"/>
      <c r="U262" s="112"/>
      <c r="V262" s="112"/>
      <c r="W262" s="112"/>
      <c r="X262" s="234"/>
    </row>
    <row r="263" spans="1:24" x14ac:dyDescent="0.2">
      <c r="A263" s="244"/>
      <c r="B263" s="2" t="s">
        <v>1797</v>
      </c>
      <c r="C263" s="8" t="s">
        <v>1798</v>
      </c>
      <c r="D263" s="18">
        <f>COUNTIF(codes!J:M,B263)</f>
        <v>0</v>
      </c>
      <c r="E263" s="140">
        <f t="shared" si="5"/>
        <v>0</v>
      </c>
      <c r="F263" s="112"/>
      <c r="G263" s="134"/>
      <c r="H263" s="134"/>
      <c r="I263" s="112"/>
      <c r="J263" s="112"/>
      <c r="K263" s="112"/>
      <c r="L263" s="112"/>
      <c r="M263" s="112"/>
      <c r="N263" s="112"/>
      <c r="O263" s="112"/>
      <c r="P263" s="112"/>
      <c r="Q263" s="112"/>
      <c r="R263" s="112"/>
      <c r="S263" s="112"/>
      <c r="T263" s="112"/>
      <c r="U263" s="112"/>
      <c r="V263" s="112"/>
      <c r="W263" s="112"/>
      <c r="X263" s="234"/>
    </row>
    <row r="264" spans="1:24" x14ac:dyDescent="0.2">
      <c r="A264" s="244"/>
      <c r="B264" s="2" t="s">
        <v>1799</v>
      </c>
      <c r="C264" s="8" t="s">
        <v>1800</v>
      </c>
      <c r="D264" s="18">
        <f>COUNTIF(codes!J:M,B264)</f>
        <v>0</v>
      </c>
      <c r="E264" s="140">
        <f t="shared" si="5"/>
        <v>0</v>
      </c>
      <c r="F264" s="112"/>
      <c r="G264" s="134"/>
      <c r="H264" s="134"/>
      <c r="I264" s="112"/>
      <c r="J264" s="112"/>
      <c r="K264" s="112"/>
      <c r="L264" s="112"/>
      <c r="M264" s="112"/>
      <c r="N264" s="112"/>
      <c r="O264" s="112"/>
      <c r="P264" s="112"/>
      <c r="Q264" s="112"/>
      <c r="R264" s="112"/>
      <c r="S264" s="112"/>
      <c r="T264" s="112"/>
      <c r="U264" s="112"/>
      <c r="V264" s="112"/>
      <c r="W264" s="112"/>
      <c r="X264" s="234"/>
    </row>
    <row r="265" spans="1:24" x14ac:dyDescent="0.2">
      <c r="A265" s="244"/>
      <c r="B265" s="2" t="s">
        <v>1803</v>
      </c>
      <c r="C265" s="8" t="s">
        <v>1804</v>
      </c>
      <c r="D265" s="18">
        <f>COUNTIF(codes!J:M,B265)</f>
        <v>0</v>
      </c>
      <c r="E265" s="140">
        <f t="shared" si="5"/>
        <v>0</v>
      </c>
      <c r="F265" s="112"/>
      <c r="G265" s="134"/>
      <c r="H265" s="134"/>
      <c r="I265" s="112"/>
      <c r="J265" s="112"/>
      <c r="K265" s="112"/>
      <c r="L265" s="112"/>
      <c r="M265" s="112"/>
      <c r="N265" s="112"/>
      <c r="O265" s="112"/>
      <c r="P265" s="112"/>
      <c r="Q265" s="112"/>
      <c r="R265" s="112"/>
      <c r="S265" s="112"/>
      <c r="T265" s="112"/>
      <c r="U265" s="112"/>
      <c r="V265" s="112"/>
      <c r="W265" s="112"/>
      <c r="X265" s="234"/>
    </row>
    <row r="266" spans="1:24" x14ac:dyDescent="0.2">
      <c r="A266" s="244"/>
      <c r="B266" s="2" t="s">
        <v>1807</v>
      </c>
      <c r="C266" s="8" t="s">
        <v>1808</v>
      </c>
      <c r="D266" s="18">
        <f>COUNTIF(codes!J:M,B266)</f>
        <v>0</v>
      </c>
      <c r="E266" s="140">
        <f t="shared" si="5"/>
        <v>0</v>
      </c>
      <c r="F266" s="112"/>
      <c r="G266" s="134"/>
      <c r="H266" s="134"/>
      <c r="I266" s="112"/>
      <c r="J266" s="112"/>
      <c r="K266" s="112"/>
      <c r="L266" s="112"/>
      <c r="M266" s="112"/>
      <c r="N266" s="112"/>
      <c r="O266" s="112"/>
      <c r="P266" s="112"/>
      <c r="Q266" s="112"/>
      <c r="R266" s="112"/>
      <c r="S266" s="112"/>
      <c r="T266" s="112"/>
      <c r="U266" s="112"/>
      <c r="V266" s="112"/>
      <c r="W266" s="112"/>
      <c r="X266" s="234"/>
    </row>
    <row r="267" spans="1:24" x14ac:dyDescent="0.2">
      <c r="A267" s="244"/>
      <c r="B267" s="2" t="s">
        <v>1810</v>
      </c>
      <c r="C267" s="8" t="s">
        <v>1811</v>
      </c>
      <c r="D267" s="18">
        <f>COUNTIF(codes!J:M,B267)</f>
        <v>0</v>
      </c>
      <c r="E267" s="140">
        <f t="shared" si="5"/>
        <v>0</v>
      </c>
      <c r="F267" s="112"/>
      <c r="G267" s="134"/>
      <c r="H267" s="134"/>
      <c r="I267" s="112"/>
      <c r="J267" s="112"/>
      <c r="K267" s="112"/>
      <c r="L267" s="112"/>
      <c r="M267" s="112"/>
      <c r="N267" s="112"/>
      <c r="O267" s="112"/>
      <c r="P267" s="112"/>
      <c r="Q267" s="112"/>
      <c r="R267" s="112"/>
      <c r="S267" s="112"/>
      <c r="T267" s="112"/>
      <c r="U267" s="112"/>
      <c r="V267" s="112"/>
      <c r="W267" s="112"/>
      <c r="X267" s="234"/>
    </row>
    <row r="268" spans="1:24" x14ac:dyDescent="0.2">
      <c r="A268" s="244"/>
      <c r="B268" s="2" t="s">
        <v>1812</v>
      </c>
      <c r="C268" s="8" t="s">
        <v>1813</v>
      </c>
      <c r="D268" s="18">
        <f>COUNTIF(codes!J:M,B268)</f>
        <v>0</v>
      </c>
      <c r="E268" s="140">
        <f t="shared" si="5"/>
        <v>0</v>
      </c>
      <c r="F268" s="112"/>
      <c r="G268" s="134"/>
      <c r="H268" s="134"/>
      <c r="I268" s="112"/>
      <c r="J268" s="112"/>
      <c r="K268" s="112"/>
      <c r="L268" s="112"/>
      <c r="M268" s="112"/>
      <c r="N268" s="112"/>
      <c r="O268" s="112"/>
      <c r="P268" s="112"/>
      <c r="Q268" s="112"/>
      <c r="R268" s="112"/>
      <c r="S268" s="112"/>
      <c r="T268" s="112"/>
      <c r="U268" s="112"/>
      <c r="V268" s="112"/>
      <c r="W268" s="112"/>
      <c r="X268" s="234"/>
    </row>
    <row r="269" spans="1:24" x14ac:dyDescent="0.2">
      <c r="A269" s="244"/>
      <c r="B269" s="2" t="s">
        <v>1814</v>
      </c>
      <c r="C269" s="8" t="s">
        <v>1815</v>
      </c>
      <c r="D269" s="18">
        <f>COUNTIF(codes!J:M,B269)</f>
        <v>0</v>
      </c>
      <c r="E269" s="140">
        <f t="shared" si="5"/>
        <v>0</v>
      </c>
      <c r="F269" s="112"/>
      <c r="G269" s="134"/>
      <c r="H269" s="134"/>
      <c r="I269" s="112"/>
      <c r="J269" s="112"/>
      <c r="K269" s="112"/>
      <c r="L269" s="112"/>
      <c r="M269" s="112"/>
      <c r="N269" s="112"/>
      <c r="O269" s="112"/>
      <c r="P269" s="112"/>
      <c r="Q269" s="112"/>
      <c r="R269" s="112"/>
      <c r="S269" s="112"/>
      <c r="T269" s="112"/>
      <c r="U269" s="112"/>
      <c r="V269" s="112"/>
      <c r="W269" s="112"/>
      <c r="X269" s="234"/>
    </row>
    <row r="270" spans="1:24" x14ac:dyDescent="0.2">
      <c r="A270" s="244"/>
      <c r="B270" s="2" t="s">
        <v>1816</v>
      </c>
      <c r="C270" s="8" t="s">
        <v>2009</v>
      </c>
      <c r="D270" s="18">
        <f>COUNTIF(codes!J:M,B270)</f>
        <v>0</v>
      </c>
      <c r="E270" s="140">
        <f t="shared" si="5"/>
        <v>0</v>
      </c>
      <c r="F270" s="112"/>
      <c r="G270" s="134"/>
      <c r="H270" s="134"/>
      <c r="I270" s="112"/>
      <c r="J270" s="112"/>
      <c r="K270" s="112"/>
      <c r="L270" s="112"/>
      <c r="M270" s="112"/>
      <c r="N270" s="112"/>
      <c r="O270" s="112"/>
      <c r="P270" s="112"/>
      <c r="Q270" s="112"/>
      <c r="R270" s="112"/>
      <c r="S270" s="112"/>
      <c r="T270" s="112"/>
      <c r="U270" s="112"/>
      <c r="V270" s="112"/>
      <c r="W270" s="112"/>
      <c r="X270" s="234"/>
    </row>
    <row r="271" spans="1:24" x14ac:dyDescent="0.2">
      <c r="A271" s="244"/>
      <c r="B271" s="2" t="s">
        <v>1817</v>
      </c>
      <c r="C271" s="8" t="s">
        <v>1818</v>
      </c>
      <c r="D271" s="18">
        <f>COUNTIF(codes!J:M,B271)</f>
        <v>0</v>
      </c>
      <c r="E271" s="140">
        <f t="shared" si="5"/>
        <v>0</v>
      </c>
      <c r="F271" s="112"/>
      <c r="G271" s="134"/>
      <c r="H271" s="134"/>
      <c r="I271" s="112"/>
      <c r="J271" s="112"/>
      <c r="K271" s="112"/>
      <c r="L271" s="112"/>
      <c r="M271" s="112"/>
      <c r="N271" s="112"/>
      <c r="O271" s="112"/>
      <c r="P271" s="112"/>
      <c r="Q271" s="112"/>
      <c r="R271" s="112"/>
      <c r="S271" s="112"/>
      <c r="T271" s="112"/>
      <c r="U271" s="112"/>
      <c r="V271" s="112"/>
      <c r="W271" s="112"/>
      <c r="X271" s="234"/>
    </row>
    <row r="272" spans="1:24" x14ac:dyDescent="0.2">
      <c r="A272" s="244"/>
      <c r="B272" s="2" t="s">
        <v>1819</v>
      </c>
      <c r="C272" s="8" t="s">
        <v>1820</v>
      </c>
      <c r="D272" s="18">
        <f>COUNTIF(codes!J:M,B272)</f>
        <v>0</v>
      </c>
      <c r="E272" s="140">
        <f t="shared" ref="E272:E335" si="6">D272/SUM($D$80:$D$351)</f>
        <v>0</v>
      </c>
      <c r="F272" s="112"/>
      <c r="G272" s="134"/>
      <c r="H272" s="134"/>
      <c r="I272" s="112"/>
      <c r="J272" s="112"/>
      <c r="K272" s="112"/>
      <c r="L272" s="112"/>
      <c r="M272" s="112"/>
      <c r="N272" s="112"/>
      <c r="O272" s="112"/>
      <c r="P272" s="112"/>
      <c r="Q272" s="112"/>
      <c r="R272" s="112"/>
      <c r="S272" s="112"/>
      <c r="T272" s="112"/>
      <c r="U272" s="112"/>
      <c r="V272" s="112"/>
      <c r="W272" s="112"/>
      <c r="X272" s="234"/>
    </row>
    <row r="273" spans="1:24" x14ac:dyDescent="0.2">
      <c r="A273" s="244"/>
      <c r="B273" s="2" t="s">
        <v>1822</v>
      </c>
      <c r="C273" s="8" t="s">
        <v>1823</v>
      </c>
      <c r="D273" s="18">
        <f>COUNTIF(codes!J:M,B273)</f>
        <v>0</v>
      </c>
      <c r="E273" s="140">
        <f t="shared" si="6"/>
        <v>0</v>
      </c>
      <c r="F273" s="112"/>
      <c r="G273" s="134"/>
      <c r="H273" s="134"/>
      <c r="I273" s="112"/>
      <c r="J273" s="112"/>
      <c r="K273" s="112"/>
      <c r="L273" s="112"/>
      <c r="M273" s="112"/>
      <c r="N273" s="112"/>
      <c r="O273" s="112"/>
      <c r="P273" s="112"/>
      <c r="Q273" s="112"/>
      <c r="R273" s="112"/>
      <c r="S273" s="112"/>
      <c r="T273" s="112"/>
      <c r="U273" s="112"/>
      <c r="V273" s="112"/>
      <c r="W273" s="112"/>
      <c r="X273" s="234"/>
    </row>
    <row r="274" spans="1:24" x14ac:dyDescent="0.2">
      <c r="A274" s="244"/>
      <c r="B274" s="2" t="s">
        <v>1824</v>
      </c>
      <c r="C274" s="8" t="s">
        <v>1825</v>
      </c>
      <c r="D274" s="18">
        <f>COUNTIF(codes!J:M,B274)</f>
        <v>0</v>
      </c>
      <c r="E274" s="140">
        <f t="shared" si="6"/>
        <v>0</v>
      </c>
      <c r="F274" s="112"/>
      <c r="G274" s="134"/>
      <c r="H274" s="134"/>
      <c r="I274" s="112"/>
      <c r="J274" s="112"/>
      <c r="K274" s="112"/>
      <c r="L274" s="112"/>
      <c r="M274" s="112"/>
      <c r="N274" s="112"/>
      <c r="O274" s="112"/>
      <c r="P274" s="112"/>
      <c r="Q274" s="112"/>
      <c r="R274" s="112"/>
      <c r="S274" s="112"/>
      <c r="T274" s="112"/>
      <c r="U274" s="112"/>
      <c r="V274" s="112"/>
      <c r="W274" s="112"/>
      <c r="X274" s="234"/>
    </row>
    <row r="275" spans="1:24" x14ac:dyDescent="0.2">
      <c r="A275" s="244"/>
      <c r="B275" s="2" t="s">
        <v>1826</v>
      </c>
      <c r="C275" s="8" t="s">
        <v>1827</v>
      </c>
      <c r="D275" s="18">
        <f>COUNTIF(codes!J:M,B275)</f>
        <v>0</v>
      </c>
      <c r="E275" s="140">
        <f t="shared" si="6"/>
        <v>0</v>
      </c>
      <c r="F275" s="112"/>
      <c r="G275" s="134"/>
      <c r="H275" s="134"/>
      <c r="I275" s="112"/>
      <c r="J275" s="112"/>
      <c r="K275" s="112"/>
      <c r="L275" s="112"/>
      <c r="M275" s="112"/>
      <c r="N275" s="112"/>
      <c r="O275" s="112"/>
      <c r="P275" s="112"/>
      <c r="Q275" s="112"/>
      <c r="R275" s="112"/>
      <c r="S275" s="112"/>
      <c r="T275" s="112"/>
      <c r="U275" s="112"/>
      <c r="V275" s="112"/>
      <c r="W275" s="112"/>
      <c r="X275" s="234"/>
    </row>
    <row r="276" spans="1:24" x14ac:dyDescent="0.2">
      <c r="A276" s="244"/>
      <c r="B276" s="2" t="s">
        <v>1828</v>
      </c>
      <c r="C276" s="8" t="s">
        <v>1829</v>
      </c>
      <c r="D276" s="18">
        <f>COUNTIF(codes!J:M,B276)</f>
        <v>0</v>
      </c>
      <c r="E276" s="140">
        <f t="shared" si="6"/>
        <v>0</v>
      </c>
      <c r="F276" s="112"/>
      <c r="G276" s="134"/>
      <c r="H276" s="134"/>
      <c r="I276" s="112"/>
      <c r="J276" s="112"/>
      <c r="K276" s="112"/>
      <c r="L276" s="112"/>
      <c r="M276" s="112"/>
      <c r="N276" s="112"/>
      <c r="O276" s="112"/>
      <c r="P276" s="112"/>
      <c r="Q276" s="112"/>
      <c r="R276" s="112"/>
      <c r="S276" s="112"/>
      <c r="T276" s="112"/>
      <c r="U276" s="112"/>
      <c r="V276" s="112"/>
      <c r="W276" s="112"/>
      <c r="X276" s="234"/>
    </row>
    <row r="277" spans="1:24" x14ac:dyDescent="0.2">
      <c r="A277" s="244"/>
      <c r="B277" s="2" t="s">
        <v>1830</v>
      </c>
      <c r="C277" s="8" t="s">
        <v>1831</v>
      </c>
      <c r="D277" s="18">
        <f>COUNTIF(codes!J:M,B277)</f>
        <v>0</v>
      </c>
      <c r="E277" s="140">
        <f t="shared" si="6"/>
        <v>0</v>
      </c>
      <c r="F277" s="112"/>
      <c r="G277" s="134"/>
      <c r="H277" s="134"/>
      <c r="I277" s="112"/>
      <c r="J277" s="112"/>
      <c r="K277" s="112"/>
      <c r="L277" s="112"/>
      <c r="M277" s="112"/>
      <c r="N277" s="112"/>
      <c r="O277" s="112"/>
      <c r="P277" s="112"/>
      <c r="Q277" s="112"/>
      <c r="R277" s="112"/>
      <c r="S277" s="112"/>
      <c r="T277" s="112"/>
      <c r="U277" s="112"/>
      <c r="V277" s="112"/>
      <c r="W277" s="112"/>
      <c r="X277" s="234"/>
    </row>
    <row r="278" spans="1:24" x14ac:dyDescent="0.2">
      <c r="A278" s="244"/>
      <c r="B278" s="2" t="s">
        <v>1832</v>
      </c>
      <c r="C278" s="8" t="s">
        <v>1833</v>
      </c>
      <c r="D278" s="18">
        <f>COUNTIF(codes!J:M,B278)</f>
        <v>0</v>
      </c>
      <c r="E278" s="140">
        <f t="shared" si="6"/>
        <v>0</v>
      </c>
      <c r="F278" s="112"/>
      <c r="G278" s="134"/>
      <c r="H278" s="134"/>
      <c r="I278" s="112"/>
      <c r="J278" s="112"/>
      <c r="K278" s="112"/>
      <c r="L278" s="112"/>
      <c r="M278" s="112"/>
      <c r="N278" s="112"/>
      <c r="O278" s="112"/>
      <c r="P278" s="112"/>
      <c r="Q278" s="112"/>
      <c r="R278" s="112"/>
      <c r="S278" s="112"/>
      <c r="T278" s="112"/>
      <c r="U278" s="112"/>
      <c r="V278" s="112"/>
      <c r="W278" s="112"/>
      <c r="X278" s="234"/>
    </row>
    <row r="279" spans="1:24" x14ac:dyDescent="0.2">
      <c r="A279" s="244"/>
      <c r="B279" s="2" t="s">
        <v>1834</v>
      </c>
      <c r="C279" s="8" t="s">
        <v>1835</v>
      </c>
      <c r="D279" s="18">
        <f>COUNTIF(codes!J:M,B279)</f>
        <v>0</v>
      </c>
      <c r="E279" s="140">
        <f t="shared" si="6"/>
        <v>0</v>
      </c>
      <c r="F279" s="112"/>
      <c r="G279" s="134"/>
      <c r="H279" s="134"/>
      <c r="I279" s="112"/>
      <c r="J279" s="112"/>
      <c r="K279" s="112"/>
      <c r="L279" s="112"/>
      <c r="M279" s="112"/>
      <c r="N279" s="112"/>
      <c r="O279" s="112"/>
      <c r="P279" s="112"/>
      <c r="Q279" s="112"/>
      <c r="R279" s="112"/>
      <c r="S279" s="112"/>
      <c r="T279" s="112"/>
      <c r="U279" s="112"/>
      <c r="V279" s="112"/>
      <c r="W279" s="112"/>
      <c r="X279" s="234"/>
    </row>
    <row r="280" spans="1:24" x14ac:dyDescent="0.2">
      <c r="A280" s="244"/>
      <c r="B280" s="2" t="s">
        <v>1836</v>
      </c>
      <c r="C280" s="8" t="s">
        <v>1837</v>
      </c>
      <c r="D280" s="18">
        <f>COUNTIF(codes!J:M,B280)</f>
        <v>0</v>
      </c>
      <c r="E280" s="140">
        <f t="shared" si="6"/>
        <v>0</v>
      </c>
      <c r="F280" s="112"/>
      <c r="G280" s="134"/>
      <c r="H280" s="134"/>
      <c r="I280" s="112"/>
      <c r="J280" s="112"/>
      <c r="K280" s="112"/>
      <c r="L280" s="112"/>
      <c r="M280" s="112"/>
      <c r="N280" s="112"/>
      <c r="O280" s="112"/>
      <c r="P280" s="112"/>
      <c r="Q280" s="112"/>
      <c r="R280" s="112"/>
      <c r="S280" s="112"/>
      <c r="T280" s="112"/>
      <c r="U280" s="112"/>
      <c r="V280" s="112"/>
      <c r="W280" s="112"/>
      <c r="X280" s="234"/>
    </row>
    <row r="281" spans="1:24" x14ac:dyDescent="0.2">
      <c r="A281" s="244"/>
      <c r="B281" s="2" t="s">
        <v>1839</v>
      </c>
      <c r="C281" s="8" t="s">
        <v>1840</v>
      </c>
      <c r="D281" s="18">
        <f>COUNTIF(codes!J:M,B281)</f>
        <v>0</v>
      </c>
      <c r="E281" s="140">
        <f t="shared" si="6"/>
        <v>0</v>
      </c>
      <c r="F281" s="112"/>
      <c r="G281" s="134"/>
      <c r="H281" s="134"/>
      <c r="I281" s="112"/>
      <c r="J281" s="112"/>
      <c r="K281" s="112"/>
      <c r="L281" s="112"/>
      <c r="M281" s="112"/>
      <c r="N281" s="112"/>
      <c r="O281" s="112"/>
      <c r="P281" s="112"/>
      <c r="Q281" s="112"/>
      <c r="R281" s="112"/>
      <c r="S281" s="112"/>
      <c r="T281" s="112"/>
      <c r="U281" s="112"/>
      <c r="V281" s="112"/>
      <c r="W281" s="112"/>
      <c r="X281" s="234"/>
    </row>
    <row r="282" spans="1:24" x14ac:dyDescent="0.2">
      <c r="A282" s="244"/>
      <c r="B282" s="2" t="s">
        <v>1841</v>
      </c>
      <c r="C282" s="8" t="s">
        <v>1842</v>
      </c>
      <c r="D282" s="18">
        <f>COUNTIF(codes!J:M,B282)</f>
        <v>0</v>
      </c>
      <c r="E282" s="140">
        <f t="shared" si="6"/>
        <v>0</v>
      </c>
      <c r="F282" s="112"/>
      <c r="G282" s="134"/>
      <c r="H282" s="134"/>
      <c r="I282" s="112"/>
      <c r="J282" s="112"/>
      <c r="K282" s="112"/>
      <c r="L282" s="112"/>
      <c r="M282" s="112"/>
      <c r="N282" s="112"/>
      <c r="O282" s="112"/>
      <c r="P282" s="112"/>
      <c r="Q282" s="112"/>
      <c r="R282" s="112"/>
      <c r="S282" s="112"/>
      <c r="T282" s="112"/>
      <c r="U282" s="112"/>
      <c r="V282" s="112"/>
      <c r="W282" s="112"/>
      <c r="X282" s="234"/>
    </row>
    <row r="283" spans="1:24" x14ac:dyDescent="0.2">
      <c r="A283" s="244"/>
      <c r="B283" s="2" t="s">
        <v>1843</v>
      </c>
      <c r="C283" s="8" t="s">
        <v>1844</v>
      </c>
      <c r="D283" s="18">
        <f>COUNTIF(codes!J:M,B283)</f>
        <v>0</v>
      </c>
      <c r="E283" s="140">
        <f t="shared" si="6"/>
        <v>0</v>
      </c>
      <c r="F283" s="112"/>
      <c r="G283" s="134"/>
      <c r="H283" s="134"/>
      <c r="I283" s="112"/>
      <c r="J283" s="112"/>
      <c r="K283" s="112"/>
      <c r="L283" s="112"/>
      <c r="M283" s="112"/>
      <c r="N283" s="112"/>
      <c r="O283" s="112"/>
      <c r="P283" s="112"/>
      <c r="Q283" s="112"/>
      <c r="R283" s="112"/>
      <c r="S283" s="112"/>
      <c r="T283" s="112"/>
      <c r="U283" s="112"/>
      <c r="V283" s="112"/>
      <c r="W283" s="112"/>
      <c r="X283" s="234"/>
    </row>
    <row r="284" spans="1:24" x14ac:dyDescent="0.2">
      <c r="A284" s="244"/>
      <c r="B284" s="2" t="s">
        <v>1845</v>
      </c>
      <c r="C284" s="8" t="s">
        <v>1846</v>
      </c>
      <c r="D284" s="18">
        <f>COUNTIF(codes!J:M,B284)</f>
        <v>0</v>
      </c>
      <c r="E284" s="140">
        <f t="shared" si="6"/>
        <v>0</v>
      </c>
      <c r="F284" s="112"/>
      <c r="G284" s="134"/>
      <c r="H284" s="134"/>
      <c r="I284" s="112"/>
      <c r="J284" s="112"/>
      <c r="K284" s="112"/>
      <c r="L284" s="112"/>
      <c r="M284" s="112"/>
      <c r="N284" s="112"/>
      <c r="O284" s="112"/>
      <c r="P284" s="112"/>
      <c r="Q284" s="112"/>
      <c r="R284" s="112"/>
      <c r="S284" s="112"/>
      <c r="T284" s="112"/>
      <c r="U284" s="112"/>
      <c r="V284" s="112"/>
      <c r="W284" s="112"/>
      <c r="X284" s="234"/>
    </row>
    <row r="285" spans="1:24" x14ac:dyDescent="0.2">
      <c r="A285" s="244"/>
      <c r="B285" s="2" t="s">
        <v>1848</v>
      </c>
      <c r="C285" s="8" t="s">
        <v>1849</v>
      </c>
      <c r="D285" s="18">
        <f>COUNTIF(codes!J:M,B285)</f>
        <v>0</v>
      </c>
      <c r="E285" s="140">
        <f t="shared" si="6"/>
        <v>0</v>
      </c>
      <c r="F285" s="112"/>
      <c r="G285" s="134"/>
      <c r="H285" s="134"/>
      <c r="I285" s="112"/>
      <c r="J285" s="112"/>
      <c r="K285" s="112"/>
      <c r="L285" s="112"/>
      <c r="M285" s="112"/>
      <c r="N285" s="112"/>
      <c r="O285" s="112"/>
      <c r="P285" s="112"/>
      <c r="Q285" s="112"/>
      <c r="R285" s="112"/>
      <c r="S285" s="112"/>
      <c r="T285" s="112"/>
      <c r="U285" s="112"/>
      <c r="V285" s="112"/>
      <c r="W285" s="112"/>
      <c r="X285" s="234"/>
    </row>
    <row r="286" spans="1:24" x14ac:dyDescent="0.2">
      <c r="A286" s="244"/>
      <c r="B286" s="2" t="s">
        <v>1850</v>
      </c>
      <c r="C286" s="8" t="s">
        <v>1851</v>
      </c>
      <c r="D286" s="18">
        <f>COUNTIF(codes!J:M,B286)</f>
        <v>0</v>
      </c>
      <c r="E286" s="140">
        <f t="shared" si="6"/>
        <v>0</v>
      </c>
      <c r="F286" s="112"/>
      <c r="G286" s="134"/>
      <c r="H286" s="134"/>
      <c r="I286" s="112"/>
      <c r="J286" s="112"/>
      <c r="K286" s="112"/>
      <c r="L286" s="112"/>
      <c r="M286" s="112"/>
      <c r="N286" s="112"/>
      <c r="O286" s="112"/>
      <c r="P286" s="112"/>
      <c r="Q286" s="112"/>
      <c r="R286" s="112"/>
      <c r="S286" s="112"/>
      <c r="T286" s="112"/>
      <c r="U286" s="112"/>
      <c r="V286" s="112"/>
      <c r="W286" s="112"/>
      <c r="X286" s="234"/>
    </row>
    <row r="287" spans="1:24" x14ac:dyDescent="0.2">
      <c r="A287" s="244"/>
      <c r="B287" s="2" t="s">
        <v>1852</v>
      </c>
      <c r="C287" s="8" t="s">
        <v>1853</v>
      </c>
      <c r="D287" s="18">
        <f>COUNTIF(codes!J:M,B287)</f>
        <v>0</v>
      </c>
      <c r="E287" s="140">
        <f t="shared" si="6"/>
        <v>0</v>
      </c>
      <c r="F287" s="112"/>
      <c r="G287" s="134"/>
      <c r="H287" s="134"/>
      <c r="I287" s="112"/>
      <c r="J287" s="112"/>
      <c r="K287" s="112"/>
      <c r="L287" s="112"/>
      <c r="M287" s="112"/>
      <c r="N287" s="112"/>
      <c r="O287" s="112"/>
      <c r="P287" s="112"/>
      <c r="Q287" s="112"/>
      <c r="R287" s="112"/>
      <c r="S287" s="112"/>
      <c r="T287" s="112"/>
      <c r="U287" s="112"/>
      <c r="V287" s="112"/>
      <c r="W287" s="112"/>
      <c r="X287" s="234"/>
    </row>
    <row r="288" spans="1:24" x14ac:dyDescent="0.2">
      <c r="A288" s="244"/>
      <c r="B288" s="2" t="s">
        <v>1854</v>
      </c>
      <c r="C288" s="8" t="s">
        <v>1855</v>
      </c>
      <c r="D288" s="18">
        <f>COUNTIF(codes!J:M,B288)</f>
        <v>0</v>
      </c>
      <c r="E288" s="140">
        <f t="shared" si="6"/>
        <v>0</v>
      </c>
      <c r="F288" s="112"/>
      <c r="G288" s="134"/>
      <c r="H288" s="134"/>
      <c r="I288" s="112"/>
      <c r="J288" s="112"/>
      <c r="K288" s="112"/>
      <c r="L288" s="112"/>
      <c r="M288" s="112"/>
      <c r="N288" s="112"/>
      <c r="O288" s="112"/>
      <c r="P288" s="112"/>
      <c r="Q288" s="112"/>
      <c r="R288" s="112"/>
      <c r="S288" s="112"/>
      <c r="T288" s="112"/>
      <c r="U288" s="112"/>
      <c r="V288" s="112"/>
      <c r="W288" s="112"/>
      <c r="X288" s="234"/>
    </row>
    <row r="289" spans="1:24" x14ac:dyDescent="0.2">
      <c r="A289" s="244"/>
      <c r="B289" s="2" t="s">
        <v>1857</v>
      </c>
      <c r="C289" s="8" t="s">
        <v>1858</v>
      </c>
      <c r="D289" s="18">
        <f>COUNTIF(codes!J:M,B289)</f>
        <v>0</v>
      </c>
      <c r="E289" s="140">
        <f t="shared" si="6"/>
        <v>0</v>
      </c>
      <c r="F289" s="112"/>
      <c r="G289" s="134"/>
      <c r="H289" s="134"/>
      <c r="I289" s="112"/>
      <c r="J289" s="112"/>
      <c r="K289" s="112"/>
      <c r="L289" s="112"/>
      <c r="M289" s="112"/>
      <c r="N289" s="112"/>
      <c r="O289" s="112"/>
      <c r="P289" s="112"/>
      <c r="Q289" s="112"/>
      <c r="R289" s="112"/>
      <c r="S289" s="112"/>
      <c r="T289" s="112"/>
      <c r="U289" s="112"/>
      <c r="V289" s="112"/>
      <c r="W289" s="112"/>
      <c r="X289" s="234"/>
    </row>
    <row r="290" spans="1:24" x14ac:dyDescent="0.2">
      <c r="A290" s="244"/>
      <c r="B290" s="2" t="s">
        <v>1859</v>
      </c>
      <c r="C290" s="8" t="s">
        <v>1860</v>
      </c>
      <c r="D290" s="18">
        <f>COUNTIF(codes!J:M,B290)</f>
        <v>0</v>
      </c>
      <c r="E290" s="140">
        <f t="shared" si="6"/>
        <v>0</v>
      </c>
      <c r="F290" s="112"/>
      <c r="G290" s="134"/>
      <c r="H290" s="134"/>
      <c r="I290" s="112"/>
      <c r="J290" s="112"/>
      <c r="K290" s="112"/>
      <c r="L290" s="112"/>
      <c r="M290" s="112"/>
      <c r="N290" s="112"/>
      <c r="O290" s="112"/>
      <c r="P290" s="112"/>
      <c r="Q290" s="112"/>
      <c r="R290" s="112"/>
      <c r="S290" s="112"/>
      <c r="T290" s="112"/>
      <c r="U290" s="112"/>
      <c r="V290" s="112"/>
      <c r="W290" s="112"/>
      <c r="X290" s="234"/>
    </row>
    <row r="291" spans="1:24" x14ac:dyDescent="0.2">
      <c r="A291" s="244"/>
      <c r="B291" s="2" t="s">
        <v>1861</v>
      </c>
      <c r="C291" s="8" t="s">
        <v>1862</v>
      </c>
      <c r="D291" s="18">
        <f>COUNTIF(codes!J:M,B291)</f>
        <v>0</v>
      </c>
      <c r="E291" s="140">
        <f t="shared" si="6"/>
        <v>0</v>
      </c>
      <c r="F291" s="112"/>
      <c r="G291" s="134"/>
      <c r="H291" s="134"/>
      <c r="I291" s="112"/>
      <c r="J291" s="112"/>
      <c r="K291" s="112"/>
      <c r="L291" s="112"/>
      <c r="M291" s="112"/>
      <c r="N291" s="112"/>
      <c r="O291" s="112"/>
      <c r="P291" s="112"/>
      <c r="Q291" s="112"/>
      <c r="R291" s="112"/>
      <c r="S291" s="112"/>
      <c r="T291" s="112"/>
      <c r="U291" s="112"/>
      <c r="V291" s="112"/>
      <c r="W291" s="112"/>
      <c r="X291" s="234"/>
    </row>
    <row r="292" spans="1:24" x14ac:dyDescent="0.2">
      <c r="A292" s="244"/>
      <c r="B292" s="2" t="s">
        <v>1863</v>
      </c>
      <c r="C292" s="8" t="s">
        <v>1864</v>
      </c>
      <c r="D292" s="18">
        <f>COUNTIF(codes!J:M,B292)</f>
        <v>0</v>
      </c>
      <c r="E292" s="140">
        <f t="shared" si="6"/>
        <v>0</v>
      </c>
      <c r="F292" s="112"/>
      <c r="G292" s="134"/>
      <c r="H292" s="134"/>
      <c r="I292" s="112"/>
      <c r="J292" s="112"/>
      <c r="K292" s="112"/>
      <c r="L292" s="112"/>
      <c r="M292" s="112"/>
      <c r="N292" s="112"/>
      <c r="O292" s="112"/>
      <c r="P292" s="112"/>
      <c r="Q292" s="112"/>
      <c r="R292" s="112"/>
      <c r="S292" s="112"/>
      <c r="T292" s="112"/>
      <c r="U292" s="112"/>
      <c r="V292" s="112"/>
      <c r="W292" s="112"/>
      <c r="X292" s="234"/>
    </row>
    <row r="293" spans="1:24" x14ac:dyDescent="0.2">
      <c r="A293" s="244"/>
      <c r="B293" s="2" t="s">
        <v>1865</v>
      </c>
      <c r="C293" s="8" t="s">
        <v>1866</v>
      </c>
      <c r="D293" s="18">
        <f>COUNTIF(codes!J:M,B293)</f>
        <v>0</v>
      </c>
      <c r="E293" s="140">
        <f t="shared" si="6"/>
        <v>0</v>
      </c>
      <c r="F293" s="112"/>
      <c r="G293" s="134"/>
      <c r="H293" s="134"/>
      <c r="I293" s="112"/>
      <c r="J293" s="112"/>
      <c r="K293" s="112"/>
      <c r="L293" s="112"/>
      <c r="M293" s="112"/>
      <c r="N293" s="112"/>
      <c r="O293" s="112"/>
      <c r="P293" s="112"/>
      <c r="Q293" s="112"/>
      <c r="R293" s="112"/>
      <c r="S293" s="112"/>
      <c r="T293" s="112"/>
      <c r="U293" s="112"/>
      <c r="V293" s="112"/>
      <c r="W293" s="112"/>
      <c r="X293" s="234"/>
    </row>
    <row r="294" spans="1:24" x14ac:dyDescent="0.2">
      <c r="A294" s="244"/>
      <c r="B294" s="2" t="s">
        <v>1867</v>
      </c>
      <c r="C294" s="8" t="s">
        <v>1868</v>
      </c>
      <c r="D294" s="18">
        <f>COUNTIF(codes!J:M,B294)</f>
        <v>0</v>
      </c>
      <c r="E294" s="140">
        <f t="shared" si="6"/>
        <v>0</v>
      </c>
      <c r="F294" s="112"/>
      <c r="G294" s="134"/>
      <c r="H294" s="134"/>
      <c r="I294" s="112"/>
      <c r="J294" s="112"/>
      <c r="K294" s="112"/>
      <c r="L294" s="112"/>
      <c r="M294" s="112"/>
      <c r="N294" s="112"/>
      <c r="O294" s="112"/>
      <c r="P294" s="112"/>
      <c r="Q294" s="112"/>
      <c r="R294" s="112"/>
      <c r="S294" s="112"/>
      <c r="T294" s="112"/>
      <c r="U294" s="112"/>
      <c r="V294" s="112"/>
      <c r="W294" s="112"/>
      <c r="X294" s="234"/>
    </row>
    <row r="295" spans="1:24" x14ac:dyDescent="0.2">
      <c r="A295" s="244"/>
      <c r="B295" s="2" t="s">
        <v>1869</v>
      </c>
      <c r="C295" s="8" t="s">
        <v>1870</v>
      </c>
      <c r="D295" s="18">
        <f>COUNTIF(codes!J:M,B295)</f>
        <v>0</v>
      </c>
      <c r="E295" s="140">
        <f t="shared" si="6"/>
        <v>0</v>
      </c>
      <c r="F295" s="112"/>
      <c r="G295" s="134"/>
      <c r="H295" s="134"/>
      <c r="I295" s="112"/>
      <c r="J295" s="112"/>
      <c r="K295" s="112"/>
      <c r="L295" s="112"/>
      <c r="M295" s="112"/>
      <c r="N295" s="112"/>
      <c r="O295" s="112"/>
      <c r="P295" s="112"/>
      <c r="Q295" s="112"/>
      <c r="R295" s="112"/>
      <c r="S295" s="112"/>
      <c r="T295" s="112"/>
      <c r="U295" s="112"/>
      <c r="V295" s="112"/>
      <c r="W295" s="112"/>
      <c r="X295" s="234"/>
    </row>
    <row r="296" spans="1:24" x14ac:dyDescent="0.2">
      <c r="A296" s="244"/>
      <c r="B296" s="2" t="s">
        <v>1871</v>
      </c>
      <c r="C296" s="8" t="s">
        <v>1872</v>
      </c>
      <c r="D296" s="18">
        <f>COUNTIF(codes!J:M,B296)</f>
        <v>0</v>
      </c>
      <c r="E296" s="140">
        <f t="shared" si="6"/>
        <v>0</v>
      </c>
      <c r="F296" s="112"/>
      <c r="G296" s="134"/>
      <c r="H296" s="134"/>
      <c r="I296" s="112"/>
      <c r="J296" s="112"/>
      <c r="K296" s="112"/>
      <c r="L296" s="112"/>
      <c r="M296" s="112"/>
      <c r="N296" s="112"/>
      <c r="O296" s="112"/>
      <c r="P296" s="112"/>
      <c r="Q296" s="112"/>
      <c r="R296" s="112"/>
      <c r="S296" s="112"/>
      <c r="T296" s="112"/>
      <c r="U296" s="112"/>
      <c r="V296" s="112"/>
      <c r="W296" s="112"/>
      <c r="X296" s="234"/>
    </row>
    <row r="297" spans="1:24" x14ac:dyDescent="0.2">
      <c r="A297" s="244"/>
      <c r="B297" s="2" t="s">
        <v>1873</v>
      </c>
      <c r="C297" s="8" t="s">
        <v>1874</v>
      </c>
      <c r="D297" s="18">
        <f>COUNTIF(codes!J:M,B297)</f>
        <v>0</v>
      </c>
      <c r="E297" s="140">
        <f t="shared" si="6"/>
        <v>0</v>
      </c>
      <c r="F297" s="112"/>
      <c r="G297" s="134"/>
      <c r="H297" s="134"/>
      <c r="I297" s="112"/>
      <c r="J297" s="112"/>
      <c r="K297" s="112"/>
      <c r="L297" s="112"/>
      <c r="M297" s="112"/>
      <c r="N297" s="112"/>
      <c r="O297" s="112"/>
      <c r="P297" s="112"/>
      <c r="Q297" s="112"/>
      <c r="R297" s="112"/>
      <c r="S297" s="112"/>
      <c r="T297" s="112"/>
      <c r="U297" s="112"/>
      <c r="V297" s="112"/>
      <c r="W297" s="112"/>
      <c r="X297" s="234"/>
    </row>
    <row r="298" spans="1:24" x14ac:dyDescent="0.2">
      <c r="A298" s="244"/>
      <c r="B298" s="2" t="s">
        <v>1876</v>
      </c>
      <c r="C298" s="8" t="s">
        <v>1877</v>
      </c>
      <c r="D298" s="18">
        <f>COUNTIF(codes!J:M,B298)</f>
        <v>0</v>
      </c>
      <c r="E298" s="140">
        <f t="shared" si="6"/>
        <v>0</v>
      </c>
      <c r="F298" s="112"/>
      <c r="G298" s="134"/>
      <c r="H298" s="134"/>
      <c r="I298" s="112"/>
      <c r="J298" s="112"/>
      <c r="K298" s="112"/>
      <c r="L298" s="112"/>
      <c r="M298" s="112"/>
      <c r="N298" s="112"/>
      <c r="O298" s="112"/>
      <c r="P298" s="112"/>
      <c r="Q298" s="112"/>
      <c r="R298" s="112"/>
      <c r="S298" s="112"/>
      <c r="T298" s="112"/>
      <c r="U298" s="112"/>
      <c r="V298" s="112"/>
      <c r="W298" s="112"/>
      <c r="X298" s="234"/>
    </row>
    <row r="299" spans="1:24" x14ac:dyDescent="0.2">
      <c r="A299" s="244"/>
      <c r="B299" s="2" t="s">
        <v>1878</v>
      </c>
      <c r="C299" s="8" t="s">
        <v>1879</v>
      </c>
      <c r="D299" s="18">
        <f>COUNTIF(codes!J:M,B299)</f>
        <v>0</v>
      </c>
      <c r="E299" s="140">
        <f t="shared" si="6"/>
        <v>0</v>
      </c>
      <c r="F299" s="112"/>
      <c r="G299" s="134"/>
      <c r="H299" s="134"/>
      <c r="I299" s="112"/>
      <c r="J299" s="112"/>
      <c r="K299" s="112"/>
      <c r="L299" s="112"/>
      <c r="M299" s="112"/>
      <c r="N299" s="112"/>
      <c r="O299" s="112"/>
      <c r="P299" s="112"/>
      <c r="Q299" s="112"/>
      <c r="R299" s="112"/>
      <c r="S299" s="112"/>
      <c r="T299" s="112"/>
      <c r="U299" s="112"/>
      <c r="V299" s="112"/>
      <c r="W299" s="112"/>
      <c r="X299" s="234"/>
    </row>
    <row r="300" spans="1:24" x14ac:dyDescent="0.2">
      <c r="A300" s="244"/>
      <c r="B300" s="2" t="s">
        <v>1882</v>
      </c>
      <c r="C300" s="8" t="s">
        <v>1883</v>
      </c>
      <c r="D300" s="18">
        <f>COUNTIF(codes!J:M,B300)</f>
        <v>0</v>
      </c>
      <c r="E300" s="140">
        <f t="shared" si="6"/>
        <v>0</v>
      </c>
      <c r="F300" s="112"/>
      <c r="G300" s="134"/>
      <c r="H300" s="134"/>
      <c r="I300" s="112"/>
      <c r="J300" s="112"/>
      <c r="K300" s="112"/>
      <c r="L300" s="112"/>
      <c r="M300" s="112"/>
      <c r="N300" s="112"/>
      <c r="O300" s="112"/>
      <c r="P300" s="112"/>
      <c r="Q300" s="112"/>
      <c r="R300" s="112"/>
      <c r="S300" s="112"/>
      <c r="T300" s="112"/>
      <c r="U300" s="112"/>
      <c r="V300" s="112"/>
      <c r="W300" s="112"/>
      <c r="X300" s="234"/>
    </row>
    <row r="301" spans="1:24" x14ac:dyDescent="0.2">
      <c r="A301" s="244"/>
      <c r="B301" s="2" t="s">
        <v>1885</v>
      </c>
      <c r="C301" s="8" t="s">
        <v>1886</v>
      </c>
      <c r="D301" s="18">
        <f>COUNTIF(codes!J:M,B301)</f>
        <v>0</v>
      </c>
      <c r="E301" s="140">
        <f t="shared" si="6"/>
        <v>0</v>
      </c>
      <c r="F301" s="112"/>
      <c r="G301" s="134"/>
      <c r="H301" s="134"/>
      <c r="I301" s="112"/>
      <c r="J301" s="112"/>
      <c r="K301" s="112"/>
      <c r="L301" s="112"/>
      <c r="M301" s="112"/>
      <c r="N301" s="112"/>
      <c r="O301" s="112"/>
      <c r="P301" s="112"/>
      <c r="Q301" s="112"/>
      <c r="R301" s="112"/>
      <c r="S301" s="112"/>
      <c r="T301" s="112"/>
      <c r="U301" s="112"/>
      <c r="V301" s="112"/>
      <c r="W301" s="112"/>
      <c r="X301" s="234"/>
    </row>
    <row r="302" spans="1:24" x14ac:dyDescent="0.2">
      <c r="A302" s="244"/>
      <c r="B302" s="2" t="s">
        <v>1887</v>
      </c>
      <c r="C302" s="8" t="s">
        <v>1888</v>
      </c>
      <c r="D302" s="18">
        <f>COUNTIF(codes!J:M,B302)</f>
        <v>0</v>
      </c>
      <c r="E302" s="140">
        <f t="shared" si="6"/>
        <v>0</v>
      </c>
      <c r="F302" s="112"/>
      <c r="G302" s="134"/>
      <c r="H302" s="134"/>
      <c r="I302" s="112"/>
      <c r="J302" s="112"/>
      <c r="K302" s="112"/>
      <c r="L302" s="112"/>
      <c r="M302" s="112"/>
      <c r="N302" s="112"/>
      <c r="O302" s="112"/>
      <c r="P302" s="112"/>
      <c r="Q302" s="112"/>
      <c r="R302" s="112"/>
      <c r="S302" s="112"/>
      <c r="T302" s="112"/>
      <c r="U302" s="112"/>
      <c r="V302" s="112"/>
      <c r="W302" s="112"/>
      <c r="X302" s="234"/>
    </row>
    <row r="303" spans="1:24" x14ac:dyDescent="0.2">
      <c r="A303" s="244"/>
      <c r="B303" s="2" t="s">
        <v>1889</v>
      </c>
      <c r="C303" s="8" t="s">
        <v>1890</v>
      </c>
      <c r="D303" s="18">
        <f>COUNTIF(codes!J:M,B303)</f>
        <v>0</v>
      </c>
      <c r="E303" s="140">
        <f t="shared" si="6"/>
        <v>0</v>
      </c>
      <c r="F303" s="112"/>
      <c r="G303" s="134"/>
      <c r="H303" s="134"/>
      <c r="I303" s="112"/>
      <c r="J303" s="112"/>
      <c r="K303" s="112"/>
      <c r="L303" s="112"/>
      <c r="M303" s="112"/>
      <c r="N303" s="112"/>
      <c r="O303" s="112"/>
      <c r="P303" s="112"/>
      <c r="Q303" s="112"/>
      <c r="R303" s="112"/>
      <c r="S303" s="112"/>
      <c r="T303" s="112"/>
      <c r="U303" s="112"/>
      <c r="V303" s="112"/>
      <c r="W303" s="112"/>
      <c r="X303" s="234"/>
    </row>
    <row r="304" spans="1:24" x14ac:dyDescent="0.2">
      <c r="A304" s="244"/>
      <c r="B304" s="2" t="s">
        <v>1891</v>
      </c>
      <c r="C304" s="8" t="s">
        <v>1892</v>
      </c>
      <c r="D304" s="18">
        <f>COUNTIF(codes!J:M,B304)</f>
        <v>0</v>
      </c>
      <c r="E304" s="140">
        <f t="shared" si="6"/>
        <v>0</v>
      </c>
      <c r="F304" s="112"/>
      <c r="G304" s="134"/>
      <c r="H304" s="134"/>
      <c r="I304" s="112"/>
      <c r="J304" s="112"/>
      <c r="K304" s="112"/>
      <c r="L304" s="112"/>
      <c r="M304" s="112"/>
      <c r="N304" s="112"/>
      <c r="O304" s="112"/>
      <c r="P304" s="112"/>
      <c r="Q304" s="112"/>
      <c r="R304" s="112"/>
      <c r="S304" s="112"/>
      <c r="T304" s="112"/>
      <c r="U304" s="112"/>
      <c r="V304" s="112"/>
      <c r="W304" s="112"/>
      <c r="X304" s="234"/>
    </row>
    <row r="305" spans="1:24" x14ac:dyDescent="0.2">
      <c r="A305" s="244"/>
      <c r="B305" s="2" t="s">
        <v>1893</v>
      </c>
      <c r="C305" s="8" t="s">
        <v>1894</v>
      </c>
      <c r="D305" s="18">
        <f>COUNTIF(codes!J:M,B305)</f>
        <v>0</v>
      </c>
      <c r="E305" s="140">
        <f t="shared" si="6"/>
        <v>0</v>
      </c>
      <c r="F305" s="112"/>
      <c r="G305" s="134"/>
      <c r="H305" s="134"/>
      <c r="I305" s="112"/>
      <c r="J305" s="112"/>
      <c r="K305" s="112"/>
      <c r="L305" s="112"/>
      <c r="M305" s="112"/>
      <c r="N305" s="112"/>
      <c r="O305" s="112"/>
      <c r="P305" s="112"/>
      <c r="Q305" s="112"/>
      <c r="R305" s="112"/>
      <c r="S305" s="112"/>
      <c r="T305" s="112"/>
      <c r="U305" s="112"/>
      <c r="V305" s="112"/>
      <c r="W305" s="112"/>
      <c r="X305" s="234"/>
    </row>
    <row r="306" spans="1:24" x14ac:dyDescent="0.2">
      <c r="A306" s="244"/>
      <c r="B306" s="2" t="s">
        <v>1895</v>
      </c>
      <c r="C306" s="8" t="s">
        <v>1896</v>
      </c>
      <c r="D306" s="18">
        <f>COUNTIF(codes!J:M,B306)</f>
        <v>0</v>
      </c>
      <c r="E306" s="140">
        <f t="shared" si="6"/>
        <v>0</v>
      </c>
      <c r="F306" s="112"/>
      <c r="G306" s="134"/>
      <c r="H306" s="134"/>
      <c r="I306" s="112"/>
      <c r="J306" s="112"/>
      <c r="K306" s="112"/>
      <c r="L306" s="112"/>
      <c r="M306" s="112"/>
      <c r="N306" s="112"/>
      <c r="O306" s="112"/>
      <c r="P306" s="112"/>
      <c r="Q306" s="112"/>
      <c r="R306" s="112"/>
      <c r="S306" s="112"/>
      <c r="T306" s="112"/>
      <c r="U306" s="112"/>
      <c r="V306" s="112"/>
      <c r="W306" s="112"/>
      <c r="X306" s="234"/>
    </row>
    <row r="307" spans="1:24" x14ac:dyDescent="0.2">
      <c r="A307" s="244"/>
      <c r="B307" s="2" t="s">
        <v>1897</v>
      </c>
      <c r="C307" s="8" t="s">
        <v>1898</v>
      </c>
      <c r="D307" s="18">
        <f>COUNTIF(codes!J:M,B307)</f>
        <v>0</v>
      </c>
      <c r="E307" s="140">
        <f t="shared" si="6"/>
        <v>0</v>
      </c>
      <c r="F307" s="112"/>
      <c r="G307" s="134"/>
      <c r="H307" s="134"/>
      <c r="I307" s="112"/>
      <c r="J307" s="112"/>
      <c r="K307" s="112"/>
      <c r="L307" s="112"/>
      <c r="M307" s="112"/>
      <c r="N307" s="112"/>
      <c r="O307" s="112"/>
      <c r="P307" s="112"/>
      <c r="Q307" s="112"/>
      <c r="R307" s="112"/>
      <c r="S307" s="112"/>
      <c r="T307" s="112"/>
      <c r="U307" s="112"/>
      <c r="V307" s="112"/>
      <c r="W307" s="112"/>
      <c r="X307" s="234"/>
    </row>
    <row r="308" spans="1:24" x14ac:dyDescent="0.2">
      <c r="A308" s="244"/>
      <c r="B308" s="2" t="s">
        <v>1899</v>
      </c>
      <c r="C308" s="8" t="s">
        <v>1900</v>
      </c>
      <c r="D308" s="18">
        <f>COUNTIF(codes!J:M,B308)</f>
        <v>0</v>
      </c>
      <c r="E308" s="140">
        <f t="shared" si="6"/>
        <v>0</v>
      </c>
      <c r="F308" s="112"/>
      <c r="G308" s="134"/>
      <c r="H308" s="134"/>
      <c r="I308" s="112"/>
      <c r="J308" s="112"/>
      <c r="K308" s="112"/>
      <c r="L308" s="112"/>
      <c r="M308" s="112"/>
      <c r="N308" s="112"/>
      <c r="O308" s="112"/>
      <c r="P308" s="112"/>
      <c r="Q308" s="112"/>
      <c r="R308" s="112"/>
      <c r="S308" s="112"/>
      <c r="T308" s="112"/>
      <c r="U308" s="112"/>
      <c r="V308" s="112"/>
      <c r="W308" s="112"/>
      <c r="X308" s="234"/>
    </row>
    <row r="309" spans="1:24" x14ac:dyDescent="0.2">
      <c r="A309" s="244"/>
      <c r="B309" s="2" t="s">
        <v>1901</v>
      </c>
      <c r="C309" s="8" t="s">
        <v>1902</v>
      </c>
      <c r="D309" s="18">
        <f>COUNTIF(codes!J:M,B309)</f>
        <v>0</v>
      </c>
      <c r="E309" s="140">
        <f t="shared" si="6"/>
        <v>0</v>
      </c>
      <c r="F309" s="112"/>
      <c r="G309" s="134"/>
      <c r="H309" s="134"/>
      <c r="I309" s="112"/>
      <c r="J309" s="112"/>
      <c r="K309" s="112"/>
      <c r="L309" s="112"/>
      <c r="M309" s="112"/>
      <c r="N309" s="112"/>
      <c r="O309" s="112"/>
      <c r="P309" s="112"/>
      <c r="Q309" s="112"/>
      <c r="R309" s="112"/>
      <c r="S309" s="112"/>
      <c r="T309" s="112"/>
      <c r="U309" s="112"/>
      <c r="V309" s="112"/>
      <c r="W309" s="112"/>
      <c r="X309" s="234"/>
    </row>
    <row r="310" spans="1:24" x14ac:dyDescent="0.2">
      <c r="A310" s="244"/>
      <c r="B310" s="2" t="s">
        <v>1903</v>
      </c>
      <c r="C310" s="8" t="s">
        <v>1904</v>
      </c>
      <c r="D310" s="18">
        <f>COUNTIF(codes!J:M,B310)</f>
        <v>0</v>
      </c>
      <c r="E310" s="140">
        <f t="shared" si="6"/>
        <v>0</v>
      </c>
      <c r="F310" s="112"/>
      <c r="G310" s="134"/>
      <c r="H310" s="134"/>
      <c r="I310" s="112"/>
      <c r="J310" s="112"/>
      <c r="K310" s="112"/>
      <c r="L310" s="112"/>
      <c r="M310" s="112"/>
      <c r="N310" s="112"/>
      <c r="O310" s="112"/>
      <c r="P310" s="112"/>
      <c r="Q310" s="112"/>
      <c r="R310" s="112"/>
      <c r="S310" s="112"/>
      <c r="T310" s="112"/>
      <c r="U310" s="112"/>
      <c r="V310" s="112"/>
      <c r="W310" s="112"/>
      <c r="X310" s="234"/>
    </row>
    <row r="311" spans="1:24" x14ac:dyDescent="0.2">
      <c r="A311" s="244"/>
      <c r="B311" s="2" t="s">
        <v>1905</v>
      </c>
      <c r="C311" s="8" t="s">
        <v>1906</v>
      </c>
      <c r="D311" s="18">
        <f>COUNTIF(codes!J:M,B311)</f>
        <v>0</v>
      </c>
      <c r="E311" s="140">
        <f t="shared" si="6"/>
        <v>0</v>
      </c>
      <c r="F311" s="112"/>
      <c r="G311" s="134"/>
      <c r="H311" s="134"/>
      <c r="I311" s="112"/>
      <c r="J311" s="112"/>
      <c r="K311" s="112"/>
      <c r="L311" s="112"/>
      <c r="M311" s="112"/>
      <c r="N311" s="112"/>
      <c r="O311" s="112"/>
      <c r="P311" s="112"/>
      <c r="Q311" s="112"/>
      <c r="R311" s="112"/>
      <c r="S311" s="112"/>
      <c r="T311" s="112"/>
      <c r="U311" s="112"/>
      <c r="V311" s="112"/>
      <c r="W311" s="112"/>
      <c r="X311" s="234"/>
    </row>
    <row r="312" spans="1:24" x14ac:dyDescent="0.2">
      <c r="A312" s="244"/>
      <c r="B312" s="2" t="s">
        <v>1907</v>
      </c>
      <c r="C312" s="8" t="s">
        <v>1908</v>
      </c>
      <c r="D312" s="18">
        <f>COUNTIF(codes!J:M,B312)</f>
        <v>0</v>
      </c>
      <c r="E312" s="140">
        <f t="shared" si="6"/>
        <v>0</v>
      </c>
      <c r="F312" s="112"/>
      <c r="G312" s="134"/>
      <c r="H312" s="134"/>
      <c r="I312" s="112"/>
      <c r="J312" s="112"/>
      <c r="K312" s="112"/>
      <c r="L312" s="112"/>
      <c r="M312" s="112"/>
      <c r="N312" s="112"/>
      <c r="O312" s="112"/>
      <c r="P312" s="112"/>
      <c r="Q312" s="112"/>
      <c r="R312" s="112"/>
      <c r="S312" s="112"/>
      <c r="T312" s="112"/>
      <c r="U312" s="112"/>
      <c r="V312" s="112"/>
      <c r="W312" s="112"/>
      <c r="X312" s="234"/>
    </row>
    <row r="313" spans="1:24" x14ac:dyDescent="0.2">
      <c r="A313" s="244"/>
      <c r="B313" s="2" t="s">
        <v>1910</v>
      </c>
      <c r="C313" s="8" t="s">
        <v>1911</v>
      </c>
      <c r="D313" s="18">
        <f>COUNTIF(codes!J:M,B313)</f>
        <v>0</v>
      </c>
      <c r="E313" s="140">
        <f t="shared" si="6"/>
        <v>0</v>
      </c>
      <c r="F313" s="112"/>
      <c r="G313" s="134"/>
      <c r="H313" s="134"/>
      <c r="I313" s="112"/>
      <c r="J313" s="112"/>
      <c r="K313" s="112"/>
      <c r="L313" s="112"/>
      <c r="M313" s="112"/>
      <c r="N313" s="112"/>
      <c r="O313" s="112"/>
      <c r="P313" s="112"/>
      <c r="Q313" s="112"/>
      <c r="R313" s="112"/>
      <c r="S313" s="112"/>
      <c r="T313" s="112"/>
      <c r="U313" s="112"/>
      <c r="V313" s="112"/>
      <c r="W313" s="112"/>
      <c r="X313" s="234"/>
    </row>
    <row r="314" spans="1:24" x14ac:dyDescent="0.2">
      <c r="A314" s="244"/>
      <c r="B314" s="2" t="s">
        <v>1912</v>
      </c>
      <c r="C314" s="8" t="s">
        <v>1913</v>
      </c>
      <c r="D314" s="18">
        <f>COUNTIF(codes!J:M,B314)</f>
        <v>0</v>
      </c>
      <c r="E314" s="140">
        <f t="shared" si="6"/>
        <v>0</v>
      </c>
      <c r="F314" s="112"/>
      <c r="G314" s="134"/>
      <c r="H314" s="134"/>
      <c r="I314" s="112"/>
      <c r="J314" s="112"/>
      <c r="K314" s="112"/>
      <c r="L314" s="112"/>
      <c r="M314" s="112"/>
      <c r="N314" s="112"/>
      <c r="O314" s="112"/>
      <c r="P314" s="112"/>
      <c r="Q314" s="112"/>
      <c r="R314" s="112"/>
      <c r="S314" s="112"/>
      <c r="T314" s="112"/>
      <c r="U314" s="112"/>
      <c r="V314" s="112"/>
      <c r="W314" s="112"/>
      <c r="X314" s="234"/>
    </row>
    <row r="315" spans="1:24" x14ac:dyDescent="0.2">
      <c r="A315" s="244"/>
      <c r="B315" s="2" t="s">
        <v>1915</v>
      </c>
      <c r="C315" s="8" t="s">
        <v>1916</v>
      </c>
      <c r="D315" s="18">
        <f>COUNTIF(codes!J:M,B315)</f>
        <v>0</v>
      </c>
      <c r="E315" s="140">
        <f t="shared" si="6"/>
        <v>0</v>
      </c>
      <c r="F315" s="112"/>
      <c r="G315" s="134"/>
      <c r="H315" s="134"/>
      <c r="I315" s="112"/>
      <c r="J315" s="112"/>
      <c r="K315" s="112"/>
      <c r="L315" s="112"/>
      <c r="M315" s="112"/>
      <c r="N315" s="112"/>
      <c r="O315" s="112"/>
      <c r="P315" s="112"/>
      <c r="Q315" s="112"/>
      <c r="R315" s="112"/>
      <c r="S315" s="112"/>
      <c r="T315" s="112"/>
      <c r="U315" s="112"/>
      <c r="V315" s="112"/>
      <c r="W315" s="112"/>
      <c r="X315" s="234"/>
    </row>
    <row r="316" spans="1:24" x14ac:dyDescent="0.2">
      <c r="A316" s="244"/>
      <c r="B316" s="2" t="s">
        <v>1917</v>
      </c>
      <c r="C316" s="8" t="s">
        <v>1918</v>
      </c>
      <c r="D316" s="18">
        <f>COUNTIF(codes!J:M,B316)</f>
        <v>0</v>
      </c>
      <c r="E316" s="140">
        <f t="shared" si="6"/>
        <v>0</v>
      </c>
      <c r="F316" s="112"/>
      <c r="G316" s="134"/>
      <c r="H316" s="134"/>
      <c r="I316" s="112"/>
      <c r="J316" s="112"/>
      <c r="K316" s="112"/>
      <c r="L316" s="112"/>
      <c r="M316" s="112"/>
      <c r="N316" s="112"/>
      <c r="O316" s="112"/>
      <c r="P316" s="112"/>
      <c r="Q316" s="112"/>
      <c r="R316" s="112"/>
      <c r="S316" s="112"/>
      <c r="T316" s="112"/>
      <c r="U316" s="112"/>
      <c r="V316" s="112"/>
      <c r="W316" s="112"/>
      <c r="X316" s="234"/>
    </row>
    <row r="317" spans="1:24" x14ac:dyDescent="0.2">
      <c r="A317" s="244"/>
      <c r="B317" s="2" t="s">
        <v>1919</v>
      </c>
      <c r="C317" s="8" t="s">
        <v>1920</v>
      </c>
      <c r="D317" s="18">
        <f>COUNTIF(codes!J:M,B317)</f>
        <v>0</v>
      </c>
      <c r="E317" s="140">
        <f t="shared" si="6"/>
        <v>0</v>
      </c>
      <c r="F317" s="112"/>
      <c r="G317" s="134"/>
      <c r="H317" s="134"/>
      <c r="I317" s="112"/>
      <c r="J317" s="112"/>
      <c r="K317" s="112"/>
      <c r="L317" s="112"/>
      <c r="M317" s="112"/>
      <c r="N317" s="112"/>
      <c r="O317" s="112"/>
      <c r="P317" s="112"/>
      <c r="Q317" s="112"/>
      <c r="R317" s="112"/>
      <c r="S317" s="112"/>
      <c r="T317" s="112"/>
      <c r="U317" s="112"/>
      <c r="V317" s="112"/>
      <c r="W317" s="112"/>
      <c r="X317" s="234"/>
    </row>
    <row r="318" spans="1:24" x14ac:dyDescent="0.2">
      <c r="A318" s="244"/>
      <c r="B318" s="2" t="s">
        <v>1921</v>
      </c>
      <c r="C318" s="8" t="s">
        <v>1922</v>
      </c>
      <c r="D318" s="18">
        <f>COUNTIF(codes!J:M,B318)</f>
        <v>0</v>
      </c>
      <c r="E318" s="140">
        <f t="shared" si="6"/>
        <v>0</v>
      </c>
      <c r="F318" s="112"/>
      <c r="G318" s="134"/>
      <c r="H318" s="134"/>
      <c r="I318" s="112"/>
      <c r="J318" s="112"/>
      <c r="K318" s="112"/>
      <c r="L318" s="112"/>
      <c r="M318" s="112"/>
      <c r="N318" s="112"/>
      <c r="O318" s="112"/>
      <c r="P318" s="112"/>
      <c r="Q318" s="112"/>
      <c r="R318" s="112"/>
      <c r="S318" s="112"/>
      <c r="T318" s="112"/>
      <c r="U318" s="112"/>
      <c r="V318" s="112"/>
      <c r="W318" s="112"/>
      <c r="X318" s="234"/>
    </row>
    <row r="319" spans="1:24" x14ac:dyDescent="0.2">
      <c r="A319" s="244"/>
      <c r="B319" s="2" t="s">
        <v>1923</v>
      </c>
      <c r="C319" s="8" t="s">
        <v>1924</v>
      </c>
      <c r="D319" s="18">
        <f>COUNTIF(codes!J:M,B319)</f>
        <v>0</v>
      </c>
      <c r="E319" s="140">
        <f t="shared" si="6"/>
        <v>0</v>
      </c>
      <c r="F319" s="112"/>
      <c r="G319" s="134"/>
      <c r="H319" s="134"/>
      <c r="I319" s="112"/>
      <c r="J319" s="112"/>
      <c r="K319" s="112"/>
      <c r="L319" s="112"/>
      <c r="M319" s="112"/>
      <c r="N319" s="112"/>
      <c r="O319" s="112"/>
      <c r="P319" s="112"/>
      <c r="Q319" s="112"/>
      <c r="R319" s="112"/>
      <c r="S319" s="112"/>
      <c r="T319" s="112"/>
      <c r="U319" s="112"/>
      <c r="V319" s="112"/>
      <c r="W319" s="112"/>
      <c r="X319" s="234"/>
    </row>
    <row r="320" spans="1:24" x14ac:dyDescent="0.2">
      <c r="A320" s="244"/>
      <c r="B320" s="2" t="s">
        <v>1925</v>
      </c>
      <c r="C320" s="8" t="s">
        <v>1926</v>
      </c>
      <c r="D320" s="18">
        <f>COUNTIF(codes!J:M,B320)</f>
        <v>0</v>
      </c>
      <c r="E320" s="140">
        <f t="shared" si="6"/>
        <v>0</v>
      </c>
      <c r="F320" s="112"/>
      <c r="G320" s="134"/>
      <c r="H320" s="134"/>
      <c r="I320" s="112"/>
      <c r="J320" s="112"/>
      <c r="K320" s="112"/>
      <c r="L320" s="112"/>
      <c r="M320" s="112"/>
      <c r="N320" s="112"/>
      <c r="O320" s="112"/>
      <c r="P320" s="112"/>
      <c r="Q320" s="112"/>
      <c r="R320" s="112"/>
      <c r="S320" s="112"/>
      <c r="T320" s="112"/>
      <c r="U320" s="112"/>
      <c r="V320" s="112"/>
      <c r="W320" s="112"/>
      <c r="X320" s="234"/>
    </row>
    <row r="321" spans="1:24" x14ac:dyDescent="0.2">
      <c r="A321" s="244"/>
      <c r="B321" s="2" t="s">
        <v>1928</v>
      </c>
      <c r="C321" s="8" t="s">
        <v>1929</v>
      </c>
      <c r="D321" s="18">
        <f>COUNTIF(codes!J:M,B321)</f>
        <v>0</v>
      </c>
      <c r="E321" s="140">
        <f t="shared" si="6"/>
        <v>0</v>
      </c>
      <c r="F321" s="112"/>
      <c r="G321" s="134"/>
      <c r="H321" s="134"/>
      <c r="I321" s="112"/>
      <c r="J321" s="112"/>
      <c r="K321" s="112"/>
      <c r="L321" s="112"/>
      <c r="M321" s="112"/>
      <c r="N321" s="112"/>
      <c r="O321" s="112"/>
      <c r="P321" s="112"/>
      <c r="Q321" s="112"/>
      <c r="R321" s="112"/>
      <c r="S321" s="112"/>
      <c r="T321" s="112"/>
      <c r="U321" s="112"/>
      <c r="V321" s="112"/>
      <c r="W321" s="112"/>
      <c r="X321" s="234"/>
    </row>
    <row r="322" spans="1:24" x14ac:dyDescent="0.2">
      <c r="A322" s="244"/>
      <c r="B322" s="2" t="s">
        <v>1930</v>
      </c>
      <c r="C322" s="8" t="s">
        <v>1931</v>
      </c>
      <c r="D322" s="18">
        <f>COUNTIF(codes!J:M,B322)</f>
        <v>0</v>
      </c>
      <c r="E322" s="140">
        <f t="shared" si="6"/>
        <v>0</v>
      </c>
      <c r="F322" s="112"/>
      <c r="G322" s="134"/>
      <c r="H322" s="134"/>
      <c r="I322" s="112"/>
      <c r="J322" s="112"/>
      <c r="K322" s="112"/>
      <c r="L322" s="112"/>
      <c r="M322" s="112"/>
      <c r="N322" s="112"/>
      <c r="O322" s="112"/>
      <c r="P322" s="112"/>
      <c r="Q322" s="112"/>
      <c r="R322" s="112"/>
      <c r="S322" s="112"/>
      <c r="T322" s="112"/>
      <c r="U322" s="112"/>
      <c r="V322" s="112"/>
      <c r="W322" s="112"/>
      <c r="X322" s="234"/>
    </row>
    <row r="323" spans="1:24" x14ac:dyDescent="0.2">
      <c r="A323" s="244"/>
      <c r="B323" s="2" t="s">
        <v>1932</v>
      </c>
      <c r="C323" s="8" t="s">
        <v>1933</v>
      </c>
      <c r="D323" s="18">
        <f>COUNTIF(codes!J:M,B323)</f>
        <v>0</v>
      </c>
      <c r="E323" s="140">
        <f t="shared" si="6"/>
        <v>0</v>
      </c>
      <c r="F323" s="112"/>
      <c r="G323" s="134"/>
      <c r="H323" s="134"/>
      <c r="I323" s="112"/>
      <c r="J323" s="112"/>
      <c r="K323" s="112"/>
      <c r="L323" s="112"/>
      <c r="M323" s="112"/>
      <c r="N323" s="112"/>
      <c r="O323" s="112"/>
      <c r="P323" s="112"/>
      <c r="Q323" s="112"/>
      <c r="R323" s="112"/>
      <c r="S323" s="112"/>
      <c r="T323" s="112"/>
      <c r="U323" s="112"/>
      <c r="V323" s="112"/>
      <c r="W323" s="112"/>
      <c r="X323" s="234"/>
    </row>
    <row r="324" spans="1:24" x14ac:dyDescent="0.2">
      <c r="A324" s="244"/>
      <c r="B324" s="2" t="s">
        <v>1934</v>
      </c>
      <c r="C324" s="8" t="s">
        <v>1935</v>
      </c>
      <c r="D324" s="18">
        <f>COUNTIF(codes!J:M,B324)</f>
        <v>0</v>
      </c>
      <c r="E324" s="140">
        <f t="shared" si="6"/>
        <v>0</v>
      </c>
      <c r="F324" s="112"/>
      <c r="G324" s="134"/>
      <c r="H324" s="134"/>
      <c r="I324" s="112"/>
      <c r="J324" s="112"/>
      <c r="K324" s="112"/>
      <c r="L324" s="112"/>
      <c r="M324" s="112"/>
      <c r="N324" s="112"/>
      <c r="O324" s="112"/>
      <c r="P324" s="112"/>
      <c r="Q324" s="112"/>
      <c r="R324" s="112"/>
      <c r="S324" s="112"/>
      <c r="T324" s="112"/>
      <c r="U324" s="112"/>
      <c r="V324" s="112"/>
      <c r="W324" s="112"/>
      <c r="X324" s="234"/>
    </row>
    <row r="325" spans="1:24" x14ac:dyDescent="0.2">
      <c r="A325" s="244"/>
      <c r="B325" s="2" t="s">
        <v>1939</v>
      </c>
      <c r="C325" s="8" t="s">
        <v>2010</v>
      </c>
      <c r="D325" s="18">
        <f>COUNTIF(codes!J:M,B325)</f>
        <v>0</v>
      </c>
      <c r="E325" s="140">
        <f t="shared" si="6"/>
        <v>0</v>
      </c>
      <c r="F325" s="112"/>
      <c r="G325" s="134"/>
      <c r="H325" s="134"/>
      <c r="I325" s="112"/>
      <c r="J325" s="112"/>
      <c r="K325" s="112"/>
      <c r="L325" s="112"/>
      <c r="M325" s="112"/>
      <c r="N325" s="112"/>
      <c r="O325" s="112"/>
      <c r="P325" s="112"/>
      <c r="Q325" s="112"/>
      <c r="R325" s="112"/>
      <c r="S325" s="112"/>
      <c r="T325" s="112"/>
      <c r="U325" s="112"/>
      <c r="V325" s="112"/>
      <c r="W325" s="112"/>
      <c r="X325" s="234"/>
    </row>
    <row r="326" spans="1:24" x14ac:dyDescent="0.2">
      <c r="A326" s="244"/>
      <c r="B326" s="2" t="s">
        <v>1940</v>
      </c>
      <c r="C326" s="8" t="s">
        <v>1941</v>
      </c>
      <c r="D326" s="18">
        <f>COUNTIF(codes!J:M,B326)</f>
        <v>0</v>
      </c>
      <c r="E326" s="140">
        <f t="shared" si="6"/>
        <v>0</v>
      </c>
      <c r="F326" s="112"/>
      <c r="G326" s="134"/>
      <c r="H326" s="134"/>
      <c r="I326" s="112"/>
      <c r="J326" s="112"/>
      <c r="K326" s="112"/>
      <c r="L326" s="112"/>
      <c r="M326" s="112"/>
      <c r="N326" s="112"/>
      <c r="O326" s="112"/>
      <c r="P326" s="112"/>
      <c r="Q326" s="112"/>
      <c r="R326" s="112"/>
      <c r="S326" s="112"/>
      <c r="T326" s="112"/>
      <c r="U326" s="112"/>
      <c r="V326" s="112"/>
      <c r="W326" s="112"/>
      <c r="X326" s="234"/>
    </row>
    <row r="327" spans="1:24" x14ac:dyDescent="0.2">
      <c r="A327" s="244"/>
      <c r="B327" s="2" t="s">
        <v>1942</v>
      </c>
      <c r="C327" s="8" t="s">
        <v>1943</v>
      </c>
      <c r="D327" s="18">
        <f>COUNTIF(codes!J:M,B327)</f>
        <v>0</v>
      </c>
      <c r="E327" s="140">
        <f t="shared" si="6"/>
        <v>0</v>
      </c>
      <c r="F327" s="112"/>
      <c r="G327" s="134"/>
      <c r="H327" s="134"/>
      <c r="I327" s="112"/>
      <c r="J327" s="112"/>
      <c r="K327" s="112"/>
      <c r="L327" s="112"/>
      <c r="M327" s="112"/>
      <c r="N327" s="112"/>
      <c r="O327" s="112"/>
      <c r="P327" s="112"/>
      <c r="Q327" s="112"/>
      <c r="R327" s="112"/>
      <c r="S327" s="112"/>
      <c r="T327" s="112"/>
      <c r="U327" s="112"/>
      <c r="V327" s="112"/>
      <c r="W327" s="112"/>
      <c r="X327" s="234"/>
    </row>
    <row r="328" spans="1:24" x14ac:dyDescent="0.2">
      <c r="A328" s="244"/>
      <c r="B328" s="2" t="s">
        <v>1944</v>
      </c>
      <c r="C328" s="8" t="s">
        <v>1945</v>
      </c>
      <c r="D328" s="18">
        <f>COUNTIF(codes!J:M,B328)</f>
        <v>0</v>
      </c>
      <c r="E328" s="140">
        <f t="shared" si="6"/>
        <v>0</v>
      </c>
      <c r="F328" s="112"/>
      <c r="G328" s="134"/>
      <c r="H328" s="134"/>
      <c r="I328" s="112"/>
      <c r="J328" s="112"/>
      <c r="K328" s="112"/>
      <c r="L328" s="112"/>
      <c r="M328" s="112"/>
      <c r="N328" s="112"/>
      <c r="O328" s="112"/>
      <c r="P328" s="112"/>
      <c r="Q328" s="112"/>
      <c r="R328" s="112"/>
      <c r="S328" s="112"/>
      <c r="T328" s="112"/>
      <c r="U328" s="112"/>
      <c r="V328" s="112"/>
      <c r="W328" s="112"/>
      <c r="X328" s="234"/>
    </row>
    <row r="329" spans="1:24" x14ac:dyDescent="0.2">
      <c r="A329" s="244"/>
      <c r="B329" s="2" t="s">
        <v>1946</v>
      </c>
      <c r="C329" s="8" t="s">
        <v>1947</v>
      </c>
      <c r="D329" s="18">
        <f>COUNTIF(codes!J:M,B329)</f>
        <v>0</v>
      </c>
      <c r="E329" s="140">
        <f t="shared" si="6"/>
        <v>0</v>
      </c>
      <c r="F329" s="112"/>
      <c r="G329" s="134"/>
      <c r="H329" s="134"/>
      <c r="I329" s="112"/>
      <c r="J329" s="112"/>
      <c r="K329" s="112"/>
      <c r="L329" s="112"/>
      <c r="M329" s="112"/>
      <c r="N329" s="112"/>
      <c r="O329" s="112"/>
      <c r="P329" s="112"/>
      <c r="Q329" s="112"/>
      <c r="R329" s="112"/>
      <c r="S329" s="112"/>
      <c r="T329" s="112"/>
      <c r="U329" s="112"/>
      <c r="V329" s="112"/>
      <c r="W329" s="112"/>
      <c r="X329" s="234"/>
    </row>
    <row r="330" spans="1:24" x14ac:dyDescent="0.2">
      <c r="A330" s="244"/>
      <c r="B330" s="2" t="s">
        <v>1950</v>
      </c>
      <c r="C330" s="8" t="s">
        <v>1951</v>
      </c>
      <c r="D330" s="18">
        <f>COUNTIF(codes!J:M,B330)</f>
        <v>0</v>
      </c>
      <c r="E330" s="140">
        <f t="shared" si="6"/>
        <v>0</v>
      </c>
      <c r="F330" s="112"/>
      <c r="G330" s="134"/>
      <c r="H330" s="134"/>
      <c r="I330" s="112"/>
      <c r="J330" s="112"/>
      <c r="K330" s="112"/>
      <c r="L330" s="112"/>
      <c r="M330" s="112"/>
      <c r="N330" s="112"/>
      <c r="O330" s="112"/>
      <c r="P330" s="112"/>
      <c r="Q330" s="112"/>
      <c r="R330" s="112"/>
      <c r="S330" s="112"/>
      <c r="T330" s="112"/>
      <c r="U330" s="112"/>
      <c r="V330" s="112"/>
      <c r="W330" s="112"/>
      <c r="X330" s="234"/>
    </row>
    <row r="331" spans="1:24" x14ac:dyDescent="0.2">
      <c r="A331" s="244"/>
      <c r="B331" s="2" t="s">
        <v>1952</v>
      </c>
      <c r="C331" s="8" t="s">
        <v>1953</v>
      </c>
      <c r="D331" s="18">
        <f>COUNTIF(codes!J:M,B331)</f>
        <v>0</v>
      </c>
      <c r="E331" s="140">
        <f t="shared" si="6"/>
        <v>0</v>
      </c>
      <c r="F331" s="112"/>
      <c r="G331" s="134"/>
      <c r="H331" s="134"/>
      <c r="I331" s="112"/>
      <c r="J331" s="112"/>
      <c r="K331" s="112"/>
      <c r="L331" s="112"/>
      <c r="M331" s="112"/>
      <c r="N331" s="112"/>
      <c r="O331" s="112"/>
      <c r="P331" s="112"/>
      <c r="Q331" s="112"/>
      <c r="R331" s="112"/>
      <c r="S331" s="112"/>
      <c r="T331" s="112"/>
      <c r="U331" s="112"/>
      <c r="V331" s="112"/>
      <c r="W331" s="112"/>
      <c r="X331" s="234"/>
    </row>
    <row r="332" spans="1:24" x14ac:dyDescent="0.2">
      <c r="A332" s="244"/>
      <c r="B332" s="2" t="s">
        <v>1954</v>
      </c>
      <c r="C332" s="8" t="s">
        <v>1955</v>
      </c>
      <c r="D332" s="18">
        <f>COUNTIF(codes!J:M,B332)</f>
        <v>0</v>
      </c>
      <c r="E332" s="140">
        <f t="shared" si="6"/>
        <v>0</v>
      </c>
      <c r="F332" s="112"/>
      <c r="G332" s="134"/>
      <c r="H332" s="134"/>
      <c r="I332" s="112"/>
      <c r="J332" s="112"/>
      <c r="K332" s="112"/>
      <c r="L332" s="112"/>
      <c r="M332" s="112"/>
      <c r="N332" s="112"/>
      <c r="O332" s="112"/>
      <c r="P332" s="112"/>
      <c r="Q332" s="112"/>
      <c r="R332" s="112"/>
      <c r="S332" s="112"/>
      <c r="T332" s="112"/>
      <c r="U332" s="112"/>
      <c r="V332" s="112"/>
      <c r="W332" s="112"/>
      <c r="X332" s="234"/>
    </row>
    <row r="333" spans="1:24" x14ac:dyDescent="0.2">
      <c r="A333" s="244"/>
      <c r="B333" s="2" t="s">
        <v>1956</v>
      </c>
      <c r="C333" s="8" t="s">
        <v>1957</v>
      </c>
      <c r="D333" s="18">
        <f>COUNTIF(codes!J:M,B333)</f>
        <v>0</v>
      </c>
      <c r="E333" s="140">
        <f t="shared" si="6"/>
        <v>0</v>
      </c>
      <c r="F333" s="112"/>
      <c r="G333" s="134"/>
      <c r="H333" s="134"/>
      <c r="I333" s="112"/>
      <c r="J333" s="112"/>
      <c r="K333" s="112"/>
      <c r="L333" s="112"/>
      <c r="M333" s="112"/>
      <c r="N333" s="112"/>
      <c r="O333" s="112"/>
      <c r="P333" s="112"/>
      <c r="Q333" s="112"/>
      <c r="R333" s="112"/>
      <c r="S333" s="112"/>
      <c r="T333" s="112"/>
      <c r="U333" s="112"/>
      <c r="V333" s="112"/>
      <c r="W333" s="112"/>
      <c r="X333" s="234"/>
    </row>
    <row r="334" spans="1:24" x14ac:dyDescent="0.2">
      <c r="A334" s="244"/>
      <c r="B334" s="2" t="s">
        <v>1958</v>
      </c>
      <c r="C334" s="8" t="s">
        <v>1959</v>
      </c>
      <c r="D334" s="18">
        <f>COUNTIF(codes!J:M,B334)</f>
        <v>0</v>
      </c>
      <c r="E334" s="140">
        <f t="shared" si="6"/>
        <v>0</v>
      </c>
      <c r="F334" s="112"/>
      <c r="G334" s="134"/>
      <c r="H334" s="134"/>
      <c r="I334" s="112"/>
      <c r="J334" s="112"/>
      <c r="K334" s="112"/>
      <c r="L334" s="112"/>
      <c r="M334" s="112"/>
      <c r="N334" s="112"/>
      <c r="O334" s="112"/>
      <c r="P334" s="112"/>
      <c r="Q334" s="112"/>
      <c r="R334" s="112"/>
      <c r="S334" s="112"/>
      <c r="T334" s="112"/>
      <c r="U334" s="112"/>
      <c r="V334" s="112"/>
      <c r="W334" s="112"/>
      <c r="X334" s="234"/>
    </row>
    <row r="335" spans="1:24" x14ac:dyDescent="0.2">
      <c r="A335" s="244"/>
      <c r="B335" s="2" t="s">
        <v>1960</v>
      </c>
      <c r="C335" s="8" t="s">
        <v>1961</v>
      </c>
      <c r="D335" s="18">
        <f>COUNTIF(codes!J:M,B335)</f>
        <v>0</v>
      </c>
      <c r="E335" s="140">
        <f t="shared" si="6"/>
        <v>0</v>
      </c>
      <c r="F335" s="112"/>
      <c r="G335" s="134"/>
      <c r="H335" s="134"/>
      <c r="I335" s="112"/>
      <c r="J335" s="112"/>
      <c r="K335" s="112"/>
      <c r="L335" s="112"/>
      <c r="M335" s="112"/>
      <c r="N335" s="112"/>
      <c r="O335" s="112"/>
      <c r="P335" s="112"/>
      <c r="Q335" s="112"/>
      <c r="R335" s="112"/>
      <c r="S335" s="112"/>
      <c r="T335" s="112"/>
      <c r="U335" s="112"/>
      <c r="V335" s="112"/>
      <c r="W335" s="112"/>
      <c r="X335" s="234"/>
    </row>
    <row r="336" spans="1:24" x14ac:dyDescent="0.2">
      <c r="A336" s="244"/>
      <c r="B336" s="2" t="s">
        <v>1962</v>
      </c>
      <c r="C336" s="8" t="s">
        <v>1963</v>
      </c>
      <c r="D336" s="18">
        <f>COUNTIF(codes!J:M,B336)</f>
        <v>0</v>
      </c>
      <c r="E336" s="140">
        <f t="shared" ref="E336:E351" si="7">D336/SUM($D$80:$D$351)</f>
        <v>0</v>
      </c>
      <c r="F336" s="112"/>
      <c r="G336" s="134"/>
      <c r="H336" s="134"/>
      <c r="I336" s="112"/>
      <c r="J336" s="112"/>
      <c r="K336" s="112"/>
      <c r="L336" s="112"/>
      <c r="M336" s="112"/>
      <c r="N336" s="112"/>
      <c r="O336" s="112"/>
      <c r="P336" s="112"/>
      <c r="Q336" s="112"/>
      <c r="R336" s="112"/>
      <c r="S336" s="112"/>
      <c r="T336" s="112"/>
      <c r="U336" s="112"/>
      <c r="V336" s="112"/>
      <c r="W336" s="112"/>
      <c r="X336" s="234"/>
    </row>
    <row r="337" spans="1:24" x14ac:dyDescent="0.2">
      <c r="A337" s="244"/>
      <c r="B337" s="2" t="s">
        <v>1964</v>
      </c>
      <c r="C337" s="8" t="s">
        <v>1965</v>
      </c>
      <c r="D337" s="18">
        <f>COUNTIF(codes!J:M,B337)</f>
        <v>0</v>
      </c>
      <c r="E337" s="140">
        <f t="shared" si="7"/>
        <v>0</v>
      </c>
      <c r="F337" s="112"/>
      <c r="G337" s="134"/>
      <c r="H337" s="134"/>
      <c r="I337" s="112"/>
      <c r="J337" s="112"/>
      <c r="K337" s="112"/>
      <c r="L337" s="112"/>
      <c r="M337" s="112"/>
      <c r="N337" s="112"/>
      <c r="O337" s="112"/>
      <c r="P337" s="112"/>
      <c r="Q337" s="112"/>
      <c r="R337" s="112"/>
      <c r="S337" s="112"/>
      <c r="T337" s="112"/>
      <c r="U337" s="112"/>
      <c r="V337" s="112"/>
      <c r="W337" s="112"/>
      <c r="X337" s="234"/>
    </row>
    <row r="338" spans="1:24" x14ac:dyDescent="0.2">
      <c r="A338" s="244"/>
      <c r="B338" s="2" t="s">
        <v>1966</v>
      </c>
      <c r="C338" s="8" t="s">
        <v>1967</v>
      </c>
      <c r="D338" s="18">
        <f>COUNTIF(codes!J:M,B338)</f>
        <v>0</v>
      </c>
      <c r="E338" s="140">
        <f t="shared" si="7"/>
        <v>0</v>
      </c>
      <c r="F338" s="112"/>
      <c r="G338" s="134"/>
      <c r="H338" s="134"/>
      <c r="I338" s="112"/>
      <c r="J338" s="112"/>
      <c r="K338" s="112"/>
      <c r="L338" s="112"/>
      <c r="M338" s="112"/>
      <c r="N338" s="112"/>
      <c r="O338" s="112"/>
      <c r="P338" s="112"/>
      <c r="Q338" s="112"/>
      <c r="R338" s="112"/>
      <c r="S338" s="112"/>
      <c r="T338" s="112"/>
      <c r="U338" s="112"/>
      <c r="V338" s="112"/>
      <c r="W338" s="112"/>
      <c r="X338" s="234"/>
    </row>
    <row r="339" spans="1:24" x14ac:dyDescent="0.2">
      <c r="A339" s="244"/>
      <c r="B339" s="2" t="s">
        <v>1968</v>
      </c>
      <c r="C339" s="8" t="s">
        <v>1969</v>
      </c>
      <c r="D339" s="18">
        <f>COUNTIF(codes!J:M,B339)</f>
        <v>0</v>
      </c>
      <c r="E339" s="140">
        <f t="shared" si="7"/>
        <v>0</v>
      </c>
      <c r="F339" s="112"/>
      <c r="G339" s="134"/>
      <c r="H339" s="134"/>
      <c r="I339" s="112"/>
      <c r="J339" s="112"/>
      <c r="K339" s="112"/>
      <c r="L339" s="112"/>
      <c r="M339" s="112"/>
      <c r="N339" s="112"/>
      <c r="O339" s="112"/>
      <c r="P339" s="112"/>
      <c r="Q339" s="112"/>
      <c r="R339" s="112"/>
      <c r="S339" s="112"/>
      <c r="T339" s="112"/>
      <c r="U339" s="112"/>
      <c r="V339" s="112"/>
      <c r="W339" s="112"/>
      <c r="X339" s="234"/>
    </row>
    <row r="340" spans="1:24" x14ac:dyDescent="0.2">
      <c r="A340" s="244"/>
      <c r="B340" s="2" t="s">
        <v>1970</v>
      </c>
      <c r="C340" s="8" t="s">
        <v>1971</v>
      </c>
      <c r="D340" s="18">
        <f>COUNTIF(codes!J:M,B340)</f>
        <v>0</v>
      </c>
      <c r="E340" s="140">
        <f t="shared" si="7"/>
        <v>0</v>
      </c>
      <c r="F340" s="112"/>
      <c r="G340" s="134"/>
      <c r="H340" s="134"/>
      <c r="I340" s="112"/>
      <c r="J340" s="112"/>
      <c r="K340" s="112"/>
      <c r="L340" s="112"/>
      <c r="M340" s="112"/>
      <c r="N340" s="112"/>
      <c r="O340" s="112"/>
      <c r="P340" s="112"/>
      <c r="Q340" s="112"/>
      <c r="R340" s="112"/>
      <c r="S340" s="112"/>
      <c r="T340" s="112"/>
      <c r="U340" s="112"/>
      <c r="V340" s="112"/>
      <c r="W340" s="112"/>
      <c r="X340" s="234"/>
    </row>
    <row r="341" spans="1:24" x14ac:dyDescent="0.2">
      <c r="A341" s="244"/>
      <c r="B341" s="2" t="s">
        <v>1972</v>
      </c>
      <c r="C341" s="8" t="s">
        <v>1973</v>
      </c>
      <c r="D341" s="18">
        <f>COUNTIF(codes!J:M,B341)</f>
        <v>0</v>
      </c>
      <c r="E341" s="140">
        <f t="shared" si="7"/>
        <v>0</v>
      </c>
      <c r="F341" s="112"/>
      <c r="G341" s="134"/>
      <c r="H341" s="134"/>
      <c r="I341" s="112"/>
      <c r="J341" s="112"/>
      <c r="K341" s="112"/>
      <c r="L341" s="112"/>
      <c r="M341" s="112"/>
      <c r="N341" s="112"/>
      <c r="O341" s="112"/>
      <c r="P341" s="112"/>
      <c r="Q341" s="112"/>
      <c r="R341" s="112"/>
      <c r="S341" s="112"/>
      <c r="T341" s="112"/>
      <c r="U341" s="112"/>
      <c r="V341" s="112"/>
      <c r="W341" s="112"/>
      <c r="X341" s="234"/>
    </row>
    <row r="342" spans="1:24" x14ac:dyDescent="0.2">
      <c r="A342" s="244"/>
      <c r="B342" s="2" t="s">
        <v>1974</v>
      </c>
      <c r="C342" s="8" t="s">
        <v>1975</v>
      </c>
      <c r="D342" s="18">
        <f>COUNTIF(codes!J:M,B342)</f>
        <v>0</v>
      </c>
      <c r="E342" s="140">
        <f t="shared" si="7"/>
        <v>0</v>
      </c>
      <c r="F342" s="112"/>
      <c r="G342" s="134"/>
      <c r="H342" s="134"/>
      <c r="I342" s="112"/>
      <c r="J342" s="112"/>
      <c r="K342" s="112"/>
      <c r="L342" s="112"/>
      <c r="M342" s="112"/>
      <c r="N342" s="112"/>
      <c r="O342" s="112"/>
      <c r="P342" s="112"/>
      <c r="Q342" s="112"/>
      <c r="R342" s="112"/>
      <c r="S342" s="112"/>
      <c r="T342" s="112"/>
      <c r="U342" s="112"/>
      <c r="V342" s="112"/>
      <c r="W342" s="112"/>
      <c r="X342" s="234"/>
    </row>
    <row r="343" spans="1:24" x14ac:dyDescent="0.2">
      <c r="A343" s="244"/>
      <c r="B343" s="2" t="s">
        <v>1976</v>
      </c>
      <c r="C343" s="8" t="s">
        <v>1977</v>
      </c>
      <c r="D343" s="18">
        <f>COUNTIF(codes!J:M,B343)</f>
        <v>0</v>
      </c>
      <c r="E343" s="140">
        <f t="shared" si="7"/>
        <v>0</v>
      </c>
      <c r="F343" s="112"/>
      <c r="G343" s="134"/>
      <c r="H343" s="134"/>
      <c r="I343" s="112"/>
      <c r="J343" s="112"/>
      <c r="K343" s="112"/>
      <c r="L343" s="112"/>
      <c r="M343" s="112"/>
      <c r="N343" s="112"/>
      <c r="O343" s="112"/>
      <c r="P343" s="112"/>
      <c r="Q343" s="112"/>
      <c r="R343" s="112"/>
      <c r="S343" s="112"/>
      <c r="T343" s="112"/>
      <c r="U343" s="112"/>
      <c r="V343" s="112"/>
      <c r="W343" s="112"/>
      <c r="X343" s="234"/>
    </row>
    <row r="344" spans="1:24" x14ac:dyDescent="0.2">
      <c r="A344" s="244"/>
      <c r="B344" s="2" t="s">
        <v>1978</v>
      </c>
      <c r="C344" s="8" t="s">
        <v>1979</v>
      </c>
      <c r="D344" s="18">
        <f>COUNTIF(codes!J:M,B344)</f>
        <v>0</v>
      </c>
      <c r="E344" s="140">
        <f t="shared" si="7"/>
        <v>0</v>
      </c>
      <c r="F344" s="112"/>
      <c r="G344" s="134"/>
      <c r="H344" s="134"/>
      <c r="I344" s="112"/>
      <c r="J344" s="112"/>
      <c r="K344" s="112"/>
      <c r="L344" s="112"/>
      <c r="M344" s="112"/>
      <c r="N344" s="112"/>
      <c r="O344" s="112"/>
      <c r="P344" s="112"/>
      <c r="Q344" s="112"/>
      <c r="R344" s="112"/>
      <c r="S344" s="112"/>
      <c r="T344" s="112"/>
      <c r="U344" s="112"/>
      <c r="V344" s="112"/>
      <c r="W344" s="112"/>
      <c r="X344" s="234"/>
    </row>
    <row r="345" spans="1:24" x14ac:dyDescent="0.2">
      <c r="A345" s="244"/>
      <c r="B345" s="2" t="s">
        <v>1980</v>
      </c>
      <c r="C345" s="8" t="s">
        <v>1981</v>
      </c>
      <c r="D345" s="18">
        <f>COUNTIF(codes!J:M,B345)</f>
        <v>0</v>
      </c>
      <c r="E345" s="140">
        <f t="shared" si="7"/>
        <v>0</v>
      </c>
      <c r="F345" s="112"/>
      <c r="G345" s="134"/>
      <c r="H345" s="134"/>
      <c r="I345" s="112"/>
      <c r="J345" s="112"/>
      <c r="K345" s="112"/>
      <c r="L345" s="112"/>
      <c r="M345" s="112"/>
      <c r="N345" s="112"/>
      <c r="O345" s="112"/>
      <c r="P345" s="112"/>
      <c r="Q345" s="112"/>
      <c r="R345" s="112"/>
      <c r="S345" s="112"/>
      <c r="T345" s="112"/>
      <c r="U345" s="112"/>
      <c r="V345" s="112"/>
      <c r="W345" s="112"/>
      <c r="X345" s="234"/>
    </row>
    <row r="346" spans="1:24" x14ac:dyDescent="0.2">
      <c r="A346" s="244"/>
      <c r="B346" s="2" t="s">
        <v>1982</v>
      </c>
      <c r="C346" s="8" t="s">
        <v>1983</v>
      </c>
      <c r="D346" s="18">
        <f>COUNTIF(codes!J:M,B346)</f>
        <v>0</v>
      </c>
      <c r="E346" s="140">
        <f t="shared" si="7"/>
        <v>0</v>
      </c>
      <c r="F346" s="112"/>
      <c r="G346" s="134"/>
      <c r="H346" s="134"/>
      <c r="I346" s="112"/>
      <c r="J346" s="112"/>
      <c r="K346" s="112"/>
      <c r="L346" s="112"/>
      <c r="M346" s="112"/>
      <c r="N346" s="112"/>
      <c r="O346" s="112"/>
      <c r="P346" s="112"/>
      <c r="Q346" s="112"/>
      <c r="R346" s="112"/>
      <c r="S346" s="112"/>
      <c r="T346" s="112"/>
      <c r="U346" s="112"/>
      <c r="V346" s="112"/>
      <c r="W346" s="112"/>
      <c r="X346" s="234"/>
    </row>
    <row r="347" spans="1:24" x14ac:dyDescent="0.2">
      <c r="A347" s="244"/>
      <c r="B347" s="2" t="s">
        <v>1984</v>
      </c>
      <c r="C347" s="8" t="s">
        <v>1985</v>
      </c>
      <c r="D347" s="18">
        <f>COUNTIF(codes!J:M,B347)</f>
        <v>0</v>
      </c>
      <c r="E347" s="140">
        <f t="shared" si="7"/>
        <v>0</v>
      </c>
      <c r="F347" s="112"/>
      <c r="G347" s="134"/>
      <c r="H347" s="134"/>
      <c r="I347" s="112"/>
      <c r="J347" s="112"/>
      <c r="K347" s="112"/>
      <c r="L347" s="112"/>
      <c r="M347" s="112"/>
      <c r="N347" s="112"/>
      <c r="O347" s="112"/>
      <c r="P347" s="112"/>
      <c r="Q347" s="112"/>
      <c r="R347" s="112"/>
      <c r="S347" s="112"/>
      <c r="T347" s="112"/>
      <c r="U347" s="112"/>
      <c r="V347" s="112"/>
      <c r="W347" s="112"/>
      <c r="X347" s="234"/>
    </row>
    <row r="348" spans="1:24" x14ac:dyDescent="0.2">
      <c r="A348" s="244"/>
      <c r="B348" s="2" t="s">
        <v>1986</v>
      </c>
      <c r="C348" s="8" t="s">
        <v>1987</v>
      </c>
      <c r="D348" s="18">
        <f>COUNTIF(codes!J:M,B348)</f>
        <v>0</v>
      </c>
      <c r="E348" s="140">
        <f t="shared" si="7"/>
        <v>0</v>
      </c>
      <c r="F348" s="112"/>
      <c r="G348" s="134"/>
      <c r="H348" s="134"/>
      <c r="I348" s="112"/>
      <c r="J348" s="112"/>
      <c r="K348" s="112"/>
      <c r="L348" s="112"/>
      <c r="M348" s="112"/>
      <c r="N348" s="112"/>
      <c r="O348" s="112"/>
      <c r="P348" s="112"/>
      <c r="Q348" s="112"/>
      <c r="R348" s="112"/>
      <c r="S348" s="112"/>
      <c r="T348" s="112"/>
      <c r="U348" s="112"/>
      <c r="V348" s="112"/>
      <c r="W348" s="112"/>
      <c r="X348" s="234"/>
    </row>
    <row r="349" spans="1:24" x14ac:dyDescent="0.2">
      <c r="A349" s="244"/>
      <c r="B349" s="2" t="s">
        <v>1988</v>
      </c>
      <c r="C349" s="8" t="s">
        <v>1989</v>
      </c>
      <c r="D349" s="18">
        <f>COUNTIF(codes!J:M,B349)</f>
        <v>0</v>
      </c>
      <c r="E349" s="140">
        <f t="shared" si="7"/>
        <v>0</v>
      </c>
      <c r="F349" s="112"/>
      <c r="G349" s="134"/>
      <c r="H349" s="134"/>
      <c r="I349" s="112"/>
      <c r="J349" s="112"/>
      <c r="K349" s="112"/>
      <c r="L349" s="112"/>
      <c r="M349" s="112"/>
      <c r="N349" s="112"/>
      <c r="O349" s="112"/>
      <c r="P349" s="112"/>
      <c r="Q349" s="112"/>
      <c r="R349" s="112"/>
      <c r="S349" s="112"/>
      <c r="T349" s="112"/>
      <c r="U349" s="112"/>
      <c r="V349" s="112"/>
      <c r="W349" s="112"/>
      <c r="X349" s="234"/>
    </row>
    <row r="350" spans="1:24" x14ac:dyDescent="0.2">
      <c r="A350" s="244"/>
      <c r="B350" s="2" t="s">
        <v>1990</v>
      </c>
      <c r="C350" s="8" t="s">
        <v>2012</v>
      </c>
      <c r="D350" s="18">
        <f>COUNTIF(codes!J:M,B350)</f>
        <v>0</v>
      </c>
      <c r="E350" s="140">
        <f t="shared" si="7"/>
        <v>0</v>
      </c>
      <c r="F350" s="112"/>
      <c r="G350" s="134"/>
      <c r="H350" s="134"/>
      <c r="I350" s="112"/>
      <c r="J350" s="112"/>
      <c r="K350" s="112"/>
      <c r="L350" s="112"/>
      <c r="M350" s="112"/>
      <c r="N350" s="112"/>
      <c r="O350" s="112"/>
      <c r="P350" s="112"/>
      <c r="Q350" s="112"/>
      <c r="R350" s="112"/>
      <c r="S350" s="112"/>
      <c r="T350" s="112"/>
      <c r="U350" s="112"/>
      <c r="V350" s="112"/>
      <c r="W350" s="112"/>
      <c r="X350" s="234"/>
    </row>
    <row r="351" spans="1:24" x14ac:dyDescent="0.2">
      <c r="A351" s="244"/>
      <c r="B351" s="116" t="s">
        <v>1991</v>
      </c>
      <c r="C351" s="160" t="s">
        <v>1992</v>
      </c>
      <c r="D351" s="150">
        <f>COUNTIF(codes!J:M,B351)</f>
        <v>0</v>
      </c>
      <c r="E351" s="235">
        <f t="shared" si="7"/>
        <v>0</v>
      </c>
      <c r="F351" s="117"/>
      <c r="G351" s="118"/>
      <c r="H351" s="118"/>
      <c r="I351" s="117"/>
      <c r="J351" s="117"/>
      <c r="K351" s="117"/>
      <c r="L351" s="117"/>
      <c r="M351" s="117"/>
      <c r="N351" s="117"/>
      <c r="O351" s="117"/>
      <c r="P351" s="117"/>
      <c r="Q351" s="117"/>
      <c r="R351" s="117"/>
      <c r="S351" s="117"/>
      <c r="T351" s="117"/>
      <c r="U351" s="117"/>
      <c r="V351" s="117"/>
      <c r="W351" s="117"/>
      <c r="X351" s="236"/>
    </row>
    <row r="962" ht="17" customHeight="1" x14ac:dyDescent="0.2"/>
  </sheetData>
  <sortState xmlns:xlrd2="http://schemas.microsoft.com/office/spreadsheetml/2017/richdata2" ref="B80:E351">
    <sortCondition descending="1" ref="E80:E351"/>
  </sortState>
  <mergeCells count="3">
    <mergeCell ref="A2:A22"/>
    <mergeCell ref="A24:A78"/>
    <mergeCell ref="A80:A351"/>
  </mergeCells>
  <conditionalFormatting sqref="I2:X22">
    <cfRule type="containsText" dxfId="5" priority="2" operator="containsText" text="bi">
      <formula>NOT(ISERROR(SEARCH("bi",I2)))</formula>
    </cfRule>
    <cfRule type="containsText" dxfId="4" priority="3" operator="containsText" text="i">
      <formula>NOT(ISERROR(SEARCH("i",I2)))</formula>
    </cfRule>
  </conditionalFormatting>
  <conditionalFormatting sqref="I24:X78">
    <cfRule type="containsText" dxfId="3" priority="1" operator="containsText" text=" i">
      <formula>NOT(ISERROR(SEARCH(" i",I24)))</formula>
    </cfRule>
  </conditionalFormatting>
  <pageMargins left="0.7" right="0.7" top="0.75" bottom="0.75" header="0.3" footer="0.3"/>
  <ignoredErrors>
    <ignoredError sqref="D47 D44 D57"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7B711-F5F6-314E-BBD1-D074AA623B66}">
  <dimension ref="A1:AK354"/>
  <sheetViews>
    <sheetView topLeftCell="AE1" zoomScale="94" zoomScaleNormal="100" workbookViewId="0">
      <selection activeCell="F92" sqref="F92"/>
    </sheetView>
  </sheetViews>
  <sheetFormatPr baseColWidth="10" defaultColWidth="16.6640625" defaultRowHeight="16" x14ac:dyDescent="0.2"/>
  <cols>
    <col min="1" max="1" width="8.33203125" customWidth="1"/>
    <col min="2" max="2" width="16.6640625" style="42"/>
    <col min="3" max="3" width="68.5" style="76" customWidth="1"/>
    <col min="4" max="4" width="14.33203125" customWidth="1"/>
    <col min="6" max="37" width="16.6640625" style="42"/>
  </cols>
  <sheetData>
    <row r="1" spans="1:37" x14ac:dyDescent="0.2">
      <c r="A1" s="51"/>
      <c r="B1" s="50" t="s">
        <v>2017</v>
      </c>
      <c r="C1" s="50" t="s">
        <v>1157</v>
      </c>
      <c r="D1" s="75" t="s">
        <v>1288</v>
      </c>
      <c r="E1" s="75" t="s">
        <v>1287</v>
      </c>
      <c r="F1" s="226" t="s">
        <v>1290</v>
      </c>
      <c r="G1" s="226" t="s">
        <v>1296</v>
      </c>
      <c r="H1" s="226" t="s">
        <v>1291</v>
      </c>
      <c r="I1" s="168">
        <v>1995</v>
      </c>
      <c r="J1" s="168">
        <v>1996</v>
      </c>
      <c r="K1" s="168">
        <v>1997</v>
      </c>
      <c r="L1" s="168">
        <v>1998</v>
      </c>
      <c r="M1" s="168">
        <v>1999</v>
      </c>
      <c r="N1" s="168">
        <v>2000</v>
      </c>
      <c r="O1" s="168">
        <v>2001</v>
      </c>
      <c r="P1" s="168">
        <v>2002</v>
      </c>
      <c r="Q1" s="168">
        <v>2003</v>
      </c>
      <c r="R1" s="168">
        <v>2004</v>
      </c>
      <c r="S1" s="168">
        <v>2005</v>
      </c>
      <c r="T1" s="168">
        <v>2006</v>
      </c>
      <c r="U1" s="168">
        <v>2007</v>
      </c>
      <c r="V1" s="168">
        <v>2008</v>
      </c>
      <c r="W1" s="168">
        <v>2009</v>
      </c>
      <c r="X1" s="168">
        <v>2010</v>
      </c>
      <c r="Y1" s="168">
        <v>2011</v>
      </c>
      <c r="Z1" s="168">
        <v>2012</v>
      </c>
      <c r="AA1" s="168">
        <v>2013</v>
      </c>
      <c r="AB1" s="168">
        <v>2014</v>
      </c>
      <c r="AC1" s="168">
        <v>2015</v>
      </c>
      <c r="AD1" s="168">
        <v>2016</v>
      </c>
      <c r="AE1" s="168">
        <v>2017</v>
      </c>
      <c r="AF1" s="168">
        <v>2018</v>
      </c>
      <c r="AG1" s="168">
        <v>2019</v>
      </c>
      <c r="AH1" s="168">
        <v>2020</v>
      </c>
      <c r="AI1" s="168">
        <v>2021</v>
      </c>
      <c r="AJ1" s="168">
        <v>2022</v>
      </c>
      <c r="AK1" s="168">
        <v>2023</v>
      </c>
    </row>
    <row r="2" spans="1:37" x14ac:dyDescent="0.2">
      <c r="A2" s="245" t="s">
        <v>1161</v>
      </c>
      <c r="B2" s="170" t="s">
        <v>1115</v>
      </c>
      <c r="C2" s="205" t="s">
        <v>1136</v>
      </c>
      <c r="D2" s="227">
        <v>73</v>
      </c>
      <c r="E2" s="172">
        <v>15</v>
      </c>
      <c r="F2" s="171" t="s">
        <v>1297</v>
      </c>
      <c r="G2" s="171" t="s">
        <v>1298</v>
      </c>
      <c r="H2" s="228" t="s">
        <v>1293</v>
      </c>
      <c r="I2" s="171">
        <v>2.8</v>
      </c>
      <c r="J2" s="171">
        <v>2.8</v>
      </c>
      <c r="K2" s="171">
        <v>2.8</v>
      </c>
      <c r="L2" s="171">
        <v>2.7</v>
      </c>
      <c r="M2" s="171">
        <v>2.5</v>
      </c>
      <c r="N2" s="171">
        <v>2.4</v>
      </c>
      <c r="O2" s="171">
        <v>2.5</v>
      </c>
      <c r="P2" s="171">
        <v>2.2999999999999998</v>
      </c>
      <c r="Q2" s="171">
        <v>2.2000000000000002</v>
      </c>
      <c r="R2" s="171">
        <v>2.2000000000000002</v>
      </c>
      <c r="S2" s="171">
        <v>2</v>
      </c>
      <c r="T2" s="171">
        <v>1.8</v>
      </c>
      <c r="U2" s="171">
        <v>1.9</v>
      </c>
      <c r="V2" s="171">
        <v>1.8</v>
      </c>
      <c r="W2" s="171">
        <v>1.7</v>
      </c>
      <c r="X2" s="171">
        <v>1.8</v>
      </c>
      <c r="Y2" s="171">
        <v>1.9</v>
      </c>
      <c r="Z2" s="171">
        <v>1.9</v>
      </c>
      <c r="AA2" s="171">
        <v>1.9</v>
      </c>
      <c r="AB2" s="171">
        <v>1.9</v>
      </c>
      <c r="AC2" s="171">
        <v>1.8</v>
      </c>
      <c r="AD2" s="171">
        <v>1.8</v>
      </c>
      <c r="AE2" s="171">
        <v>1.9</v>
      </c>
      <c r="AF2" s="171">
        <v>1.8</v>
      </c>
      <c r="AG2" s="171">
        <v>1.8</v>
      </c>
      <c r="AH2" s="171">
        <v>1.8</v>
      </c>
      <c r="AI2" s="171">
        <v>1.8</v>
      </c>
      <c r="AJ2" s="171">
        <v>1.9</v>
      </c>
      <c r="AK2" s="173">
        <v>1.8</v>
      </c>
    </row>
    <row r="3" spans="1:37" x14ac:dyDescent="0.2">
      <c r="A3" s="246"/>
      <c r="B3" s="174" t="s">
        <v>1116</v>
      </c>
      <c r="C3" s="206" t="s">
        <v>1137</v>
      </c>
      <c r="D3" s="229">
        <v>6</v>
      </c>
      <c r="E3" s="176">
        <v>1</v>
      </c>
      <c r="F3" s="175" t="s">
        <v>1297</v>
      </c>
      <c r="G3" s="175" t="s">
        <v>1298</v>
      </c>
      <c r="H3" s="230" t="s">
        <v>1293</v>
      </c>
      <c r="I3" s="175">
        <v>0.6</v>
      </c>
      <c r="J3" s="175">
        <v>0.6</v>
      </c>
      <c r="K3" s="175">
        <v>0.6</v>
      </c>
      <c r="L3" s="175">
        <v>0.5</v>
      </c>
      <c r="M3" s="175">
        <v>0.5</v>
      </c>
      <c r="N3" s="175">
        <v>0.5</v>
      </c>
      <c r="O3" s="175">
        <v>0.5</v>
      </c>
      <c r="P3" s="175">
        <v>0.5</v>
      </c>
      <c r="Q3" s="175">
        <v>0.5</v>
      </c>
      <c r="R3" s="175">
        <v>0.5</v>
      </c>
      <c r="S3" s="175">
        <v>0.6</v>
      </c>
      <c r="T3" s="175">
        <v>0.6</v>
      </c>
      <c r="U3" s="175">
        <v>0.6</v>
      </c>
      <c r="V3" s="175">
        <v>0.7</v>
      </c>
      <c r="W3" s="175">
        <v>0.6</v>
      </c>
      <c r="X3" s="175">
        <v>0.6</v>
      </c>
      <c r="Y3" s="175">
        <v>0.6</v>
      </c>
      <c r="Z3" s="175">
        <v>0.7</v>
      </c>
      <c r="AA3" s="175">
        <v>0.6</v>
      </c>
      <c r="AB3" s="175">
        <v>0.5</v>
      </c>
      <c r="AC3" s="175">
        <v>0.4</v>
      </c>
      <c r="AD3" s="175">
        <v>0.3</v>
      </c>
      <c r="AE3" s="175">
        <v>0.4</v>
      </c>
      <c r="AF3" s="175">
        <v>0.4</v>
      </c>
      <c r="AG3" s="175">
        <v>0.3</v>
      </c>
      <c r="AH3" s="175">
        <v>0.3</v>
      </c>
      <c r="AI3" s="175">
        <v>0.4</v>
      </c>
      <c r="AJ3" s="175">
        <v>0.5</v>
      </c>
      <c r="AK3" s="177">
        <v>0.4</v>
      </c>
    </row>
    <row r="4" spans="1:37" x14ac:dyDescent="0.2">
      <c r="A4" s="246"/>
      <c r="B4" s="178" t="s">
        <v>1117</v>
      </c>
      <c r="C4" s="206" t="s">
        <v>1138</v>
      </c>
      <c r="D4" s="229">
        <v>95</v>
      </c>
      <c r="E4" s="176">
        <v>19</v>
      </c>
      <c r="F4" s="175" t="s">
        <v>1297</v>
      </c>
      <c r="G4" s="175" t="s">
        <v>1298</v>
      </c>
      <c r="H4" s="230" t="s">
        <v>1293</v>
      </c>
      <c r="I4" s="175">
        <v>19.899999999999999</v>
      </c>
      <c r="J4" s="175">
        <v>19.5</v>
      </c>
      <c r="K4" s="175">
        <v>19.600000000000001</v>
      </c>
      <c r="L4" s="175">
        <v>19.7</v>
      </c>
      <c r="M4" s="175">
        <v>19.3</v>
      </c>
      <c r="N4" s="175">
        <v>19.399999999999999</v>
      </c>
      <c r="O4" s="175">
        <v>19</v>
      </c>
      <c r="P4" s="175">
        <v>18.5</v>
      </c>
      <c r="Q4" s="175">
        <v>18</v>
      </c>
      <c r="R4" s="175">
        <v>17.899999999999999</v>
      </c>
      <c r="S4" s="175">
        <v>17.600000000000001</v>
      </c>
      <c r="T4" s="175">
        <v>17.600000000000001</v>
      </c>
      <c r="U4" s="175">
        <v>17.600000000000001</v>
      </c>
      <c r="V4" s="175">
        <v>16.899999999999999</v>
      </c>
      <c r="W4" s="175">
        <v>15.3</v>
      </c>
      <c r="X4" s="175">
        <v>16.100000000000001</v>
      </c>
      <c r="Y4" s="175">
        <v>16.5</v>
      </c>
      <c r="Z4" s="175">
        <v>16.2</v>
      </c>
      <c r="AA4" s="175">
        <v>16.100000000000001</v>
      </c>
      <c r="AB4" s="175">
        <v>16.399999999999999</v>
      </c>
      <c r="AC4" s="175">
        <v>17</v>
      </c>
      <c r="AD4" s="175">
        <v>17.100000000000001</v>
      </c>
      <c r="AE4" s="175">
        <v>17.100000000000001</v>
      </c>
      <c r="AF4" s="175">
        <v>17</v>
      </c>
      <c r="AG4" s="175">
        <v>16.7</v>
      </c>
      <c r="AH4" s="175">
        <v>16.3</v>
      </c>
      <c r="AI4" s="175">
        <v>16.600000000000001</v>
      </c>
      <c r="AJ4" s="175">
        <v>16.600000000000001</v>
      </c>
      <c r="AK4" s="177">
        <v>16.3</v>
      </c>
    </row>
    <row r="5" spans="1:37" x14ac:dyDescent="0.2">
      <c r="A5" s="246"/>
      <c r="B5" s="179" t="s">
        <v>1118</v>
      </c>
      <c r="C5" s="206" t="s">
        <v>1139</v>
      </c>
      <c r="D5" s="229">
        <v>77</v>
      </c>
      <c r="E5" s="176">
        <v>15</v>
      </c>
      <c r="F5" s="175" t="s">
        <v>1297</v>
      </c>
      <c r="G5" s="175" t="s">
        <v>1298</v>
      </c>
      <c r="H5" s="230" t="s">
        <v>1293</v>
      </c>
      <c r="I5" s="175">
        <v>2</v>
      </c>
      <c r="J5" s="175">
        <v>2.1</v>
      </c>
      <c r="K5" s="175">
        <v>2</v>
      </c>
      <c r="L5" s="175">
        <v>1.9</v>
      </c>
      <c r="M5" s="175">
        <v>1.9</v>
      </c>
      <c r="N5" s="175">
        <v>1.7</v>
      </c>
      <c r="O5" s="175">
        <v>1.6</v>
      </c>
      <c r="P5" s="175">
        <v>1.7</v>
      </c>
      <c r="Q5" s="175">
        <v>1.7</v>
      </c>
      <c r="R5" s="175">
        <v>1.7</v>
      </c>
      <c r="S5" s="175">
        <v>1.8</v>
      </c>
      <c r="T5" s="175">
        <v>1.8</v>
      </c>
      <c r="U5" s="175">
        <v>1.7</v>
      </c>
      <c r="V5" s="175">
        <v>1.8</v>
      </c>
      <c r="W5" s="175">
        <v>1.9</v>
      </c>
      <c r="X5" s="175">
        <v>2</v>
      </c>
      <c r="Y5" s="175">
        <v>1.8</v>
      </c>
      <c r="Z5" s="175">
        <v>1.9</v>
      </c>
      <c r="AA5" s="175">
        <v>1.9</v>
      </c>
      <c r="AB5" s="175">
        <v>1.7</v>
      </c>
      <c r="AC5" s="175">
        <v>1.6</v>
      </c>
      <c r="AD5" s="175">
        <v>1.6</v>
      </c>
      <c r="AE5" s="175">
        <v>1.5</v>
      </c>
      <c r="AF5" s="175">
        <v>1.5</v>
      </c>
      <c r="AG5" s="175">
        <v>1.6</v>
      </c>
      <c r="AH5" s="175">
        <v>1.7</v>
      </c>
      <c r="AI5" s="175">
        <v>1.7</v>
      </c>
      <c r="AJ5" s="175">
        <v>2.2000000000000002</v>
      </c>
      <c r="AK5" s="177">
        <v>2.6</v>
      </c>
    </row>
    <row r="6" spans="1:37" x14ac:dyDescent="0.2">
      <c r="A6" s="246"/>
      <c r="B6" s="180" t="s">
        <v>1119</v>
      </c>
      <c r="C6" s="206" t="s">
        <v>1140</v>
      </c>
      <c r="D6" s="229">
        <v>66</v>
      </c>
      <c r="E6" s="176">
        <v>13</v>
      </c>
      <c r="F6" s="175" t="s">
        <v>1297</v>
      </c>
      <c r="G6" s="175" t="s">
        <v>1298</v>
      </c>
      <c r="H6" s="230" t="s">
        <v>1293</v>
      </c>
      <c r="I6" s="175">
        <v>0.8</v>
      </c>
      <c r="J6" s="175">
        <v>0.8</v>
      </c>
      <c r="K6" s="175">
        <v>0.8</v>
      </c>
      <c r="L6" s="175">
        <v>0.8</v>
      </c>
      <c r="M6" s="175">
        <v>0.8</v>
      </c>
      <c r="N6" s="175">
        <v>0.8</v>
      </c>
      <c r="O6" s="175">
        <v>0.8</v>
      </c>
      <c r="P6" s="175">
        <v>0.8</v>
      </c>
      <c r="Q6" s="175">
        <v>0.8</v>
      </c>
      <c r="R6" s="175">
        <v>0.8</v>
      </c>
      <c r="S6" s="175">
        <v>0.8</v>
      </c>
      <c r="T6" s="175">
        <v>0.8</v>
      </c>
      <c r="U6" s="175">
        <v>0.8</v>
      </c>
      <c r="V6" s="175">
        <v>0.8</v>
      </c>
      <c r="W6" s="175">
        <v>0.9</v>
      </c>
      <c r="X6" s="175">
        <v>0.9</v>
      </c>
      <c r="Y6" s="175">
        <v>0.9</v>
      </c>
      <c r="Z6" s="175">
        <v>0.9</v>
      </c>
      <c r="AA6" s="175">
        <v>0.9</v>
      </c>
      <c r="AB6" s="175">
        <v>0.9</v>
      </c>
      <c r="AC6" s="175">
        <v>0.9</v>
      </c>
      <c r="AD6" s="175">
        <v>0.9</v>
      </c>
      <c r="AE6" s="175">
        <v>0.9</v>
      </c>
      <c r="AF6" s="175">
        <v>0.9</v>
      </c>
      <c r="AG6" s="175">
        <v>0.9</v>
      </c>
      <c r="AH6" s="175">
        <v>1</v>
      </c>
      <c r="AI6" s="175">
        <v>0.9</v>
      </c>
      <c r="AJ6" s="175">
        <v>0.9</v>
      </c>
      <c r="AK6" s="177">
        <v>0.9</v>
      </c>
    </row>
    <row r="7" spans="1:37" x14ac:dyDescent="0.2">
      <c r="A7" s="246"/>
      <c r="B7" s="181" t="s">
        <v>1120</v>
      </c>
      <c r="C7" s="206" t="s">
        <v>1141</v>
      </c>
      <c r="D7" s="229">
        <v>29</v>
      </c>
      <c r="E7" s="176">
        <v>6</v>
      </c>
      <c r="F7" s="175" t="s">
        <v>1297</v>
      </c>
      <c r="G7" s="175" t="s">
        <v>1298</v>
      </c>
      <c r="H7" s="230" t="s">
        <v>1293</v>
      </c>
      <c r="I7" s="175">
        <v>6.2</v>
      </c>
      <c r="J7" s="175">
        <v>6</v>
      </c>
      <c r="K7" s="175">
        <v>5.8</v>
      </c>
      <c r="L7" s="175">
        <v>5.7</v>
      </c>
      <c r="M7" s="175">
        <v>5.7</v>
      </c>
      <c r="N7" s="175">
        <v>5.7</v>
      </c>
      <c r="O7" s="175">
        <v>5.7</v>
      </c>
      <c r="P7" s="175">
        <v>5.7</v>
      </c>
      <c r="Q7" s="175">
        <v>5.8</v>
      </c>
      <c r="R7" s="175">
        <v>5.9</v>
      </c>
      <c r="S7" s="175">
        <v>6</v>
      </c>
      <c r="T7" s="175">
        <v>6.2</v>
      </c>
      <c r="U7" s="175">
        <v>6.3</v>
      </c>
      <c r="V7" s="175">
        <v>6.4</v>
      </c>
      <c r="W7" s="175">
        <v>6.2</v>
      </c>
      <c r="X7" s="175">
        <v>5.7</v>
      </c>
      <c r="Y7" s="175">
        <v>5.5</v>
      </c>
      <c r="Z7" s="175">
        <v>5.3</v>
      </c>
      <c r="AA7" s="175">
        <v>5.2</v>
      </c>
      <c r="AB7" s="175">
        <v>5.0999999999999996</v>
      </c>
      <c r="AC7" s="175">
        <v>5</v>
      </c>
      <c r="AD7" s="175">
        <v>5</v>
      </c>
      <c r="AE7" s="175">
        <v>5</v>
      </c>
      <c r="AF7" s="175">
        <v>5.2</v>
      </c>
      <c r="AG7" s="175">
        <v>5.3</v>
      </c>
      <c r="AH7" s="175">
        <v>5.4</v>
      </c>
      <c r="AI7" s="175">
        <v>5.4</v>
      </c>
      <c r="AJ7" s="175">
        <v>5.4</v>
      </c>
      <c r="AK7" s="177">
        <v>5.6</v>
      </c>
    </row>
    <row r="8" spans="1:37" x14ac:dyDescent="0.2">
      <c r="A8" s="246"/>
      <c r="B8" s="182" t="s">
        <v>1121</v>
      </c>
      <c r="C8" s="206" t="s">
        <v>1142</v>
      </c>
      <c r="D8" s="229">
        <v>13</v>
      </c>
      <c r="E8" s="176">
        <v>3</v>
      </c>
      <c r="F8" s="175" t="s">
        <v>1297</v>
      </c>
      <c r="G8" s="175" t="s">
        <v>1298</v>
      </c>
      <c r="H8" s="230" t="s">
        <v>1293</v>
      </c>
      <c r="I8" s="175">
        <v>11.8</v>
      </c>
      <c r="J8" s="175">
        <v>11.8</v>
      </c>
      <c r="K8" s="175">
        <v>11.8</v>
      </c>
      <c r="L8" s="175">
        <v>11.9</v>
      </c>
      <c r="M8" s="175">
        <v>11.7</v>
      </c>
      <c r="N8" s="175">
        <v>11.7</v>
      </c>
      <c r="O8" s="175">
        <v>11.8</v>
      </c>
      <c r="P8" s="175">
        <v>11.8</v>
      </c>
      <c r="Q8" s="175">
        <v>11.8</v>
      </c>
      <c r="R8" s="175">
        <v>11.7</v>
      </c>
      <c r="S8" s="175">
        <v>11.6</v>
      </c>
      <c r="T8" s="175">
        <v>11.5</v>
      </c>
      <c r="U8" s="175">
        <v>11.4</v>
      </c>
      <c r="V8" s="175">
        <v>11.6</v>
      </c>
      <c r="W8" s="175">
        <v>11.6</v>
      </c>
      <c r="X8" s="175">
        <v>11.3</v>
      </c>
      <c r="Y8" s="175">
        <v>11.3</v>
      </c>
      <c r="Z8" s="175">
        <v>11.3</v>
      </c>
      <c r="AA8" s="175">
        <v>11.2</v>
      </c>
      <c r="AB8" s="175">
        <v>11.2</v>
      </c>
      <c r="AC8" s="175">
        <v>11.3</v>
      </c>
      <c r="AD8" s="175">
        <v>11.3</v>
      </c>
      <c r="AE8" s="175">
        <v>11.4</v>
      </c>
      <c r="AF8" s="175">
        <v>11.4</v>
      </c>
      <c r="AG8" s="175">
        <v>11.4</v>
      </c>
      <c r="AH8" s="175">
        <v>11.6</v>
      </c>
      <c r="AI8" s="175">
        <v>11.7</v>
      </c>
      <c r="AJ8" s="175">
        <v>11.7</v>
      </c>
      <c r="AK8" s="177">
        <v>11.3</v>
      </c>
    </row>
    <row r="9" spans="1:37" x14ac:dyDescent="0.2">
      <c r="A9" s="246"/>
      <c r="B9" s="183" t="s">
        <v>1122</v>
      </c>
      <c r="C9" s="206" t="s">
        <v>1143</v>
      </c>
      <c r="D9" s="229">
        <v>50</v>
      </c>
      <c r="E9" s="176">
        <v>10</v>
      </c>
      <c r="F9" s="175" t="s">
        <v>1297</v>
      </c>
      <c r="G9" s="175" t="s">
        <v>1298</v>
      </c>
      <c r="H9" s="230" t="s">
        <v>1293</v>
      </c>
      <c r="I9" s="175">
        <v>4.5999999999999996</v>
      </c>
      <c r="J9" s="175">
        <v>4.5999999999999996</v>
      </c>
      <c r="K9" s="175">
        <v>4.7</v>
      </c>
      <c r="L9" s="175">
        <v>4.8</v>
      </c>
      <c r="M9" s="175">
        <v>4.8</v>
      </c>
      <c r="N9" s="175">
        <v>4.8</v>
      </c>
      <c r="O9" s="175">
        <v>4.9000000000000004</v>
      </c>
      <c r="P9" s="175">
        <v>4.9000000000000004</v>
      </c>
      <c r="Q9" s="175">
        <v>4.9000000000000004</v>
      </c>
      <c r="R9" s="175">
        <v>4.9000000000000004</v>
      </c>
      <c r="S9" s="175">
        <v>5</v>
      </c>
      <c r="T9" s="175">
        <v>4.9000000000000004</v>
      </c>
      <c r="U9" s="175">
        <v>5</v>
      </c>
      <c r="V9" s="175">
        <v>5</v>
      </c>
      <c r="W9" s="175">
        <v>4.9000000000000004</v>
      </c>
      <c r="X9" s="175">
        <v>5</v>
      </c>
      <c r="Y9" s="175">
        <v>4.9000000000000004</v>
      </c>
      <c r="Z9" s="175">
        <v>4.9000000000000004</v>
      </c>
      <c r="AA9" s="175">
        <v>5</v>
      </c>
      <c r="AB9" s="175">
        <v>5</v>
      </c>
      <c r="AC9" s="175">
        <v>5</v>
      </c>
      <c r="AD9" s="175">
        <v>4.9000000000000004</v>
      </c>
      <c r="AE9" s="175">
        <v>4.9000000000000004</v>
      </c>
      <c r="AF9" s="175">
        <v>4.9000000000000004</v>
      </c>
      <c r="AG9" s="175">
        <v>4.9000000000000004</v>
      </c>
      <c r="AH9" s="175">
        <v>4.5</v>
      </c>
      <c r="AI9" s="175">
        <v>4.8</v>
      </c>
      <c r="AJ9" s="175">
        <v>5.2</v>
      </c>
      <c r="AK9" s="177">
        <v>4.8</v>
      </c>
    </row>
    <row r="10" spans="1:37" x14ac:dyDescent="0.2">
      <c r="A10" s="246"/>
      <c r="B10" s="184" t="s">
        <v>1123</v>
      </c>
      <c r="C10" s="206" t="s">
        <v>1144</v>
      </c>
      <c r="D10" s="229">
        <v>5</v>
      </c>
      <c r="E10" s="176">
        <v>1</v>
      </c>
      <c r="F10" s="175" t="s">
        <v>1297</v>
      </c>
      <c r="G10" s="175" t="s">
        <v>1298</v>
      </c>
      <c r="H10" s="230" t="s">
        <v>1293</v>
      </c>
      <c r="I10" s="175">
        <v>2.4</v>
      </c>
      <c r="J10" s="175">
        <v>2.5</v>
      </c>
      <c r="K10" s="175">
        <v>2.5</v>
      </c>
      <c r="L10" s="175">
        <v>2.6</v>
      </c>
      <c r="M10" s="175">
        <v>2.6</v>
      </c>
      <c r="N10" s="175">
        <v>2.7</v>
      </c>
      <c r="O10" s="175">
        <v>2.7</v>
      </c>
      <c r="P10" s="175">
        <v>2.7</v>
      </c>
      <c r="Q10" s="175">
        <v>2.7</v>
      </c>
      <c r="R10" s="175">
        <v>2.7</v>
      </c>
      <c r="S10" s="175">
        <v>2.7</v>
      </c>
      <c r="T10" s="175">
        <v>2.7</v>
      </c>
      <c r="U10" s="175">
        <v>2.6</v>
      </c>
      <c r="V10" s="175">
        <v>2.6</v>
      </c>
      <c r="W10" s="175">
        <v>2.7</v>
      </c>
      <c r="X10" s="175">
        <v>2.6</v>
      </c>
      <c r="Y10" s="175">
        <v>2.6</v>
      </c>
      <c r="Z10" s="175">
        <v>2.6</v>
      </c>
      <c r="AA10" s="175">
        <v>2.6</v>
      </c>
      <c r="AB10" s="175">
        <v>2.6</v>
      </c>
      <c r="AC10" s="175">
        <v>2.7</v>
      </c>
      <c r="AD10" s="175">
        <v>2.7</v>
      </c>
      <c r="AE10" s="175">
        <v>2.8</v>
      </c>
      <c r="AF10" s="175">
        <v>2.8</v>
      </c>
      <c r="AG10" s="175">
        <v>2.9</v>
      </c>
      <c r="AH10" s="175">
        <v>1.7</v>
      </c>
      <c r="AI10" s="175">
        <v>1.9</v>
      </c>
      <c r="AJ10" s="175">
        <v>2.4</v>
      </c>
      <c r="AK10" s="177">
        <v>2.7</v>
      </c>
    </row>
    <row r="11" spans="1:37" x14ac:dyDescent="0.2">
      <c r="A11" s="246"/>
      <c r="B11" s="185" t="s">
        <v>1124</v>
      </c>
      <c r="C11" s="206" t="s">
        <v>1145</v>
      </c>
      <c r="D11" s="229">
        <v>3</v>
      </c>
      <c r="E11" s="176">
        <v>1</v>
      </c>
      <c r="F11" s="175" t="s">
        <v>1297</v>
      </c>
      <c r="G11" s="175" t="s">
        <v>1298</v>
      </c>
      <c r="H11" s="230" t="s">
        <v>1293</v>
      </c>
      <c r="I11" s="175">
        <v>3.8</v>
      </c>
      <c r="J11" s="175">
        <v>4</v>
      </c>
      <c r="K11" s="175">
        <v>4.2</v>
      </c>
      <c r="L11" s="175">
        <v>4.4000000000000004</v>
      </c>
      <c r="M11" s="175">
        <v>4.5</v>
      </c>
      <c r="N11" s="175">
        <v>4.5999999999999996</v>
      </c>
      <c r="O11" s="175">
        <v>4.8</v>
      </c>
      <c r="P11" s="175">
        <v>4.9000000000000004</v>
      </c>
      <c r="Q11" s="175">
        <v>4.8</v>
      </c>
      <c r="R11" s="175">
        <v>4.8</v>
      </c>
      <c r="S11" s="175">
        <v>4.8</v>
      </c>
      <c r="T11" s="175">
        <v>4.7</v>
      </c>
      <c r="U11" s="175">
        <v>4.7</v>
      </c>
      <c r="V11" s="175">
        <v>4.7</v>
      </c>
      <c r="W11" s="175">
        <v>4.7</v>
      </c>
      <c r="X11" s="175">
        <v>4.5999999999999996</v>
      </c>
      <c r="Y11" s="175">
        <v>4.5999999999999996</v>
      </c>
      <c r="Z11" s="175">
        <v>4.5999999999999996</v>
      </c>
      <c r="AA11" s="175">
        <v>4.5999999999999996</v>
      </c>
      <c r="AB11" s="175">
        <v>4.5999999999999996</v>
      </c>
      <c r="AC11" s="175">
        <v>4.5999999999999996</v>
      </c>
      <c r="AD11" s="175">
        <v>4.7</v>
      </c>
      <c r="AE11" s="175">
        <v>4.7</v>
      </c>
      <c r="AF11" s="175">
        <v>4.9000000000000004</v>
      </c>
      <c r="AG11" s="175">
        <v>5</v>
      </c>
      <c r="AH11" s="175">
        <v>5.3</v>
      </c>
      <c r="AI11" s="175">
        <v>5.5</v>
      </c>
      <c r="AJ11" s="175">
        <v>5.3</v>
      </c>
      <c r="AK11" s="177">
        <v>5.3</v>
      </c>
    </row>
    <row r="12" spans="1:37" x14ac:dyDescent="0.2">
      <c r="A12" s="246"/>
      <c r="B12" s="186" t="s">
        <v>1125</v>
      </c>
      <c r="C12" s="206" t="s">
        <v>1146</v>
      </c>
      <c r="D12" s="229">
        <v>1</v>
      </c>
      <c r="E12" s="176">
        <v>0</v>
      </c>
      <c r="F12" s="175" t="s">
        <v>1297</v>
      </c>
      <c r="G12" s="175" t="s">
        <v>1298</v>
      </c>
      <c r="H12" s="230" t="s">
        <v>1293</v>
      </c>
      <c r="I12" s="175">
        <v>4.8</v>
      </c>
      <c r="J12" s="175">
        <v>4.8</v>
      </c>
      <c r="K12" s="175">
        <v>4.7</v>
      </c>
      <c r="L12" s="175">
        <v>4.5999999999999996</v>
      </c>
      <c r="M12" s="175">
        <v>4.9000000000000004</v>
      </c>
      <c r="N12" s="175">
        <v>4.7</v>
      </c>
      <c r="O12" s="175">
        <v>4.5999999999999996</v>
      </c>
      <c r="P12" s="175">
        <v>4.7</v>
      </c>
      <c r="Q12" s="175">
        <v>4.8</v>
      </c>
      <c r="R12" s="175">
        <v>5</v>
      </c>
      <c r="S12" s="175">
        <v>5</v>
      </c>
      <c r="T12" s="175">
        <v>5</v>
      </c>
      <c r="U12" s="175">
        <v>5</v>
      </c>
      <c r="V12" s="175">
        <v>4.8</v>
      </c>
      <c r="W12" s="175">
        <v>5.0999999999999996</v>
      </c>
      <c r="X12" s="175">
        <v>5.2</v>
      </c>
      <c r="Y12" s="175">
        <v>5.0999999999999996</v>
      </c>
      <c r="Z12" s="175">
        <v>5.0999999999999996</v>
      </c>
      <c r="AA12" s="175">
        <v>5</v>
      </c>
      <c r="AB12" s="175">
        <v>5.0999999999999996</v>
      </c>
      <c r="AC12" s="175">
        <v>5</v>
      </c>
      <c r="AD12" s="175">
        <v>4.8</v>
      </c>
      <c r="AE12" s="175">
        <v>4.5999999999999996</v>
      </c>
      <c r="AF12" s="175">
        <v>4.5999999999999996</v>
      </c>
      <c r="AG12" s="175">
        <v>4.5</v>
      </c>
      <c r="AH12" s="175">
        <v>4.7</v>
      </c>
      <c r="AI12" s="175">
        <v>4.5999999999999996</v>
      </c>
      <c r="AJ12" s="175">
        <v>4.4000000000000004</v>
      </c>
      <c r="AK12" s="177">
        <v>4.5999999999999996</v>
      </c>
    </row>
    <row r="13" spans="1:37" x14ac:dyDescent="0.2">
      <c r="A13" s="246"/>
      <c r="B13" s="187" t="s">
        <v>1126</v>
      </c>
      <c r="C13" s="206" t="s">
        <v>1147</v>
      </c>
      <c r="D13" s="229">
        <v>0</v>
      </c>
      <c r="E13" s="176">
        <v>0</v>
      </c>
      <c r="F13" s="175" t="s">
        <v>1297</v>
      </c>
      <c r="G13" s="175" t="s">
        <v>1298</v>
      </c>
      <c r="H13" s="230" t="s">
        <v>1293</v>
      </c>
      <c r="I13" s="175">
        <v>9.6999999999999993</v>
      </c>
      <c r="J13" s="175">
        <v>9.9</v>
      </c>
      <c r="K13" s="175">
        <v>9.8000000000000007</v>
      </c>
      <c r="L13" s="175">
        <v>9.8000000000000007</v>
      </c>
      <c r="M13" s="175">
        <v>9.8000000000000007</v>
      </c>
      <c r="N13" s="175">
        <v>9.9</v>
      </c>
      <c r="O13" s="175">
        <v>9.9</v>
      </c>
      <c r="P13" s="175">
        <v>10.1</v>
      </c>
      <c r="Q13" s="175">
        <v>10.199999999999999</v>
      </c>
      <c r="R13" s="175">
        <v>10.3</v>
      </c>
      <c r="S13" s="175">
        <v>10.5</v>
      </c>
      <c r="T13" s="175">
        <v>10.7</v>
      </c>
      <c r="U13" s="175">
        <v>10.9</v>
      </c>
      <c r="V13" s="175">
        <v>11</v>
      </c>
      <c r="W13" s="175">
        <v>11.2</v>
      </c>
      <c r="X13" s="175">
        <v>11.1</v>
      </c>
      <c r="Y13" s="175">
        <v>11.3</v>
      </c>
      <c r="Z13" s="175">
        <v>11.3</v>
      </c>
      <c r="AA13" s="175">
        <v>11.5</v>
      </c>
      <c r="AB13" s="175">
        <v>11.4</v>
      </c>
      <c r="AC13" s="175">
        <v>11.2</v>
      </c>
      <c r="AD13" s="175">
        <v>11.2</v>
      </c>
      <c r="AE13" s="175">
        <v>11.1</v>
      </c>
      <c r="AF13" s="175">
        <v>11.1</v>
      </c>
      <c r="AG13" s="175">
        <v>11</v>
      </c>
      <c r="AH13" s="175">
        <v>11.5</v>
      </c>
      <c r="AI13" s="175">
        <v>11</v>
      </c>
      <c r="AJ13" s="175">
        <v>10.5</v>
      </c>
      <c r="AK13" s="177">
        <v>10.8</v>
      </c>
    </row>
    <row r="14" spans="1:37" x14ac:dyDescent="0.2">
      <c r="A14" s="246"/>
      <c r="B14" s="188" t="s">
        <v>1127</v>
      </c>
      <c r="C14" s="206" t="s">
        <v>1148</v>
      </c>
      <c r="D14" s="229">
        <v>45</v>
      </c>
      <c r="E14" s="176">
        <v>9</v>
      </c>
      <c r="F14" s="175" t="s">
        <v>1297</v>
      </c>
      <c r="G14" s="175" t="s">
        <v>1298</v>
      </c>
      <c r="H14" s="230" t="s">
        <v>1293</v>
      </c>
      <c r="I14" s="175">
        <v>5.7</v>
      </c>
      <c r="J14" s="175">
        <v>5.8</v>
      </c>
      <c r="K14" s="175">
        <v>5.8</v>
      </c>
      <c r="L14" s="175">
        <v>5.8</v>
      </c>
      <c r="M14" s="175">
        <v>6</v>
      </c>
      <c r="N14" s="175">
        <v>6.2</v>
      </c>
      <c r="O14" s="175">
        <v>6.2</v>
      </c>
      <c r="P14" s="175">
        <v>6.2</v>
      </c>
      <c r="Q14" s="175">
        <v>6.2</v>
      </c>
      <c r="R14" s="175">
        <v>6.1</v>
      </c>
      <c r="S14" s="175">
        <v>6.2</v>
      </c>
      <c r="T14" s="175">
        <v>6.3</v>
      </c>
      <c r="U14" s="175">
        <v>6.3</v>
      </c>
      <c r="V14" s="175">
        <v>6.4</v>
      </c>
      <c r="W14" s="175">
        <v>6.4</v>
      </c>
      <c r="X14" s="175">
        <v>6.3</v>
      </c>
      <c r="Y14" s="175">
        <v>6.4</v>
      </c>
      <c r="Z14" s="175">
        <v>6.4</v>
      </c>
      <c r="AA14" s="175">
        <v>6.5</v>
      </c>
      <c r="AB14" s="175">
        <v>6.5</v>
      </c>
      <c r="AC14" s="175">
        <v>6.6</v>
      </c>
      <c r="AD14" s="175">
        <v>6.7</v>
      </c>
      <c r="AE14" s="175">
        <v>6.8</v>
      </c>
      <c r="AF14" s="175">
        <v>6.9</v>
      </c>
      <c r="AG14" s="175">
        <v>6.9</v>
      </c>
      <c r="AH14" s="175">
        <v>7.1</v>
      </c>
      <c r="AI14" s="175">
        <v>7.2</v>
      </c>
      <c r="AJ14" s="175">
        <v>7</v>
      </c>
      <c r="AK14" s="177">
        <v>7</v>
      </c>
    </row>
    <row r="15" spans="1:37" x14ac:dyDescent="0.2">
      <c r="A15" s="246"/>
      <c r="B15" s="189" t="s">
        <v>1128</v>
      </c>
      <c r="C15" s="206" t="s">
        <v>1149</v>
      </c>
      <c r="D15" s="229">
        <v>7</v>
      </c>
      <c r="E15" s="176">
        <v>1</v>
      </c>
      <c r="F15" s="175" t="s">
        <v>1297</v>
      </c>
      <c r="G15" s="175" t="s">
        <v>1298</v>
      </c>
      <c r="H15" s="230" t="s">
        <v>1293</v>
      </c>
      <c r="I15" s="153">
        <v>3.1</v>
      </c>
      <c r="J15" s="153">
        <v>3.2</v>
      </c>
      <c r="K15" s="153">
        <v>3.3</v>
      </c>
      <c r="L15" s="153">
        <v>3.4</v>
      </c>
      <c r="M15" s="153">
        <v>3.5</v>
      </c>
      <c r="N15" s="153">
        <v>3.7</v>
      </c>
      <c r="O15" s="153">
        <v>3.7</v>
      </c>
      <c r="P15" s="153">
        <v>3.7</v>
      </c>
      <c r="Q15" s="153">
        <v>3.7</v>
      </c>
      <c r="R15" s="153">
        <v>3.7</v>
      </c>
      <c r="S15" s="153">
        <v>3.8</v>
      </c>
      <c r="T15" s="153">
        <v>3.8</v>
      </c>
      <c r="U15" s="153">
        <v>3.9</v>
      </c>
      <c r="V15" s="153">
        <v>4</v>
      </c>
      <c r="W15" s="153">
        <v>3.9</v>
      </c>
      <c r="X15" s="153">
        <v>4</v>
      </c>
      <c r="Y15" s="153">
        <v>4</v>
      </c>
      <c r="Z15" s="153">
        <v>4</v>
      </c>
      <c r="AA15" s="153">
        <v>4.2</v>
      </c>
      <c r="AB15" s="153">
        <v>4.3</v>
      </c>
      <c r="AC15" s="153">
        <v>4.4000000000000004</v>
      </c>
      <c r="AD15" s="153">
        <v>4.5</v>
      </c>
      <c r="AE15" s="153">
        <v>4.5999999999999996</v>
      </c>
      <c r="AF15" s="153">
        <v>4.7</v>
      </c>
      <c r="AG15" s="153">
        <v>4.7</v>
      </c>
      <c r="AH15" s="153">
        <v>4.4000000000000004</v>
      </c>
      <c r="AI15" s="153">
        <v>4.5</v>
      </c>
      <c r="AJ15" s="153">
        <v>4.5999999999999996</v>
      </c>
      <c r="AK15" s="213">
        <v>4.7</v>
      </c>
    </row>
    <row r="16" spans="1:37" x14ac:dyDescent="0.2">
      <c r="A16" s="246"/>
      <c r="B16" s="190" t="s">
        <v>1129</v>
      </c>
      <c r="C16" s="206" t="s">
        <v>1150</v>
      </c>
      <c r="D16" s="229">
        <v>20</v>
      </c>
      <c r="E16" s="176">
        <v>4</v>
      </c>
      <c r="F16" s="175" t="s">
        <v>1297</v>
      </c>
      <c r="G16" s="175" t="s">
        <v>1298</v>
      </c>
      <c r="H16" s="230" t="s">
        <v>1293</v>
      </c>
      <c r="I16" s="153">
        <v>7.1</v>
      </c>
      <c r="J16" s="153">
        <v>7.2</v>
      </c>
      <c r="K16" s="153">
        <v>7.1</v>
      </c>
      <c r="L16" s="153">
        <v>6.9</v>
      </c>
      <c r="M16" s="153">
        <v>7</v>
      </c>
      <c r="N16" s="153">
        <v>6.8</v>
      </c>
      <c r="O16" s="153">
        <v>6.7</v>
      </c>
      <c r="P16" s="153">
        <v>6.8</v>
      </c>
      <c r="Q16" s="153">
        <v>6.8</v>
      </c>
      <c r="R16" s="153">
        <v>6.8</v>
      </c>
      <c r="S16" s="153">
        <v>6.7</v>
      </c>
      <c r="T16" s="153">
        <v>6.6</v>
      </c>
      <c r="U16" s="153">
        <v>6.5</v>
      </c>
      <c r="V16" s="153">
        <v>6.6</v>
      </c>
      <c r="W16" s="153">
        <v>7</v>
      </c>
      <c r="X16" s="153">
        <v>7</v>
      </c>
      <c r="Y16" s="153">
        <v>6.8</v>
      </c>
      <c r="Z16" s="153">
        <v>6.8</v>
      </c>
      <c r="AA16" s="153">
        <v>6.9</v>
      </c>
      <c r="AB16" s="153">
        <v>6.7</v>
      </c>
      <c r="AC16" s="153">
        <v>6.5</v>
      </c>
      <c r="AD16" s="153">
        <v>6.5</v>
      </c>
      <c r="AE16" s="153">
        <v>6.4</v>
      </c>
      <c r="AF16" s="153">
        <v>6.4</v>
      </c>
      <c r="AG16" s="153">
        <v>6.4</v>
      </c>
      <c r="AH16" s="153">
        <v>6.8</v>
      </c>
      <c r="AI16" s="153">
        <v>6.5</v>
      </c>
      <c r="AJ16" s="153">
        <v>6.2</v>
      </c>
      <c r="AK16" s="213">
        <v>6.2</v>
      </c>
    </row>
    <row r="17" spans="1:37" x14ac:dyDescent="0.2">
      <c r="A17" s="246"/>
      <c r="B17" s="191" t="s">
        <v>1130</v>
      </c>
      <c r="C17" s="206" t="s">
        <v>1151</v>
      </c>
      <c r="D17" s="229">
        <v>4</v>
      </c>
      <c r="E17" s="176">
        <v>1</v>
      </c>
      <c r="F17" s="175" t="s">
        <v>1297</v>
      </c>
      <c r="G17" s="175" t="s">
        <v>1298</v>
      </c>
      <c r="H17" s="230" t="s">
        <v>1293</v>
      </c>
      <c r="I17" s="153">
        <v>5</v>
      </c>
      <c r="J17" s="153">
        <v>5</v>
      </c>
      <c r="K17" s="153">
        <v>5</v>
      </c>
      <c r="L17" s="153">
        <v>5</v>
      </c>
      <c r="M17" s="153">
        <v>5</v>
      </c>
      <c r="N17" s="153">
        <v>4.9000000000000004</v>
      </c>
      <c r="O17" s="153">
        <v>5</v>
      </c>
      <c r="P17" s="153">
        <v>5.0999999999999996</v>
      </c>
      <c r="Q17" s="153">
        <v>5.0999999999999996</v>
      </c>
      <c r="R17" s="153">
        <v>5</v>
      </c>
      <c r="S17" s="153">
        <v>5</v>
      </c>
      <c r="T17" s="153">
        <v>4.9000000000000004</v>
      </c>
      <c r="U17" s="153">
        <v>4.8</v>
      </c>
      <c r="V17" s="153">
        <v>4.9000000000000004</v>
      </c>
      <c r="W17" s="153">
        <v>5.2</v>
      </c>
      <c r="X17" s="153">
        <v>5.2</v>
      </c>
      <c r="Y17" s="153">
        <v>5.0999999999999996</v>
      </c>
      <c r="Z17" s="153">
        <v>5.0999999999999996</v>
      </c>
      <c r="AA17" s="153">
        <v>5.0999999999999996</v>
      </c>
      <c r="AB17" s="153">
        <v>5.0999999999999996</v>
      </c>
      <c r="AC17" s="153">
        <v>5</v>
      </c>
      <c r="AD17" s="153">
        <v>5</v>
      </c>
      <c r="AE17" s="153">
        <v>5</v>
      </c>
      <c r="AF17" s="153">
        <v>4.9000000000000004</v>
      </c>
      <c r="AG17" s="153">
        <v>5</v>
      </c>
      <c r="AH17" s="153">
        <v>5.2</v>
      </c>
      <c r="AI17" s="153">
        <v>5</v>
      </c>
      <c r="AJ17" s="153">
        <v>4.8</v>
      </c>
      <c r="AK17" s="213">
        <v>4.8</v>
      </c>
    </row>
    <row r="18" spans="1:37" x14ac:dyDescent="0.2">
      <c r="A18" s="246"/>
      <c r="B18" s="192" t="s">
        <v>1131</v>
      </c>
      <c r="C18" s="206" t="s">
        <v>1152</v>
      </c>
      <c r="D18" s="229">
        <v>3</v>
      </c>
      <c r="E18" s="176">
        <v>1</v>
      </c>
      <c r="F18" s="175" t="s">
        <v>1297</v>
      </c>
      <c r="G18" s="175" t="s">
        <v>1298</v>
      </c>
      <c r="H18" s="230" t="s">
        <v>1293</v>
      </c>
      <c r="I18" s="153">
        <v>6.2</v>
      </c>
      <c r="J18" s="153">
        <v>6.3</v>
      </c>
      <c r="K18" s="153">
        <v>6.3</v>
      </c>
      <c r="L18" s="153">
        <v>6.2</v>
      </c>
      <c r="M18" s="153">
        <v>6.2</v>
      </c>
      <c r="N18" s="153">
        <v>6.2</v>
      </c>
      <c r="O18" s="153">
        <v>6.2</v>
      </c>
      <c r="P18" s="153">
        <v>6.5</v>
      </c>
      <c r="Q18" s="153">
        <v>6.6</v>
      </c>
      <c r="R18" s="153">
        <v>6.6</v>
      </c>
      <c r="S18" s="153">
        <v>6.7</v>
      </c>
      <c r="T18" s="153">
        <v>6.6</v>
      </c>
      <c r="U18" s="153">
        <v>6.5</v>
      </c>
      <c r="V18" s="153">
        <v>6.7</v>
      </c>
      <c r="W18" s="153">
        <v>7.2</v>
      </c>
      <c r="X18" s="153">
        <v>7.3</v>
      </c>
      <c r="Y18" s="153">
        <v>7.3</v>
      </c>
      <c r="Z18" s="153">
        <v>7.4</v>
      </c>
      <c r="AA18" s="153">
        <v>7.5</v>
      </c>
      <c r="AB18" s="153">
        <v>7.6</v>
      </c>
      <c r="AC18" s="153">
        <v>7.5</v>
      </c>
      <c r="AD18" s="153">
        <v>7.5</v>
      </c>
      <c r="AE18" s="153">
        <v>7.5</v>
      </c>
      <c r="AF18" s="153">
        <v>7.5</v>
      </c>
      <c r="AG18" s="153">
        <v>7.5</v>
      </c>
      <c r="AH18" s="153">
        <v>7.9</v>
      </c>
      <c r="AI18" s="153">
        <v>7.9</v>
      </c>
      <c r="AJ18" s="153">
        <v>7.5</v>
      </c>
      <c r="AK18" s="213">
        <v>7.4</v>
      </c>
    </row>
    <row r="19" spans="1:37" x14ac:dyDescent="0.2">
      <c r="A19" s="246"/>
      <c r="B19" s="193" t="s">
        <v>1132</v>
      </c>
      <c r="C19" s="206" t="s">
        <v>1153</v>
      </c>
      <c r="D19" s="229">
        <v>0</v>
      </c>
      <c r="E19" s="176">
        <v>0</v>
      </c>
      <c r="F19" s="175" t="s">
        <v>1297</v>
      </c>
      <c r="G19" s="175" t="s">
        <v>1298</v>
      </c>
      <c r="H19" s="230" t="s">
        <v>1293</v>
      </c>
      <c r="I19" s="153">
        <v>1.1000000000000001</v>
      </c>
      <c r="J19" s="153">
        <v>1.1000000000000001</v>
      </c>
      <c r="K19" s="153">
        <v>1.1000000000000001</v>
      </c>
      <c r="L19" s="153">
        <v>1.1000000000000001</v>
      </c>
      <c r="M19" s="153">
        <v>1.1000000000000001</v>
      </c>
      <c r="N19" s="153">
        <v>1.1000000000000001</v>
      </c>
      <c r="O19" s="153">
        <v>1.1000000000000001</v>
      </c>
      <c r="P19" s="153">
        <v>1.2</v>
      </c>
      <c r="Q19" s="153">
        <v>1.2</v>
      </c>
      <c r="R19" s="153">
        <v>1.2</v>
      </c>
      <c r="S19" s="153">
        <v>1.2</v>
      </c>
      <c r="T19" s="153">
        <v>1.2</v>
      </c>
      <c r="U19" s="153">
        <v>1.2</v>
      </c>
      <c r="V19" s="153">
        <v>1.2</v>
      </c>
      <c r="W19" s="153">
        <v>1.3</v>
      </c>
      <c r="X19" s="153">
        <v>1.3</v>
      </c>
      <c r="Y19" s="153">
        <v>1.3</v>
      </c>
      <c r="Z19" s="153">
        <v>1.3</v>
      </c>
      <c r="AA19" s="153">
        <v>1.3</v>
      </c>
      <c r="AB19" s="153">
        <v>1.3</v>
      </c>
      <c r="AC19" s="153">
        <v>1.3</v>
      </c>
      <c r="AD19" s="153">
        <v>1.3</v>
      </c>
      <c r="AE19" s="153">
        <v>1.3</v>
      </c>
      <c r="AF19" s="153">
        <v>1.3</v>
      </c>
      <c r="AG19" s="153">
        <v>1.3</v>
      </c>
      <c r="AH19" s="153">
        <v>1.1000000000000001</v>
      </c>
      <c r="AI19" s="153">
        <v>1</v>
      </c>
      <c r="AJ19" s="153">
        <v>1.2</v>
      </c>
      <c r="AK19" s="213">
        <v>1.2</v>
      </c>
    </row>
    <row r="20" spans="1:37" x14ac:dyDescent="0.2">
      <c r="A20" s="246"/>
      <c r="B20" s="194" t="s">
        <v>1133</v>
      </c>
      <c r="C20" s="206" t="s">
        <v>1154</v>
      </c>
      <c r="D20" s="229">
        <v>0</v>
      </c>
      <c r="E20" s="176">
        <v>0</v>
      </c>
      <c r="F20" s="175" t="s">
        <v>1297</v>
      </c>
      <c r="G20" s="175" t="s">
        <v>1298</v>
      </c>
      <c r="H20" s="230" t="s">
        <v>1293</v>
      </c>
      <c r="I20" s="153">
        <v>1.9</v>
      </c>
      <c r="J20" s="153">
        <v>1.9</v>
      </c>
      <c r="K20" s="153">
        <v>1.9</v>
      </c>
      <c r="L20" s="153">
        <v>1.9</v>
      </c>
      <c r="M20" s="153">
        <v>1.9</v>
      </c>
      <c r="N20" s="153">
        <v>1.8</v>
      </c>
      <c r="O20" s="153">
        <v>1.8</v>
      </c>
      <c r="P20" s="153">
        <v>1.8</v>
      </c>
      <c r="Q20" s="153">
        <v>1.7</v>
      </c>
      <c r="R20" s="153">
        <v>1.7</v>
      </c>
      <c r="S20" s="153">
        <v>1.7</v>
      </c>
      <c r="T20" s="153">
        <v>1.7</v>
      </c>
      <c r="U20" s="153">
        <v>1.7</v>
      </c>
      <c r="V20" s="153">
        <v>1.7</v>
      </c>
      <c r="W20" s="153">
        <v>1.8</v>
      </c>
      <c r="X20" s="153">
        <v>1.7</v>
      </c>
      <c r="Y20" s="153">
        <v>1.7</v>
      </c>
      <c r="Z20" s="153">
        <v>1.7</v>
      </c>
      <c r="AA20" s="153">
        <v>1.7</v>
      </c>
      <c r="AB20" s="153">
        <v>1.7</v>
      </c>
      <c r="AC20" s="153">
        <v>1.7</v>
      </c>
      <c r="AD20" s="153">
        <v>1.7</v>
      </c>
      <c r="AE20" s="153">
        <v>1.7</v>
      </c>
      <c r="AF20" s="153">
        <v>1.6</v>
      </c>
      <c r="AG20" s="153">
        <v>1.6</v>
      </c>
      <c r="AH20" s="153">
        <v>1.5</v>
      </c>
      <c r="AI20" s="153">
        <v>1.5</v>
      </c>
      <c r="AJ20" s="153">
        <v>1.5</v>
      </c>
      <c r="AK20" s="213">
        <v>1.5</v>
      </c>
    </row>
    <row r="21" spans="1:37" x14ac:dyDescent="0.2">
      <c r="A21" s="246"/>
      <c r="B21" s="195" t="s">
        <v>1134</v>
      </c>
      <c r="C21" s="206" t="s">
        <v>1155</v>
      </c>
      <c r="D21" s="229">
        <v>1</v>
      </c>
      <c r="E21" s="176">
        <v>0</v>
      </c>
      <c r="F21" s="175" t="s">
        <v>1297</v>
      </c>
      <c r="G21" s="175" t="s">
        <v>1298</v>
      </c>
      <c r="H21" s="230" t="s">
        <v>1293</v>
      </c>
      <c r="I21" s="153">
        <v>0.4</v>
      </c>
      <c r="J21" s="153">
        <v>0.4</v>
      </c>
      <c r="K21" s="153">
        <v>0.4</v>
      </c>
      <c r="L21" s="153">
        <v>0.4</v>
      </c>
      <c r="M21" s="153">
        <v>0.4</v>
      </c>
      <c r="N21" s="153">
        <v>0.4</v>
      </c>
      <c r="O21" s="153">
        <v>0.4</v>
      </c>
      <c r="P21" s="153">
        <v>0.4</v>
      </c>
      <c r="Q21" s="153">
        <v>0.4</v>
      </c>
      <c r="R21" s="153">
        <v>0.4</v>
      </c>
      <c r="S21" s="153">
        <v>0.4</v>
      </c>
      <c r="T21" s="153">
        <v>0.4</v>
      </c>
      <c r="U21" s="153">
        <v>0.4</v>
      </c>
      <c r="V21" s="153">
        <v>0.4</v>
      </c>
      <c r="W21" s="153">
        <v>0.4</v>
      </c>
      <c r="X21" s="153">
        <v>0.4</v>
      </c>
      <c r="Y21" s="153">
        <v>0.4</v>
      </c>
      <c r="Z21" s="153">
        <v>0.4</v>
      </c>
      <c r="AA21" s="153">
        <v>0.4</v>
      </c>
      <c r="AB21" s="153">
        <v>0.4</v>
      </c>
      <c r="AC21" s="153">
        <v>0.4</v>
      </c>
      <c r="AD21" s="153">
        <v>0.4</v>
      </c>
      <c r="AE21" s="153">
        <v>0.4</v>
      </c>
      <c r="AF21" s="153">
        <v>0.3</v>
      </c>
      <c r="AG21" s="153">
        <v>0.3</v>
      </c>
      <c r="AH21" s="153">
        <v>0.3</v>
      </c>
      <c r="AI21" s="153">
        <v>0.3</v>
      </c>
      <c r="AJ21" s="153">
        <v>0.3</v>
      </c>
      <c r="AK21" s="213">
        <v>0.3</v>
      </c>
    </row>
    <row r="22" spans="1:37" x14ac:dyDescent="0.2">
      <c r="A22" s="247"/>
      <c r="B22" s="196" t="s">
        <v>1135</v>
      </c>
      <c r="C22" s="207" t="s">
        <v>1156</v>
      </c>
      <c r="D22" s="231">
        <v>0</v>
      </c>
      <c r="E22" s="198">
        <v>0</v>
      </c>
      <c r="F22" s="197" t="s">
        <v>1297</v>
      </c>
      <c r="G22" s="197" t="s">
        <v>1298</v>
      </c>
      <c r="H22" s="232" t="s">
        <v>1293</v>
      </c>
      <c r="I22" s="214">
        <v>0</v>
      </c>
      <c r="J22" s="214">
        <v>0</v>
      </c>
      <c r="K22" s="214">
        <v>0</v>
      </c>
      <c r="L22" s="214">
        <v>0</v>
      </c>
      <c r="M22" s="214">
        <v>0</v>
      </c>
      <c r="N22" s="214">
        <v>0</v>
      </c>
      <c r="O22" s="214">
        <v>0</v>
      </c>
      <c r="P22" s="214">
        <v>0</v>
      </c>
      <c r="Q22" s="214">
        <v>0</v>
      </c>
      <c r="R22" s="214">
        <v>0</v>
      </c>
      <c r="S22" s="214">
        <v>0</v>
      </c>
      <c r="T22" s="214">
        <v>0</v>
      </c>
      <c r="U22" s="214">
        <v>0</v>
      </c>
      <c r="V22" s="214">
        <v>0</v>
      </c>
      <c r="W22" s="214">
        <v>0</v>
      </c>
      <c r="X22" s="214">
        <v>0</v>
      </c>
      <c r="Y22" s="214">
        <v>0</v>
      </c>
      <c r="Z22" s="214">
        <v>0</v>
      </c>
      <c r="AA22" s="214">
        <v>0</v>
      </c>
      <c r="AB22" s="214">
        <v>0</v>
      </c>
      <c r="AC22" s="214">
        <v>0</v>
      </c>
      <c r="AD22" s="214">
        <v>0</v>
      </c>
      <c r="AE22" s="214">
        <v>0</v>
      </c>
      <c r="AF22" s="214">
        <v>0</v>
      </c>
      <c r="AG22" s="214">
        <v>0</v>
      </c>
      <c r="AH22" s="214">
        <v>0</v>
      </c>
      <c r="AI22" s="214">
        <v>0</v>
      </c>
      <c r="AJ22" s="214">
        <v>0</v>
      </c>
      <c r="AK22" s="215">
        <v>0</v>
      </c>
    </row>
    <row r="23" spans="1:37" x14ac:dyDescent="0.2">
      <c r="A23" s="164"/>
      <c r="B23" s="23"/>
      <c r="C23" s="165"/>
      <c r="D23" s="166"/>
      <c r="E23" s="167"/>
      <c r="F23" s="166"/>
      <c r="G23" s="166"/>
      <c r="H23" s="169" t="s">
        <v>2021</v>
      </c>
      <c r="I23" s="124">
        <f>SUM(I2:I22)</f>
        <v>99.899999999999991</v>
      </c>
      <c r="J23" s="124">
        <f t="shared" ref="J23:AK23" si="0">SUM(J2:J22)</f>
        <v>100.30000000000001</v>
      </c>
      <c r="K23" s="124">
        <f t="shared" si="0"/>
        <v>100.2</v>
      </c>
      <c r="L23" s="124">
        <f t="shared" si="0"/>
        <v>100.10000000000001</v>
      </c>
      <c r="M23" s="124">
        <f t="shared" si="0"/>
        <v>100.10000000000001</v>
      </c>
      <c r="N23" s="124">
        <f t="shared" si="0"/>
        <v>100.00000000000001</v>
      </c>
      <c r="O23" s="124">
        <f t="shared" si="0"/>
        <v>99.90000000000002</v>
      </c>
      <c r="P23" s="124">
        <f t="shared" si="0"/>
        <v>100.3</v>
      </c>
      <c r="Q23" s="124">
        <f t="shared" si="0"/>
        <v>99.899999999999991</v>
      </c>
      <c r="R23" s="124">
        <f t="shared" si="0"/>
        <v>99.9</v>
      </c>
      <c r="S23" s="124">
        <f t="shared" si="0"/>
        <v>100.10000000000002</v>
      </c>
      <c r="T23" s="124">
        <f t="shared" si="0"/>
        <v>99.8</v>
      </c>
      <c r="U23" s="124">
        <f t="shared" si="0"/>
        <v>99.800000000000026</v>
      </c>
      <c r="V23" s="124">
        <f t="shared" si="0"/>
        <v>100.00000000000001</v>
      </c>
      <c r="W23" s="124">
        <f t="shared" si="0"/>
        <v>100.00000000000001</v>
      </c>
      <c r="X23" s="124">
        <f t="shared" si="0"/>
        <v>100.10000000000001</v>
      </c>
      <c r="Y23" s="124">
        <f t="shared" si="0"/>
        <v>100</v>
      </c>
      <c r="Z23" s="124">
        <f t="shared" si="0"/>
        <v>99.800000000000011</v>
      </c>
      <c r="AA23" s="124">
        <f t="shared" si="0"/>
        <v>100.10000000000001</v>
      </c>
      <c r="AB23" s="124">
        <f t="shared" si="0"/>
        <v>99.999999999999986</v>
      </c>
      <c r="AC23" s="124">
        <f t="shared" si="0"/>
        <v>99.9</v>
      </c>
      <c r="AD23" s="124">
        <f t="shared" si="0"/>
        <v>99.9</v>
      </c>
      <c r="AE23" s="124">
        <f t="shared" si="0"/>
        <v>100</v>
      </c>
      <c r="AF23" s="124">
        <f t="shared" si="0"/>
        <v>100.1</v>
      </c>
      <c r="AG23" s="124">
        <f t="shared" si="0"/>
        <v>100</v>
      </c>
      <c r="AH23" s="124">
        <f t="shared" si="0"/>
        <v>100.10000000000001</v>
      </c>
      <c r="AI23" s="124">
        <f t="shared" si="0"/>
        <v>100.2</v>
      </c>
      <c r="AJ23" s="124">
        <f t="shared" si="0"/>
        <v>100.1</v>
      </c>
      <c r="AK23" s="124">
        <f t="shared" si="0"/>
        <v>100.20000000000002</v>
      </c>
    </row>
    <row r="24" spans="1:37" x14ac:dyDescent="0.2">
      <c r="B24" s="121"/>
      <c r="C24" s="155"/>
      <c r="D24" s="8"/>
      <c r="E24" s="8"/>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row>
    <row r="25" spans="1:37" ht="17" x14ac:dyDescent="0.2">
      <c r="A25" s="240" t="s">
        <v>1542</v>
      </c>
      <c r="B25" s="200" t="s">
        <v>1162</v>
      </c>
      <c r="C25" s="208" t="s">
        <v>1328</v>
      </c>
      <c r="D25" s="222">
        <f>COUNTIF(codes!F:I,B25)</f>
        <v>44</v>
      </c>
      <c r="E25" s="211">
        <f>D25/SUM(D25:D81)</f>
        <v>0.12324929971988796</v>
      </c>
      <c r="F25" s="201" t="s">
        <v>1297</v>
      </c>
      <c r="G25" s="201" t="s">
        <v>1298</v>
      </c>
      <c r="H25" s="223" t="s">
        <v>1293</v>
      </c>
      <c r="I25" s="216">
        <v>2.4</v>
      </c>
      <c r="J25" s="216">
        <v>2.5</v>
      </c>
      <c r="K25" s="216">
        <v>2.4</v>
      </c>
      <c r="L25" s="216">
        <v>2.2999999999999998</v>
      </c>
      <c r="M25" s="216">
        <v>2.2000000000000002</v>
      </c>
      <c r="N25" s="216">
        <v>2.1</v>
      </c>
      <c r="O25" s="216">
        <v>2.2000000000000002</v>
      </c>
      <c r="P25" s="216">
        <v>2</v>
      </c>
      <c r="Q25" s="216">
        <v>1.9</v>
      </c>
      <c r="R25" s="216">
        <v>2</v>
      </c>
      <c r="S25" s="216">
        <v>1.7</v>
      </c>
      <c r="T25" s="216">
        <v>1.6</v>
      </c>
      <c r="U25" s="216">
        <v>1.6</v>
      </c>
      <c r="V25" s="216">
        <v>1.6</v>
      </c>
      <c r="W25" s="216">
        <v>1.4</v>
      </c>
      <c r="X25" s="216">
        <v>1.5</v>
      </c>
      <c r="Y25" s="216">
        <v>1.6</v>
      </c>
      <c r="Z25" s="216">
        <v>1.6</v>
      </c>
      <c r="AA25" s="216">
        <v>1.6</v>
      </c>
      <c r="AB25" s="216">
        <v>1.6</v>
      </c>
      <c r="AC25" s="216">
        <v>1.5</v>
      </c>
      <c r="AD25" s="216">
        <v>1.5</v>
      </c>
      <c r="AE25" s="216">
        <v>1.6</v>
      </c>
      <c r="AF25" s="216">
        <v>1.5</v>
      </c>
      <c r="AG25" s="216">
        <v>1.5</v>
      </c>
      <c r="AH25" s="216">
        <v>1.5</v>
      </c>
      <c r="AI25" s="216">
        <v>1.5</v>
      </c>
      <c r="AJ25" s="216">
        <v>1.6</v>
      </c>
      <c r="AK25" s="217" t="s">
        <v>2018</v>
      </c>
    </row>
    <row r="26" spans="1:37" ht="17" x14ac:dyDescent="0.2">
      <c r="A26" s="241"/>
      <c r="B26" s="202" t="s">
        <v>1167</v>
      </c>
      <c r="C26" s="34" t="s">
        <v>1330</v>
      </c>
      <c r="D26" s="203">
        <f>COUNTIF(codes!F:I,B26)</f>
        <v>15</v>
      </c>
      <c r="E26" s="154">
        <f t="shared" ref="E26:E81" si="1">D26/SUM(D26:D82)</f>
        <v>4.7923322683706068E-2</v>
      </c>
      <c r="F26" s="121" t="s">
        <v>1297</v>
      </c>
      <c r="G26" s="121" t="s">
        <v>1298</v>
      </c>
      <c r="H26" s="224" t="s">
        <v>1293</v>
      </c>
      <c r="I26" s="218">
        <v>0.3</v>
      </c>
      <c r="J26" s="218">
        <v>0.2</v>
      </c>
      <c r="K26" s="218">
        <v>0.2</v>
      </c>
      <c r="L26" s="218">
        <v>0.2</v>
      </c>
      <c r="M26" s="218">
        <v>0.2</v>
      </c>
      <c r="N26" s="218">
        <v>0.2</v>
      </c>
      <c r="O26" s="218">
        <v>0.2</v>
      </c>
      <c r="P26" s="218">
        <v>0.2</v>
      </c>
      <c r="Q26" s="218">
        <v>0.2</v>
      </c>
      <c r="R26" s="218">
        <v>0.2</v>
      </c>
      <c r="S26" s="218">
        <v>0.2</v>
      </c>
      <c r="T26" s="218">
        <v>0.2</v>
      </c>
      <c r="U26" s="218">
        <v>0.2</v>
      </c>
      <c r="V26" s="218">
        <v>0.2</v>
      </c>
      <c r="W26" s="218">
        <v>0.2</v>
      </c>
      <c r="X26" s="218">
        <v>0.2</v>
      </c>
      <c r="Y26" s="218">
        <v>0.2</v>
      </c>
      <c r="Z26" s="218">
        <v>0.2</v>
      </c>
      <c r="AA26" s="218">
        <v>0.2</v>
      </c>
      <c r="AB26" s="218">
        <v>0.2</v>
      </c>
      <c r="AC26" s="218">
        <v>0.2</v>
      </c>
      <c r="AD26" s="218">
        <v>0.2</v>
      </c>
      <c r="AE26" s="218">
        <v>0.2</v>
      </c>
      <c r="AF26" s="218">
        <v>0.2</v>
      </c>
      <c r="AG26" s="218">
        <v>0.2</v>
      </c>
      <c r="AH26" s="218">
        <v>0.2</v>
      </c>
      <c r="AI26" s="218">
        <v>0.2</v>
      </c>
      <c r="AJ26" s="218">
        <v>0.2</v>
      </c>
      <c r="AK26" s="213" t="s">
        <v>2018</v>
      </c>
    </row>
    <row r="27" spans="1:37" ht="17" x14ac:dyDescent="0.2">
      <c r="A27" s="241"/>
      <c r="B27" s="202" t="s">
        <v>1192</v>
      </c>
      <c r="C27" s="34" t="s">
        <v>1332</v>
      </c>
      <c r="D27" s="203">
        <f>COUNTIF(codes!F:I,B27)</f>
        <v>9</v>
      </c>
      <c r="E27" s="154">
        <f t="shared" si="1"/>
        <v>2.8846153846153848E-2</v>
      </c>
      <c r="F27" s="121" t="s">
        <v>1297</v>
      </c>
      <c r="G27" s="121" t="s">
        <v>1298</v>
      </c>
      <c r="H27" s="224" t="s">
        <v>1293</v>
      </c>
      <c r="I27" s="218">
        <v>0.1</v>
      </c>
      <c r="J27" s="218">
        <v>0.1</v>
      </c>
      <c r="K27" s="218">
        <v>0.1</v>
      </c>
      <c r="L27" s="218">
        <v>0.1</v>
      </c>
      <c r="M27" s="218">
        <v>0.1</v>
      </c>
      <c r="N27" s="218">
        <v>0.1</v>
      </c>
      <c r="O27" s="218">
        <v>0.1</v>
      </c>
      <c r="P27" s="218">
        <v>0.1</v>
      </c>
      <c r="Q27" s="218">
        <v>0.1</v>
      </c>
      <c r="R27" s="218">
        <v>0.1</v>
      </c>
      <c r="S27" s="218">
        <v>0.1</v>
      </c>
      <c r="T27" s="218">
        <v>0.1</v>
      </c>
      <c r="U27" s="218">
        <v>0.1</v>
      </c>
      <c r="V27" s="218">
        <v>0.1</v>
      </c>
      <c r="W27" s="218">
        <v>0.1</v>
      </c>
      <c r="X27" s="218">
        <v>0.1</v>
      </c>
      <c r="Y27" s="218">
        <v>0.1</v>
      </c>
      <c r="Z27" s="218">
        <v>0.1</v>
      </c>
      <c r="AA27" s="218">
        <v>0.1</v>
      </c>
      <c r="AB27" s="218">
        <v>0.1</v>
      </c>
      <c r="AC27" s="218">
        <v>0.1</v>
      </c>
      <c r="AD27" s="218">
        <v>0.1</v>
      </c>
      <c r="AE27" s="218">
        <v>0.1</v>
      </c>
      <c r="AF27" s="218">
        <v>0.1</v>
      </c>
      <c r="AG27" s="218">
        <v>0.1</v>
      </c>
      <c r="AH27" s="218">
        <v>0.1</v>
      </c>
      <c r="AI27" s="218">
        <v>0.1</v>
      </c>
      <c r="AJ27" s="218">
        <v>0</v>
      </c>
      <c r="AK27" s="213" t="s">
        <v>2018</v>
      </c>
    </row>
    <row r="28" spans="1:37" ht="51" x14ac:dyDescent="0.2">
      <c r="A28" s="241"/>
      <c r="B28" s="202" t="s">
        <v>1315</v>
      </c>
      <c r="C28" s="34" t="s">
        <v>1506</v>
      </c>
      <c r="D28" s="203">
        <f>COUNTIF(codes!F:I,"C10")+COUNTIF(codes!F:I,"C11")+COUNTIF(codes!F:I,"C12")</f>
        <v>19</v>
      </c>
      <c r="E28" s="154">
        <f t="shared" si="1"/>
        <v>6.2706270627062702E-2</v>
      </c>
      <c r="F28" s="121" t="s">
        <v>1297</v>
      </c>
      <c r="G28" s="121" t="s">
        <v>1298</v>
      </c>
      <c r="H28" s="224" t="s">
        <v>1293</v>
      </c>
      <c r="I28" s="218">
        <v>2.4</v>
      </c>
      <c r="J28" s="218">
        <v>2.4</v>
      </c>
      <c r="K28" s="218">
        <v>2.4</v>
      </c>
      <c r="L28" s="218">
        <v>2.2999999999999998</v>
      </c>
      <c r="M28" s="218">
        <v>2.2999999999999998</v>
      </c>
      <c r="N28" s="218">
        <v>2.2000000000000002</v>
      </c>
      <c r="O28" s="218">
        <v>2.2000000000000002</v>
      </c>
      <c r="P28" s="218">
        <v>2.2000000000000002</v>
      </c>
      <c r="Q28" s="218">
        <v>2.2000000000000002</v>
      </c>
      <c r="R28" s="218">
        <v>2.2000000000000002</v>
      </c>
      <c r="S28" s="218">
        <v>2.1</v>
      </c>
      <c r="T28" s="218">
        <v>2</v>
      </c>
      <c r="U28" s="218">
        <v>2</v>
      </c>
      <c r="V28" s="218">
        <v>2</v>
      </c>
      <c r="W28" s="218">
        <v>2</v>
      </c>
      <c r="X28" s="218">
        <v>2</v>
      </c>
      <c r="Y28" s="218">
        <v>2</v>
      </c>
      <c r="Z28" s="218">
        <v>2</v>
      </c>
      <c r="AA28" s="218">
        <v>2</v>
      </c>
      <c r="AB28" s="218">
        <v>2</v>
      </c>
      <c r="AC28" s="218">
        <v>2.1</v>
      </c>
      <c r="AD28" s="218">
        <v>2</v>
      </c>
      <c r="AE28" s="218">
        <v>2</v>
      </c>
      <c r="AF28" s="218">
        <v>2</v>
      </c>
      <c r="AG28" s="218">
        <v>2</v>
      </c>
      <c r="AH28" s="218">
        <v>2</v>
      </c>
      <c r="AI28" s="218">
        <v>1.9</v>
      </c>
      <c r="AJ28" s="218">
        <v>1.8</v>
      </c>
      <c r="AK28" s="213" t="s">
        <v>2018</v>
      </c>
    </row>
    <row r="29" spans="1:37" ht="51" x14ac:dyDescent="0.2">
      <c r="A29" s="241"/>
      <c r="B29" s="202" t="s">
        <v>1316</v>
      </c>
      <c r="C29" s="34" t="s">
        <v>1505</v>
      </c>
      <c r="D29" s="203">
        <f>COUNTIF(codes!F:I,"C13")+COUNTIF(codes!F:I,"C14")+COUNTIF(codes!F:I,"C15")</f>
        <v>3</v>
      </c>
      <c r="E29" s="154">
        <f t="shared" si="1"/>
        <v>1.0563380281690141E-2</v>
      </c>
      <c r="F29" s="121" t="s">
        <v>1297</v>
      </c>
      <c r="G29" s="121" t="s">
        <v>1298</v>
      </c>
      <c r="H29" s="224" t="s">
        <v>1293</v>
      </c>
      <c r="I29" s="218">
        <v>1.2</v>
      </c>
      <c r="J29" s="218">
        <v>1.2</v>
      </c>
      <c r="K29" s="218">
        <v>1.2</v>
      </c>
      <c r="L29" s="218">
        <v>1.2</v>
      </c>
      <c r="M29" s="218">
        <v>1.1000000000000001</v>
      </c>
      <c r="N29" s="218">
        <v>1</v>
      </c>
      <c r="O29" s="218">
        <v>1</v>
      </c>
      <c r="P29" s="218">
        <v>1</v>
      </c>
      <c r="Q29" s="218">
        <v>0.9</v>
      </c>
      <c r="R29" s="218">
        <v>0.8</v>
      </c>
      <c r="S29" s="218">
        <v>0.8</v>
      </c>
      <c r="T29" s="218">
        <v>0.7</v>
      </c>
      <c r="U29" s="218">
        <v>0.7</v>
      </c>
      <c r="V29" s="218">
        <v>0.7</v>
      </c>
      <c r="W29" s="218">
        <v>0.6</v>
      </c>
      <c r="X29" s="218">
        <v>0.6</v>
      </c>
      <c r="Y29" s="218">
        <v>0.7</v>
      </c>
      <c r="Z29" s="218">
        <v>0.6</v>
      </c>
      <c r="AA29" s="218">
        <v>0.6</v>
      </c>
      <c r="AB29" s="218">
        <v>0.6</v>
      </c>
      <c r="AC29" s="218">
        <v>0.6</v>
      </c>
      <c r="AD29" s="218">
        <v>0.6</v>
      </c>
      <c r="AE29" s="218">
        <v>0.6</v>
      </c>
      <c r="AF29" s="218">
        <v>0.6</v>
      </c>
      <c r="AG29" s="218">
        <v>0.6</v>
      </c>
      <c r="AH29" s="218">
        <v>0.5</v>
      </c>
      <c r="AI29" s="218">
        <v>0.5</v>
      </c>
      <c r="AJ29" s="218">
        <v>0.5</v>
      </c>
      <c r="AK29" s="213" t="s">
        <v>2018</v>
      </c>
    </row>
    <row r="30" spans="1:37" ht="17" x14ac:dyDescent="0.2">
      <c r="A30" s="241"/>
      <c r="B30" s="202" t="s">
        <v>1222</v>
      </c>
      <c r="C30" s="34" t="s">
        <v>1356</v>
      </c>
      <c r="D30" s="203">
        <f>COUNTIF(codes!F:I,B30)</f>
        <v>3</v>
      </c>
      <c r="E30" s="154">
        <f t="shared" si="1"/>
        <v>1.0600706713780919E-2</v>
      </c>
      <c r="F30" s="121" t="s">
        <v>1297</v>
      </c>
      <c r="G30" s="121" t="s">
        <v>1298</v>
      </c>
      <c r="H30" s="224" t="s">
        <v>1293</v>
      </c>
      <c r="I30" s="218">
        <v>0.5</v>
      </c>
      <c r="J30" s="218">
        <v>0.5</v>
      </c>
      <c r="K30" s="218">
        <v>0.5</v>
      </c>
      <c r="L30" s="218">
        <v>0.5</v>
      </c>
      <c r="M30" s="218">
        <v>0.5</v>
      </c>
      <c r="N30" s="218">
        <v>0.5</v>
      </c>
      <c r="O30" s="218">
        <v>0.4</v>
      </c>
      <c r="P30" s="218">
        <v>0.4</v>
      </c>
      <c r="Q30" s="218">
        <v>0.4</v>
      </c>
      <c r="R30" s="218">
        <v>0.4</v>
      </c>
      <c r="S30" s="218">
        <v>0.4</v>
      </c>
      <c r="T30" s="218">
        <v>0.4</v>
      </c>
      <c r="U30" s="218">
        <v>0.4</v>
      </c>
      <c r="V30" s="218">
        <v>0.4</v>
      </c>
      <c r="W30" s="218">
        <v>0.3</v>
      </c>
      <c r="X30" s="218">
        <v>0.3</v>
      </c>
      <c r="Y30" s="218">
        <v>0.3</v>
      </c>
      <c r="Z30" s="218">
        <v>0.3</v>
      </c>
      <c r="AA30" s="218">
        <v>0.3</v>
      </c>
      <c r="AB30" s="218">
        <v>0.3</v>
      </c>
      <c r="AC30" s="218">
        <v>0.3</v>
      </c>
      <c r="AD30" s="218">
        <v>0.3</v>
      </c>
      <c r="AE30" s="218">
        <v>0.3</v>
      </c>
      <c r="AF30" s="218">
        <v>0.3</v>
      </c>
      <c r="AG30" s="218">
        <v>0.3</v>
      </c>
      <c r="AH30" s="218">
        <v>0.3</v>
      </c>
      <c r="AI30" s="218">
        <v>0.4</v>
      </c>
      <c r="AJ30" s="218">
        <v>0.4</v>
      </c>
      <c r="AK30" s="213" t="s">
        <v>2018</v>
      </c>
    </row>
    <row r="31" spans="1:37" ht="17" x14ac:dyDescent="0.2">
      <c r="A31" s="241"/>
      <c r="B31" s="202" t="s">
        <v>1226</v>
      </c>
      <c r="C31" s="34" t="s">
        <v>1358</v>
      </c>
      <c r="D31" s="203">
        <f>COUNTIF(codes!F:I,B31)</f>
        <v>1</v>
      </c>
      <c r="E31" s="154">
        <f t="shared" si="1"/>
        <v>3.5714285714285713E-3</v>
      </c>
      <c r="F31" s="121" t="s">
        <v>1297</v>
      </c>
      <c r="G31" s="121" t="s">
        <v>1298</v>
      </c>
      <c r="H31" s="224" t="s">
        <v>1293</v>
      </c>
      <c r="I31" s="218">
        <v>0.7</v>
      </c>
      <c r="J31" s="218">
        <v>0.6</v>
      </c>
      <c r="K31" s="218">
        <v>0.6</v>
      </c>
      <c r="L31" s="218">
        <v>0.6</v>
      </c>
      <c r="M31" s="218">
        <v>0.6</v>
      </c>
      <c r="N31" s="218">
        <v>0.6</v>
      </c>
      <c r="O31" s="218">
        <v>0.6</v>
      </c>
      <c r="P31" s="218">
        <v>0.6</v>
      </c>
      <c r="Q31" s="218">
        <v>0.5</v>
      </c>
      <c r="R31" s="218">
        <v>0.5</v>
      </c>
      <c r="S31" s="218">
        <v>0.5</v>
      </c>
      <c r="T31" s="218">
        <v>0.5</v>
      </c>
      <c r="U31" s="218">
        <v>0.4</v>
      </c>
      <c r="V31" s="218">
        <v>0.4</v>
      </c>
      <c r="W31" s="218">
        <v>0.4</v>
      </c>
      <c r="X31" s="218">
        <v>0.4</v>
      </c>
      <c r="Y31" s="218">
        <v>0.4</v>
      </c>
      <c r="Z31" s="218">
        <v>0.4</v>
      </c>
      <c r="AA31" s="218">
        <v>0.4</v>
      </c>
      <c r="AB31" s="218">
        <v>0.4</v>
      </c>
      <c r="AC31" s="218">
        <v>0.4</v>
      </c>
      <c r="AD31" s="218">
        <v>0.4</v>
      </c>
      <c r="AE31" s="218">
        <v>0.4</v>
      </c>
      <c r="AF31" s="218">
        <v>0.4</v>
      </c>
      <c r="AG31" s="218">
        <v>0.4</v>
      </c>
      <c r="AH31" s="218">
        <v>0.4</v>
      </c>
      <c r="AI31" s="218">
        <v>0.3</v>
      </c>
      <c r="AJ31" s="218">
        <v>0.4</v>
      </c>
      <c r="AK31" s="213" t="s">
        <v>2018</v>
      </c>
    </row>
    <row r="32" spans="1:37" ht="18" customHeight="1" x14ac:dyDescent="0.2">
      <c r="A32" s="241"/>
      <c r="B32" s="202" t="s">
        <v>1300</v>
      </c>
      <c r="C32" s="34" t="s">
        <v>1360</v>
      </c>
      <c r="D32" s="203">
        <f>COUNTIF(codes!F:I,B32)</f>
        <v>0</v>
      </c>
      <c r="E32" s="154">
        <f t="shared" si="1"/>
        <v>0</v>
      </c>
      <c r="F32" s="121" t="s">
        <v>1297</v>
      </c>
      <c r="G32" s="121" t="s">
        <v>1298</v>
      </c>
      <c r="H32" s="224" t="s">
        <v>1293</v>
      </c>
      <c r="I32" s="218">
        <v>0.6</v>
      </c>
      <c r="J32" s="218">
        <v>0.6</v>
      </c>
      <c r="K32" s="218">
        <v>0.5</v>
      </c>
      <c r="L32" s="218">
        <v>0.5</v>
      </c>
      <c r="M32" s="218">
        <v>0.5</v>
      </c>
      <c r="N32" s="218">
        <v>0.5</v>
      </c>
      <c r="O32" s="218">
        <v>0.5</v>
      </c>
      <c r="P32" s="218">
        <v>0.5</v>
      </c>
      <c r="Q32" s="218">
        <v>0.4</v>
      </c>
      <c r="R32" s="218">
        <v>0.4</v>
      </c>
      <c r="S32" s="218">
        <v>0.4</v>
      </c>
      <c r="T32" s="218">
        <v>0.4</v>
      </c>
      <c r="U32" s="218">
        <v>0.4</v>
      </c>
      <c r="V32" s="218">
        <v>0.4</v>
      </c>
      <c r="W32" s="218">
        <v>0.3</v>
      </c>
      <c r="X32" s="218">
        <v>0.3</v>
      </c>
      <c r="Y32" s="218">
        <v>0.3</v>
      </c>
      <c r="Z32" s="218">
        <v>0.3</v>
      </c>
      <c r="AA32" s="218">
        <v>0.3</v>
      </c>
      <c r="AB32" s="218">
        <v>0.3</v>
      </c>
      <c r="AC32" s="218">
        <v>0.3</v>
      </c>
      <c r="AD32" s="218">
        <v>0.2</v>
      </c>
      <c r="AE32" s="218">
        <v>0.2</v>
      </c>
      <c r="AF32" s="218">
        <v>0.2</v>
      </c>
      <c r="AG32" s="218">
        <v>0.2</v>
      </c>
      <c r="AH32" s="218">
        <v>0.2</v>
      </c>
      <c r="AI32" s="218">
        <v>0.2</v>
      </c>
      <c r="AJ32" s="218">
        <v>0.2</v>
      </c>
      <c r="AK32" s="213" t="s">
        <v>2018</v>
      </c>
    </row>
    <row r="33" spans="1:37" ht="18" customHeight="1" x14ac:dyDescent="0.2">
      <c r="A33" s="241"/>
      <c r="B33" s="202" t="s">
        <v>1301</v>
      </c>
      <c r="C33" s="34" t="s">
        <v>1362</v>
      </c>
      <c r="D33" s="203">
        <f>COUNTIF(codes!F:I,B33)</f>
        <v>0</v>
      </c>
      <c r="E33" s="154">
        <f t="shared" si="1"/>
        <v>0</v>
      </c>
      <c r="F33" s="121" t="s">
        <v>1297</v>
      </c>
      <c r="G33" s="121" t="s">
        <v>1298</v>
      </c>
      <c r="H33" s="224" t="s">
        <v>1293</v>
      </c>
      <c r="I33" s="218" t="s">
        <v>2018</v>
      </c>
      <c r="J33" s="218" t="s">
        <v>2018</v>
      </c>
      <c r="K33" s="218" t="s">
        <v>2018</v>
      </c>
      <c r="L33" s="218" t="s">
        <v>2018</v>
      </c>
      <c r="M33" s="218" t="s">
        <v>2018</v>
      </c>
      <c r="N33" s="218" t="s">
        <v>2018</v>
      </c>
      <c r="O33" s="218" t="s">
        <v>2018</v>
      </c>
      <c r="P33" s="218" t="s">
        <v>2018</v>
      </c>
      <c r="Q33" s="218" t="s">
        <v>2018</v>
      </c>
      <c r="R33" s="218" t="s">
        <v>2018</v>
      </c>
      <c r="S33" s="218" t="s">
        <v>2018</v>
      </c>
      <c r="T33" s="218" t="s">
        <v>2018</v>
      </c>
      <c r="U33" s="218" t="s">
        <v>2018</v>
      </c>
      <c r="V33" s="218" t="s">
        <v>2018</v>
      </c>
      <c r="W33" s="218" t="s">
        <v>2018</v>
      </c>
      <c r="X33" s="218" t="s">
        <v>2018</v>
      </c>
      <c r="Y33" s="218" t="s">
        <v>2018</v>
      </c>
      <c r="Z33" s="218" t="s">
        <v>2018</v>
      </c>
      <c r="AA33" s="218" t="s">
        <v>2018</v>
      </c>
      <c r="AB33" s="218" t="s">
        <v>2018</v>
      </c>
      <c r="AC33" s="218" t="s">
        <v>2018</v>
      </c>
      <c r="AD33" s="218" t="s">
        <v>2018</v>
      </c>
      <c r="AE33" s="218" t="s">
        <v>2018</v>
      </c>
      <c r="AF33" s="218" t="s">
        <v>2018</v>
      </c>
      <c r="AG33" s="218" t="s">
        <v>2018</v>
      </c>
      <c r="AH33" s="218" t="s">
        <v>2018</v>
      </c>
      <c r="AI33" s="218" t="s">
        <v>2018</v>
      </c>
      <c r="AJ33" s="218" t="s">
        <v>2018</v>
      </c>
      <c r="AK33" s="213" t="s">
        <v>2018</v>
      </c>
    </row>
    <row r="34" spans="1:37" ht="17" x14ac:dyDescent="0.2">
      <c r="A34" s="241"/>
      <c r="B34" s="202" t="s">
        <v>1173</v>
      </c>
      <c r="C34" s="34" t="s">
        <v>1364</v>
      </c>
      <c r="D34" s="203">
        <f>COUNTIF(codes!F:I,B34)</f>
        <v>13</v>
      </c>
      <c r="E34" s="154">
        <f t="shared" si="1"/>
        <v>4.4673539518900345E-2</v>
      </c>
      <c r="F34" s="121" t="s">
        <v>1297</v>
      </c>
      <c r="G34" s="121" t="s">
        <v>1298</v>
      </c>
      <c r="H34" s="224" t="s">
        <v>1293</v>
      </c>
      <c r="I34" s="218" t="s">
        <v>2018</v>
      </c>
      <c r="J34" s="218" t="s">
        <v>2018</v>
      </c>
      <c r="K34" s="218" t="s">
        <v>2018</v>
      </c>
      <c r="L34" s="218" t="s">
        <v>2018</v>
      </c>
      <c r="M34" s="218" t="s">
        <v>2018</v>
      </c>
      <c r="N34" s="218" t="s">
        <v>2018</v>
      </c>
      <c r="O34" s="218" t="s">
        <v>2018</v>
      </c>
      <c r="P34" s="218" t="s">
        <v>2018</v>
      </c>
      <c r="Q34" s="218" t="s">
        <v>2018</v>
      </c>
      <c r="R34" s="218" t="s">
        <v>2018</v>
      </c>
      <c r="S34" s="218" t="s">
        <v>2018</v>
      </c>
      <c r="T34" s="218" t="s">
        <v>2018</v>
      </c>
      <c r="U34" s="218" t="s">
        <v>2018</v>
      </c>
      <c r="V34" s="218" t="s">
        <v>2018</v>
      </c>
      <c r="W34" s="218" t="s">
        <v>2018</v>
      </c>
      <c r="X34" s="218" t="s">
        <v>2018</v>
      </c>
      <c r="Y34" s="218" t="s">
        <v>2018</v>
      </c>
      <c r="Z34" s="218" t="s">
        <v>2018</v>
      </c>
      <c r="AA34" s="218" t="s">
        <v>2018</v>
      </c>
      <c r="AB34" s="218" t="s">
        <v>2018</v>
      </c>
      <c r="AC34" s="218" t="s">
        <v>2018</v>
      </c>
      <c r="AD34" s="218" t="s">
        <v>2018</v>
      </c>
      <c r="AE34" s="218" t="s">
        <v>2018</v>
      </c>
      <c r="AF34" s="218" t="s">
        <v>2018</v>
      </c>
      <c r="AG34" s="218" t="s">
        <v>2018</v>
      </c>
      <c r="AH34" s="218" t="s">
        <v>2018</v>
      </c>
      <c r="AI34" s="218" t="s">
        <v>2018</v>
      </c>
      <c r="AJ34" s="218" t="s">
        <v>2018</v>
      </c>
      <c r="AK34" s="213" t="s">
        <v>2018</v>
      </c>
    </row>
    <row r="35" spans="1:37" x14ac:dyDescent="0.2">
      <c r="A35" s="241"/>
      <c r="B35" s="202" t="s">
        <v>1259</v>
      </c>
      <c r="C35" s="209" t="s">
        <v>1366</v>
      </c>
      <c r="D35" s="203">
        <f>COUNTIF(codes!F:I,B35)</f>
        <v>1</v>
      </c>
      <c r="E35" s="154">
        <f t="shared" si="1"/>
        <v>3.5971223021582736E-3</v>
      </c>
      <c r="F35" s="121" t="s">
        <v>1297</v>
      </c>
      <c r="G35" s="121" t="s">
        <v>1298</v>
      </c>
      <c r="H35" s="224" t="s">
        <v>1293</v>
      </c>
      <c r="I35" s="218">
        <v>0.7</v>
      </c>
      <c r="J35" s="218">
        <v>0.7</v>
      </c>
      <c r="K35" s="218">
        <v>0.7</v>
      </c>
      <c r="L35" s="218">
        <v>0.7</v>
      </c>
      <c r="M35" s="218">
        <v>0.8</v>
      </c>
      <c r="N35" s="218">
        <v>0.8</v>
      </c>
      <c r="O35" s="218">
        <v>0.9</v>
      </c>
      <c r="P35" s="218">
        <v>0.9</v>
      </c>
      <c r="Q35" s="218">
        <v>0.9</v>
      </c>
      <c r="R35" s="218">
        <v>0.9</v>
      </c>
      <c r="S35" s="218">
        <v>0.9</v>
      </c>
      <c r="T35" s="218">
        <v>0.8</v>
      </c>
      <c r="U35" s="218">
        <v>0.8</v>
      </c>
      <c r="V35" s="218">
        <v>0.8</v>
      </c>
      <c r="W35" s="218">
        <v>0.9</v>
      </c>
      <c r="X35" s="218">
        <v>0.9</v>
      </c>
      <c r="Y35" s="218">
        <v>0.9</v>
      </c>
      <c r="Z35" s="218">
        <v>0.9</v>
      </c>
      <c r="AA35" s="218">
        <v>0.9</v>
      </c>
      <c r="AB35" s="218">
        <v>0.9</v>
      </c>
      <c r="AC35" s="218" t="s">
        <v>2018</v>
      </c>
      <c r="AD35" s="218" t="s">
        <v>2018</v>
      </c>
      <c r="AE35" s="218" t="s">
        <v>2018</v>
      </c>
      <c r="AF35" s="218" t="s">
        <v>2018</v>
      </c>
      <c r="AG35" s="218" t="s">
        <v>2018</v>
      </c>
      <c r="AH35" s="218" t="s">
        <v>2018</v>
      </c>
      <c r="AI35" s="218" t="s">
        <v>2018</v>
      </c>
      <c r="AJ35" s="218" t="s">
        <v>2018</v>
      </c>
      <c r="AK35" s="213" t="s">
        <v>2018</v>
      </c>
    </row>
    <row r="36" spans="1:37" ht="17" x14ac:dyDescent="0.2">
      <c r="A36" s="241"/>
      <c r="B36" s="202" t="s">
        <v>1218</v>
      </c>
      <c r="C36" s="34" t="s">
        <v>1368</v>
      </c>
      <c r="D36" s="203">
        <f>COUNTIF(codes!F:I,B36)</f>
        <v>10</v>
      </c>
      <c r="E36" s="154">
        <f t="shared" si="1"/>
        <v>3.6101083032490974E-2</v>
      </c>
      <c r="F36" s="121" t="s">
        <v>1297</v>
      </c>
      <c r="G36" s="121" t="s">
        <v>1298</v>
      </c>
      <c r="H36" s="224" t="s">
        <v>1293</v>
      </c>
      <c r="I36" s="218">
        <v>0.9</v>
      </c>
      <c r="J36" s="218">
        <v>0.9</v>
      </c>
      <c r="K36" s="218">
        <v>0.9</v>
      </c>
      <c r="L36" s="218">
        <v>0.9</v>
      </c>
      <c r="M36" s="218">
        <v>0.9</v>
      </c>
      <c r="N36" s="218">
        <v>0.9</v>
      </c>
      <c r="O36" s="218">
        <v>0.9</v>
      </c>
      <c r="P36" s="218">
        <v>0.9</v>
      </c>
      <c r="Q36" s="218">
        <v>0.8</v>
      </c>
      <c r="R36" s="218">
        <v>0.8</v>
      </c>
      <c r="S36" s="218">
        <v>0.8</v>
      </c>
      <c r="T36" s="218">
        <v>0.8</v>
      </c>
      <c r="U36" s="218">
        <v>0.8</v>
      </c>
      <c r="V36" s="218">
        <v>0.8</v>
      </c>
      <c r="W36" s="218">
        <v>0.7</v>
      </c>
      <c r="X36" s="218">
        <v>0.7</v>
      </c>
      <c r="Y36" s="218">
        <v>0.7</v>
      </c>
      <c r="Z36" s="218">
        <v>0.7</v>
      </c>
      <c r="AA36" s="218">
        <v>0.7</v>
      </c>
      <c r="AB36" s="218">
        <v>0.8</v>
      </c>
      <c r="AC36" s="218">
        <v>0.8</v>
      </c>
      <c r="AD36" s="218">
        <v>0.8</v>
      </c>
      <c r="AE36" s="218">
        <v>0.8</v>
      </c>
      <c r="AF36" s="218">
        <v>0.8</v>
      </c>
      <c r="AG36" s="218">
        <v>0.8</v>
      </c>
      <c r="AH36" s="218">
        <v>0.8</v>
      </c>
      <c r="AI36" s="218">
        <v>0.7</v>
      </c>
      <c r="AJ36" s="218">
        <v>0.7</v>
      </c>
      <c r="AK36" s="213" t="s">
        <v>2018</v>
      </c>
    </row>
    <row r="37" spans="1:37" ht="17" x14ac:dyDescent="0.2">
      <c r="A37" s="241"/>
      <c r="B37" s="202" t="s">
        <v>1174</v>
      </c>
      <c r="C37" s="34" t="s">
        <v>1500</v>
      </c>
      <c r="D37" s="203">
        <f>COUNTIF(codes!F:I,B37)</f>
        <v>2</v>
      </c>
      <c r="E37" s="154">
        <f t="shared" si="1"/>
        <v>7.462686567164179E-3</v>
      </c>
      <c r="F37" s="121" t="s">
        <v>1297</v>
      </c>
      <c r="G37" s="121" t="s">
        <v>1298</v>
      </c>
      <c r="H37" s="224" t="s">
        <v>1293</v>
      </c>
      <c r="I37" s="218">
        <v>1</v>
      </c>
      <c r="J37" s="218">
        <v>0.9</v>
      </c>
      <c r="K37" s="218">
        <v>0.9</v>
      </c>
      <c r="L37" s="218">
        <v>0.9</v>
      </c>
      <c r="M37" s="218">
        <v>0.9</v>
      </c>
      <c r="N37" s="218">
        <v>0.9</v>
      </c>
      <c r="O37" s="218">
        <v>0.9</v>
      </c>
      <c r="P37" s="218">
        <v>0.9</v>
      </c>
      <c r="Q37" s="218">
        <v>0.8</v>
      </c>
      <c r="R37" s="218">
        <v>0.8</v>
      </c>
      <c r="S37" s="218">
        <v>0.8</v>
      </c>
      <c r="T37" s="218">
        <v>0.8</v>
      </c>
      <c r="U37" s="218">
        <v>0.8</v>
      </c>
      <c r="V37" s="218">
        <v>0.8</v>
      </c>
      <c r="W37" s="218">
        <v>0.7</v>
      </c>
      <c r="X37" s="218">
        <v>0.6</v>
      </c>
      <c r="Y37" s="218">
        <v>0.6</v>
      </c>
      <c r="Z37" s="218">
        <v>0.6</v>
      </c>
      <c r="AA37" s="218">
        <v>0.6</v>
      </c>
      <c r="AB37" s="218">
        <v>0.6</v>
      </c>
      <c r="AC37" s="218">
        <v>0.6</v>
      </c>
      <c r="AD37" s="218">
        <v>0.6</v>
      </c>
      <c r="AE37" s="218">
        <v>0.6</v>
      </c>
      <c r="AF37" s="218">
        <v>0.6</v>
      </c>
      <c r="AG37" s="218">
        <v>0.6</v>
      </c>
      <c r="AH37" s="218">
        <v>0.6</v>
      </c>
      <c r="AI37" s="218">
        <v>0.6</v>
      </c>
      <c r="AJ37" s="218">
        <v>0.5</v>
      </c>
      <c r="AK37" s="213" t="s">
        <v>2018</v>
      </c>
    </row>
    <row r="38" spans="1:37" ht="17" x14ac:dyDescent="0.2">
      <c r="A38" s="241"/>
      <c r="B38" s="202" t="s">
        <v>1172</v>
      </c>
      <c r="C38" s="34" t="s">
        <v>1371</v>
      </c>
      <c r="D38" s="203">
        <f>COUNTIF(codes!F:I,B38)</f>
        <v>9</v>
      </c>
      <c r="E38" s="154">
        <f t="shared" si="1"/>
        <v>3.272727272727273E-2</v>
      </c>
      <c r="F38" s="121" t="s">
        <v>1297</v>
      </c>
      <c r="G38" s="121" t="s">
        <v>1298</v>
      </c>
      <c r="H38" s="224" t="s">
        <v>1293</v>
      </c>
      <c r="I38" s="218">
        <v>0.9</v>
      </c>
      <c r="J38" s="218">
        <v>0.8</v>
      </c>
      <c r="K38" s="218">
        <v>0.8</v>
      </c>
      <c r="L38" s="218">
        <v>0.8</v>
      </c>
      <c r="M38" s="218">
        <v>0.7</v>
      </c>
      <c r="N38" s="218">
        <v>0.8</v>
      </c>
      <c r="O38" s="218">
        <v>0.7</v>
      </c>
      <c r="P38" s="218">
        <v>0.7</v>
      </c>
      <c r="Q38" s="218">
        <v>0.7</v>
      </c>
      <c r="R38" s="218">
        <v>0.7</v>
      </c>
      <c r="S38" s="218">
        <v>0.7</v>
      </c>
      <c r="T38" s="218">
        <v>0.8</v>
      </c>
      <c r="U38" s="218">
        <v>0.8</v>
      </c>
      <c r="V38" s="218">
        <v>0.7</v>
      </c>
      <c r="W38" s="218">
        <v>0.5</v>
      </c>
      <c r="X38" s="218">
        <v>0.6</v>
      </c>
      <c r="Y38" s="218">
        <v>0.6</v>
      </c>
      <c r="Z38" s="218">
        <v>0.6</v>
      </c>
      <c r="AA38" s="218">
        <v>0.6</v>
      </c>
      <c r="AB38" s="218">
        <v>0.6</v>
      </c>
      <c r="AC38" s="218">
        <v>0.6</v>
      </c>
      <c r="AD38" s="218">
        <v>0.6</v>
      </c>
      <c r="AE38" s="218">
        <v>0.6</v>
      </c>
      <c r="AF38" s="218">
        <v>0.6</v>
      </c>
      <c r="AG38" s="218">
        <v>0.5</v>
      </c>
      <c r="AH38" s="218">
        <v>0.5</v>
      </c>
      <c r="AI38" s="218">
        <v>0.5</v>
      </c>
      <c r="AJ38" s="218">
        <v>0.6</v>
      </c>
      <c r="AK38" s="213" t="s">
        <v>2018</v>
      </c>
    </row>
    <row r="39" spans="1:37" ht="17" x14ac:dyDescent="0.2">
      <c r="A39" s="241"/>
      <c r="B39" s="202" t="s">
        <v>1302</v>
      </c>
      <c r="C39" s="34" t="s">
        <v>1373</v>
      </c>
      <c r="D39" s="203">
        <f>COUNTIF(codes!F:I,B39)</f>
        <v>0</v>
      </c>
      <c r="E39" s="154">
        <f t="shared" si="1"/>
        <v>0</v>
      </c>
      <c r="F39" s="121" t="s">
        <v>1297</v>
      </c>
      <c r="G39" s="121" t="s">
        <v>1298</v>
      </c>
      <c r="H39" s="224" t="s">
        <v>1293</v>
      </c>
      <c r="I39" s="218">
        <v>1.7</v>
      </c>
      <c r="J39" s="218">
        <v>1.7</v>
      </c>
      <c r="K39" s="218">
        <v>1.7</v>
      </c>
      <c r="L39" s="218">
        <v>1.7</v>
      </c>
      <c r="M39" s="218">
        <v>1.7</v>
      </c>
      <c r="N39" s="218">
        <v>1.7</v>
      </c>
      <c r="O39" s="218">
        <v>1.7</v>
      </c>
      <c r="P39" s="218">
        <v>1.6</v>
      </c>
      <c r="Q39" s="218">
        <v>1.6</v>
      </c>
      <c r="R39" s="218">
        <v>1.6</v>
      </c>
      <c r="S39" s="218">
        <v>1.6</v>
      </c>
      <c r="T39" s="218">
        <v>1.7</v>
      </c>
      <c r="U39" s="218">
        <v>1.7</v>
      </c>
      <c r="V39" s="218">
        <v>1.7</v>
      </c>
      <c r="W39" s="218">
        <v>1.5</v>
      </c>
      <c r="X39" s="218">
        <v>1.5</v>
      </c>
      <c r="Y39" s="218">
        <v>1.5</v>
      </c>
      <c r="Z39" s="218">
        <v>1.5</v>
      </c>
      <c r="AA39" s="218">
        <v>1.5</v>
      </c>
      <c r="AB39" s="218">
        <v>1.5</v>
      </c>
      <c r="AC39" s="218">
        <v>1.5</v>
      </c>
      <c r="AD39" s="218">
        <v>1.5</v>
      </c>
      <c r="AE39" s="218">
        <v>1.5</v>
      </c>
      <c r="AF39" s="218">
        <v>1.5</v>
      </c>
      <c r="AG39" s="218">
        <v>1.5</v>
      </c>
      <c r="AH39" s="218">
        <v>1.4</v>
      </c>
      <c r="AI39" s="218">
        <v>1.5</v>
      </c>
      <c r="AJ39" s="218">
        <v>1.5</v>
      </c>
      <c r="AK39" s="213" t="s">
        <v>2018</v>
      </c>
    </row>
    <row r="40" spans="1:37" ht="17" x14ac:dyDescent="0.2">
      <c r="A40" s="241"/>
      <c r="B40" s="202" t="s">
        <v>1163</v>
      </c>
      <c r="C40" s="34" t="s">
        <v>1375</v>
      </c>
      <c r="D40" s="203">
        <f>COUNTIF(codes!F:I,B40)</f>
        <v>6</v>
      </c>
      <c r="E40" s="154">
        <f t="shared" si="1"/>
        <v>2.2556390977443608E-2</v>
      </c>
      <c r="F40" s="121" t="s">
        <v>1297</v>
      </c>
      <c r="G40" s="121" t="s">
        <v>1298</v>
      </c>
      <c r="H40" s="224" t="s">
        <v>1293</v>
      </c>
      <c r="I40" s="218">
        <v>1.1000000000000001</v>
      </c>
      <c r="J40" s="218">
        <v>1.1000000000000001</v>
      </c>
      <c r="K40" s="218">
        <v>1.1000000000000001</v>
      </c>
      <c r="L40" s="218">
        <v>1.1000000000000001</v>
      </c>
      <c r="M40" s="218">
        <v>1.2</v>
      </c>
      <c r="N40" s="218">
        <v>1.3</v>
      </c>
      <c r="O40" s="218">
        <v>1.1000000000000001</v>
      </c>
      <c r="P40" s="218">
        <v>1.1000000000000001</v>
      </c>
      <c r="Q40" s="218">
        <v>1</v>
      </c>
      <c r="R40" s="218">
        <v>1.1000000000000001</v>
      </c>
      <c r="S40" s="218">
        <v>1</v>
      </c>
      <c r="T40" s="218">
        <v>1</v>
      </c>
      <c r="U40" s="218">
        <v>1</v>
      </c>
      <c r="V40" s="218">
        <v>0.9</v>
      </c>
      <c r="W40" s="218">
        <v>0.8</v>
      </c>
      <c r="X40" s="218">
        <v>0.8</v>
      </c>
      <c r="Y40" s="218">
        <v>0.8</v>
      </c>
      <c r="Z40" s="218">
        <v>0.8</v>
      </c>
      <c r="AA40" s="218">
        <v>0.8</v>
      </c>
      <c r="AB40" s="218">
        <v>0.8</v>
      </c>
      <c r="AC40" s="218" t="s">
        <v>2018</v>
      </c>
      <c r="AD40" s="218" t="s">
        <v>2018</v>
      </c>
      <c r="AE40" s="218" t="s">
        <v>2018</v>
      </c>
      <c r="AF40" s="218" t="s">
        <v>2018</v>
      </c>
      <c r="AG40" s="218" t="s">
        <v>2018</v>
      </c>
      <c r="AH40" s="218" t="s">
        <v>2018</v>
      </c>
      <c r="AI40" s="218" t="s">
        <v>2018</v>
      </c>
      <c r="AJ40" s="218" t="s">
        <v>2018</v>
      </c>
      <c r="AK40" s="213" t="s">
        <v>2018</v>
      </c>
    </row>
    <row r="41" spans="1:37" ht="17" x14ac:dyDescent="0.2">
      <c r="A41" s="241"/>
      <c r="B41" s="202" t="s">
        <v>1208</v>
      </c>
      <c r="C41" s="34" t="s">
        <v>1377</v>
      </c>
      <c r="D41" s="203">
        <f>COUNTIF(codes!F:I,B41)</f>
        <v>12</v>
      </c>
      <c r="E41" s="154">
        <f t="shared" si="1"/>
        <v>4.6153846153846156E-2</v>
      </c>
      <c r="F41" s="121" t="s">
        <v>1297</v>
      </c>
      <c r="G41" s="121" t="s">
        <v>1298</v>
      </c>
      <c r="H41" s="224" t="s">
        <v>1293</v>
      </c>
      <c r="I41" s="218">
        <v>1.1000000000000001</v>
      </c>
      <c r="J41" s="218">
        <v>1.1000000000000001</v>
      </c>
      <c r="K41" s="218">
        <v>1.1000000000000001</v>
      </c>
      <c r="L41" s="218">
        <v>1</v>
      </c>
      <c r="M41" s="218">
        <v>1</v>
      </c>
      <c r="N41" s="218">
        <v>1</v>
      </c>
      <c r="O41" s="218">
        <v>1</v>
      </c>
      <c r="P41" s="218">
        <v>0.9</v>
      </c>
      <c r="Q41" s="218">
        <v>0.9</v>
      </c>
      <c r="R41" s="218">
        <v>0.9</v>
      </c>
      <c r="S41" s="218">
        <v>0.9</v>
      </c>
      <c r="T41" s="218">
        <v>0.9</v>
      </c>
      <c r="U41" s="218">
        <v>0.9</v>
      </c>
      <c r="V41" s="218">
        <v>0.9</v>
      </c>
      <c r="W41" s="218">
        <v>0.8</v>
      </c>
      <c r="X41" s="218">
        <v>0.9</v>
      </c>
      <c r="Y41" s="218">
        <v>0.9</v>
      </c>
      <c r="Z41" s="218">
        <v>0.9</v>
      </c>
      <c r="AA41" s="218">
        <v>0.8</v>
      </c>
      <c r="AB41" s="218">
        <v>0.8</v>
      </c>
      <c r="AC41" s="218">
        <v>0.8</v>
      </c>
      <c r="AD41" s="218">
        <v>0.8</v>
      </c>
      <c r="AE41" s="218">
        <v>0.8</v>
      </c>
      <c r="AF41" s="218">
        <v>0.8</v>
      </c>
      <c r="AG41" s="218">
        <v>0.8</v>
      </c>
      <c r="AH41" s="218">
        <v>0.8</v>
      </c>
      <c r="AI41" s="218">
        <v>0.8</v>
      </c>
      <c r="AJ41" s="218">
        <v>0.8</v>
      </c>
      <c r="AK41" s="213" t="s">
        <v>2018</v>
      </c>
    </row>
    <row r="42" spans="1:37" ht="17" x14ac:dyDescent="0.2">
      <c r="A42" s="241"/>
      <c r="B42" s="202" t="s">
        <v>1198</v>
      </c>
      <c r="C42" s="34" t="s">
        <v>1379</v>
      </c>
      <c r="D42" s="203">
        <f>COUNTIF(codes!F:I,B42)</f>
        <v>8</v>
      </c>
      <c r="E42" s="154">
        <f t="shared" si="1"/>
        <v>3.2128514056224897E-2</v>
      </c>
      <c r="F42" s="121" t="s">
        <v>1297</v>
      </c>
      <c r="G42" s="121" t="s">
        <v>1298</v>
      </c>
      <c r="H42" s="224" t="s">
        <v>1293</v>
      </c>
      <c r="I42" s="218">
        <v>1.9</v>
      </c>
      <c r="J42" s="218">
        <v>1.9</v>
      </c>
      <c r="K42" s="218">
        <v>1.9</v>
      </c>
      <c r="L42" s="218">
        <v>2</v>
      </c>
      <c r="M42" s="218">
        <v>1.9</v>
      </c>
      <c r="N42" s="218">
        <v>1.9</v>
      </c>
      <c r="O42" s="218">
        <v>1.9</v>
      </c>
      <c r="P42" s="218">
        <v>1.9</v>
      </c>
      <c r="Q42" s="218">
        <v>1.8</v>
      </c>
      <c r="R42" s="218">
        <v>1.8</v>
      </c>
      <c r="S42" s="218">
        <v>1.8</v>
      </c>
      <c r="T42" s="218">
        <v>1.9</v>
      </c>
      <c r="U42" s="218">
        <v>1.9</v>
      </c>
      <c r="V42" s="218">
        <v>1.9</v>
      </c>
      <c r="W42" s="218">
        <v>1.6</v>
      </c>
      <c r="X42" s="218">
        <v>1.8</v>
      </c>
      <c r="Y42" s="218">
        <v>1.9</v>
      </c>
      <c r="Z42" s="218">
        <v>1.9</v>
      </c>
      <c r="AA42" s="218">
        <v>1.9</v>
      </c>
      <c r="AB42" s="218">
        <v>1.9</v>
      </c>
      <c r="AC42" s="218" t="s">
        <v>2018</v>
      </c>
      <c r="AD42" s="218" t="s">
        <v>2018</v>
      </c>
      <c r="AE42" s="218" t="s">
        <v>2018</v>
      </c>
      <c r="AF42" s="218" t="s">
        <v>2018</v>
      </c>
      <c r="AG42" s="218" t="s">
        <v>2018</v>
      </c>
      <c r="AH42" s="218" t="s">
        <v>2018</v>
      </c>
      <c r="AI42" s="218" t="s">
        <v>2018</v>
      </c>
      <c r="AJ42" s="218" t="s">
        <v>2018</v>
      </c>
      <c r="AK42" s="213" t="s">
        <v>2018</v>
      </c>
    </row>
    <row r="43" spans="1:37" ht="17" x14ac:dyDescent="0.2">
      <c r="A43" s="241"/>
      <c r="B43" s="202" t="s">
        <v>1238</v>
      </c>
      <c r="C43" s="34" t="s">
        <v>1381</v>
      </c>
      <c r="D43" s="203">
        <f>COUNTIF(codes!F:I,B43)</f>
        <v>8</v>
      </c>
      <c r="E43" s="154">
        <f t="shared" si="1"/>
        <v>3.3195020746887967E-2</v>
      </c>
      <c r="F43" s="121" t="s">
        <v>1297</v>
      </c>
      <c r="G43" s="121" t="s">
        <v>1298</v>
      </c>
      <c r="H43" s="224" t="s">
        <v>1293</v>
      </c>
      <c r="I43" s="218">
        <v>1.6</v>
      </c>
      <c r="J43" s="218">
        <v>1.6</v>
      </c>
      <c r="K43" s="218">
        <v>1.7</v>
      </c>
      <c r="L43" s="218">
        <v>1.7</v>
      </c>
      <c r="M43" s="218">
        <v>1.7</v>
      </c>
      <c r="N43" s="218">
        <v>1.7</v>
      </c>
      <c r="O43" s="218">
        <v>1.7</v>
      </c>
      <c r="P43" s="218">
        <v>1.7</v>
      </c>
      <c r="Q43" s="218">
        <v>1.7</v>
      </c>
      <c r="R43" s="218">
        <v>1.7</v>
      </c>
      <c r="S43" s="218">
        <v>1.6</v>
      </c>
      <c r="T43" s="218">
        <v>1.6</v>
      </c>
      <c r="U43" s="218">
        <v>1.6</v>
      </c>
      <c r="V43" s="218">
        <v>1.5</v>
      </c>
      <c r="W43" s="218">
        <v>1.2</v>
      </c>
      <c r="X43" s="218">
        <v>1.5</v>
      </c>
      <c r="Y43" s="218">
        <v>1.7</v>
      </c>
      <c r="Z43" s="218">
        <v>1.6</v>
      </c>
      <c r="AA43" s="218">
        <v>1.6</v>
      </c>
      <c r="AB43" s="218">
        <v>1.8</v>
      </c>
      <c r="AC43" s="218" t="s">
        <v>2018</v>
      </c>
      <c r="AD43" s="218" t="s">
        <v>2018</v>
      </c>
      <c r="AE43" s="218" t="s">
        <v>2018</v>
      </c>
      <c r="AF43" s="218" t="s">
        <v>2018</v>
      </c>
      <c r="AG43" s="218" t="s">
        <v>2018</v>
      </c>
      <c r="AH43" s="218" t="s">
        <v>2018</v>
      </c>
      <c r="AI43" s="218" t="s">
        <v>2018</v>
      </c>
      <c r="AJ43" s="218" t="s">
        <v>2018</v>
      </c>
      <c r="AK43" s="213" t="s">
        <v>2018</v>
      </c>
    </row>
    <row r="44" spans="1:37" ht="17" x14ac:dyDescent="0.2">
      <c r="A44" s="241"/>
      <c r="B44" s="202" t="s">
        <v>1249</v>
      </c>
      <c r="C44" s="34" t="s">
        <v>1383</v>
      </c>
      <c r="D44" s="203">
        <f>COUNTIF(codes!F:I,B44)</f>
        <v>3</v>
      </c>
      <c r="E44" s="154">
        <f t="shared" si="1"/>
        <v>1.2875536480686695E-2</v>
      </c>
      <c r="F44" s="121" t="s">
        <v>1297</v>
      </c>
      <c r="G44" s="121" t="s">
        <v>1298</v>
      </c>
      <c r="H44" s="224" t="s">
        <v>1293</v>
      </c>
      <c r="I44" s="218">
        <v>0.4</v>
      </c>
      <c r="J44" s="218">
        <v>0.4</v>
      </c>
      <c r="K44" s="218">
        <v>0.4</v>
      </c>
      <c r="L44" s="218">
        <v>0.4</v>
      </c>
      <c r="M44" s="218">
        <v>0.4</v>
      </c>
      <c r="N44" s="218">
        <v>0.4</v>
      </c>
      <c r="O44" s="218">
        <v>0.4</v>
      </c>
      <c r="P44" s="218">
        <v>0.4</v>
      </c>
      <c r="Q44" s="218">
        <v>0.4</v>
      </c>
      <c r="R44" s="218">
        <v>0.4</v>
      </c>
      <c r="S44" s="218">
        <v>0.4</v>
      </c>
      <c r="T44" s="218">
        <v>0.4</v>
      </c>
      <c r="U44" s="218">
        <v>0.4</v>
      </c>
      <c r="V44" s="218">
        <v>0.4</v>
      </c>
      <c r="W44" s="218">
        <v>0.4</v>
      </c>
      <c r="X44" s="218">
        <v>0.4</v>
      </c>
      <c r="Y44" s="218">
        <v>0.4</v>
      </c>
      <c r="Z44" s="218">
        <v>0.4</v>
      </c>
      <c r="AA44" s="218">
        <v>0.5</v>
      </c>
      <c r="AB44" s="218">
        <v>0.5</v>
      </c>
      <c r="AC44" s="218" t="s">
        <v>2018</v>
      </c>
      <c r="AD44" s="218" t="s">
        <v>2018</v>
      </c>
      <c r="AE44" s="218" t="s">
        <v>2018</v>
      </c>
      <c r="AF44" s="218" t="s">
        <v>2018</v>
      </c>
      <c r="AG44" s="218" t="s">
        <v>2018</v>
      </c>
      <c r="AH44" s="218" t="s">
        <v>2018</v>
      </c>
      <c r="AI44" s="218" t="s">
        <v>2018</v>
      </c>
      <c r="AJ44" s="218" t="s">
        <v>2018</v>
      </c>
      <c r="AK44" s="213" t="s">
        <v>2018</v>
      </c>
    </row>
    <row r="45" spans="1:37" ht="34" x14ac:dyDescent="0.2">
      <c r="A45" s="241"/>
      <c r="B45" s="202" t="s">
        <v>1320</v>
      </c>
      <c r="C45" s="34" t="s">
        <v>1507</v>
      </c>
      <c r="D45" s="203">
        <f>COUNTIF(codes!F:I,"C31")+COUNTIF(codes!F:I,"C32")</f>
        <v>1</v>
      </c>
      <c r="E45" s="154">
        <f t="shared" si="1"/>
        <v>4.329004329004329E-3</v>
      </c>
      <c r="F45" s="121" t="s">
        <v>1297</v>
      </c>
      <c r="G45" s="121" t="s">
        <v>1298</v>
      </c>
      <c r="H45" s="224" t="s">
        <v>1293</v>
      </c>
      <c r="I45" s="218">
        <v>0.9</v>
      </c>
      <c r="J45" s="218">
        <v>0.9</v>
      </c>
      <c r="K45" s="218">
        <v>0.9</v>
      </c>
      <c r="L45" s="218">
        <v>0.9</v>
      </c>
      <c r="M45" s="218">
        <v>0.9</v>
      </c>
      <c r="N45" s="218">
        <v>0.9</v>
      </c>
      <c r="O45" s="218">
        <v>0.9</v>
      </c>
      <c r="P45" s="218">
        <v>0.8</v>
      </c>
      <c r="Q45" s="218">
        <v>0.8</v>
      </c>
      <c r="R45" s="218">
        <v>0.8</v>
      </c>
      <c r="S45" s="218">
        <v>0.8</v>
      </c>
      <c r="T45" s="218">
        <v>0.8</v>
      </c>
      <c r="U45" s="218">
        <v>0.8</v>
      </c>
      <c r="V45" s="218">
        <v>0.7</v>
      </c>
      <c r="W45" s="218">
        <v>0.7</v>
      </c>
      <c r="X45" s="218">
        <v>0.7</v>
      </c>
      <c r="Y45" s="218">
        <v>0.7</v>
      </c>
      <c r="Z45" s="218">
        <v>0.7</v>
      </c>
      <c r="AA45" s="218">
        <v>0.7</v>
      </c>
      <c r="AB45" s="218">
        <v>0.7</v>
      </c>
      <c r="AC45" s="218" t="s">
        <v>2018</v>
      </c>
      <c r="AD45" s="218" t="s">
        <v>2018</v>
      </c>
      <c r="AE45" s="218" t="s">
        <v>2018</v>
      </c>
      <c r="AF45" s="218" t="s">
        <v>2018</v>
      </c>
      <c r="AG45" s="218" t="s">
        <v>2018</v>
      </c>
      <c r="AH45" s="218" t="s">
        <v>2018</v>
      </c>
      <c r="AI45" s="218" t="s">
        <v>2018</v>
      </c>
      <c r="AJ45" s="218" t="s">
        <v>2018</v>
      </c>
      <c r="AK45" s="213" t="s">
        <v>2018</v>
      </c>
    </row>
    <row r="46" spans="1:37" ht="17" x14ac:dyDescent="0.2">
      <c r="A46" s="241"/>
      <c r="B46" s="202" t="s">
        <v>1303</v>
      </c>
      <c r="C46" s="34" t="s">
        <v>1389</v>
      </c>
      <c r="D46" s="203">
        <f>COUNTIF(codes!F:I,B46)</f>
        <v>0</v>
      </c>
      <c r="E46" s="154">
        <f t="shared" si="1"/>
        <v>0</v>
      </c>
      <c r="F46" s="121" t="s">
        <v>1297</v>
      </c>
      <c r="G46" s="121" t="s">
        <v>1298</v>
      </c>
      <c r="H46" s="224" t="s">
        <v>1293</v>
      </c>
      <c r="I46" s="218">
        <v>0.6</v>
      </c>
      <c r="J46" s="218">
        <v>0.6</v>
      </c>
      <c r="K46" s="218">
        <v>0.6</v>
      </c>
      <c r="L46" s="218">
        <v>0.6</v>
      </c>
      <c r="M46" s="218">
        <v>0.7</v>
      </c>
      <c r="N46" s="218">
        <v>0.7</v>
      </c>
      <c r="O46" s="218">
        <v>0.6</v>
      </c>
      <c r="P46" s="218">
        <v>0.6</v>
      </c>
      <c r="Q46" s="218">
        <v>0.6</v>
      </c>
      <c r="R46" s="218">
        <v>0.6</v>
      </c>
      <c r="S46" s="218">
        <v>0.6</v>
      </c>
      <c r="T46" s="218">
        <v>0.6</v>
      </c>
      <c r="U46" s="218">
        <v>0.6</v>
      </c>
      <c r="V46" s="218">
        <v>0.6</v>
      </c>
      <c r="W46" s="218">
        <v>0.6</v>
      </c>
      <c r="X46" s="218">
        <v>0.7</v>
      </c>
      <c r="Y46" s="218">
        <v>0.7</v>
      </c>
      <c r="Z46" s="218">
        <v>0.7</v>
      </c>
      <c r="AA46" s="218">
        <v>0.7</v>
      </c>
      <c r="AB46" s="218">
        <v>0.7</v>
      </c>
      <c r="AC46" s="218">
        <v>0.7</v>
      </c>
      <c r="AD46" s="218">
        <v>0.7</v>
      </c>
      <c r="AE46" s="218">
        <v>0.7</v>
      </c>
      <c r="AF46" s="218">
        <v>0.7</v>
      </c>
      <c r="AG46" s="218">
        <v>0.7</v>
      </c>
      <c r="AH46" s="218">
        <v>0.7</v>
      </c>
      <c r="AI46" s="218">
        <v>0.7</v>
      </c>
      <c r="AJ46" s="218">
        <v>0.6</v>
      </c>
      <c r="AK46" s="213" t="s">
        <v>2018</v>
      </c>
    </row>
    <row r="47" spans="1:37" x14ac:dyDescent="0.2">
      <c r="A47" s="241"/>
      <c r="B47" s="202" t="s">
        <v>1390</v>
      </c>
      <c r="C47" s="209" t="s">
        <v>1391</v>
      </c>
      <c r="D47" s="203">
        <f>COUNTIF(codes!F:I,B47)</f>
        <v>0</v>
      </c>
      <c r="E47" s="154">
        <f t="shared" si="1"/>
        <v>0</v>
      </c>
      <c r="F47" s="121" t="s">
        <v>1297</v>
      </c>
      <c r="G47" s="121" t="s">
        <v>1298</v>
      </c>
      <c r="H47" s="224" t="s">
        <v>1293</v>
      </c>
      <c r="I47" s="218">
        <v>2</v>
      </c>
      <c r="J47" s="218">
        <v>2.1</v>
      </c>
      <c r="K47" s="218">
        <v>2</v>
      </c>
      <c r="L47" s="218">
        <v>1.9</v>
      </c>
      <c r="M47" s="218">
        <v>1.9</v>
      </c>
      <c r="N47" s="218">
        <v>1.7</v>
      </c>
      <c r="O47" s="218">
        <v>1.6</v>
      </c>
      <c r="P47" s="218">
        <v>1.7</v>
      </c>
      <c r="Q47" s="218">
        <v>1.7</v>
      </c>
      <c r="R47" s="218">
        <v>1.7</v>
      </c>
      <c r="S47" s="218">
        <v>1.8</v>
      </c>
      <c r="T47" s="218">
        <v>1.8</v>
      </c>
      <c r="U47" s="218">
        <v>1.7</v>
      </c>
      <c r="V47" s="218">
        <v>1.8</v>
      </c>
      <c r="W47" s="218">
        <v>1.9</v>
      </c>
      <c r="X47" s="218">
        <v>2</v>
      </c>
      <c r="Y47" s="218">
        <v>1.8</v>
      </c>
      <c r="Z47" s="218">
        <v>1.9</v>
      </c>
      <c r="AA47" s="218">
        <v>1.9</v>
      </c>
      <c r="AB47" s="218">
        <v>1.7</v>
      </c>
      <c r="AC47" s="218">
        <v>1.6</v>
      </c>
      <c r="AD47" s="218">
        <v>1.6</v>
      </c>
      <c r="AE47" s="218">
        <v>1.5</v>
      </c>
      <c r="AF47" s="218">
        <v>1.5</v>
      </c>
      <c r="AG47" s="218">
        <v>1.6</v>
      </c>
      <c r="AH47" s="218">
        <v>1.7</v>
      </c>
      <c r="AI47" s="218">
        <v>1.7</v>
      </c>
      <c r="AJ47" s="218">
        <v>2.2000000000000002</v>
      </c>
      <c r="AK47" s="213" t="s">
        <v>2018</v>
      </c>
    </row>
    <row r="48" spans="1:37" ht="17" x14ac:dyDescent="0.2">
      <c r="A48" s="241"/>
      <c r="B48" s="202" t="s">
        <v>1189</v>
      </c>
      <c r="C48" s="34" t="s">
        <v>1393</v>
      </c>
      <c r="D48" s="203">
        <f>COUNTIF(codes!F:I,B48)</f>
        <v>7</v>
      </c>
      <c r="E48" s="154">
        <f t="shared" si="1"/>
        <v>3.0303030303030304E-2</v>
      </c>
      <c r="F48" s="121" t="s">
        <v>1297</v>
      </c>
      <c r="G48" s="121" t="s">
        <v>1298</v>
      </c>
      <c r="H48" s="224" t="s">
        <v>1293</v>
      </c>
      <c r="I48" s="218">
        <v>0.2</v>
      </c>
      <c r="J48" s="218">
        <v>0.2</v>
      </c>
      <c r="K48" s="218">
        <v>0.2</v>
      </c>
      <c r="L48" s="218">
        <v>0.3</v>
      </c>
      <c r="M48" s="218">
        <v>0.3</v>
      </c>
      <c r="N48" s="218">
        <v>0.2</v>
      </c>
      <c r="O48" s="218">
        <v>0.2</v>
      </c>
      <c r="P48" s="218">
        <v>0.2</v>
      </c>
      <c r="Q48" s="218">
        <v>0.2</v>
      </c>
      <c r="R48" s="218">
        <v>0.2</v>
      </c>
      <c r="S48" s="218">
        <v>0.2</v>
      </c>
      <c r="T48" s="218">
        <v>0.2</v>
      </c>
      <c r="U48" s="218">
        <v>0.2</v>
      </c>
      <c r="V48" s="218">
        <v>0.2</v>
      </c>
      <c r="W48" s="218">
        <v>0.2</v>
      </c>
      <c r="X48" s="218">
        <v>0.2</v>
      </c>
      <c r="Y48" s="218">
        <v>0.2</v>
      </c>
      <c r="Z48" s="218">
        <v>0.3</v>
      </c>
      <c r="AA48" s="218">
        <v>0.3</v>
      </c>
      <c r="AB48" s="218">
        <v>0.3</v>
      </c>
      <c r="AC48" s="218">
        <v>0.3</v>
      </c>
      <c r="AD48" s="218">
        <v>0.3</v>
      </c>
      <c r="AE48" s="218">
        <v>0.2</v>
      </c>
      <c r="AF48" s="218">
        <v>0.2</v>
      </c>
      <c r="AG48" s="218">
        <v>0.2</v>
      </c>
      <c r="AH48" s="218">
        <v>0.2</v>
      </c>
      <c r="AI48" s="218">
        <v>0.2</v>
      </c>
      <c r="AJ48" s="218">
        <v>0.2</v>
      </c>
      <c r="AK48" s="213" t="s">
        <v>2018</v>
      </c>
    </row>
    <row r="49" spans="1:37" ht="51" x14ac:dyDescent="0.2">
      <c r="A49" s="241"/>
      <c r="B49" s="202" t="s">
        <v>1317</v>
      </c>
      <c r="C49" s="34" t="s">
        <v>1508</v>
      </c>
      <c r="D49" s="203">
        <f>COUNTIF(codes!F:I,"E37")+COUNTIF(codes!F:I,"E38")+COUNTIF(codes!F:I,"E39")</f>
        <v>59</v>
      </c>
      <c r="E49" s="154">
        <f t="shared" si="1"/>
        <v>0.25991189427312777</v>
      </c>
      <c r="F49" s="121" t="s">
        <v>1297</v>
      </c>
      <c r="G49" s="121" t="s">
        <v>1298</v>
      </c>
      <c r="H49" s="224" t="s">
        <v>1293</v>
      </c>
      <c r="I49" s="218">
        <v>0.5</v>
      </c>
      <c r="J49" s="218">
        <v>0.5</v>
      </c>
      <c r="K49" s="218">
        <v>0.5</v>
      </c>
      <c r="L49" s="218">
        <v>0.5</v>
      </c>
      <c r="M49" s="218">
        <v>0.5</v>
      </c>
      <c r="N49" s="218">
        <v>0.6</v>
      </c>
      <c r="O49" s="218">
        <v>0.5</v>
      </c>
      <c r="P49" s="218">
        <v>0.6</v>
      </c>
      <c r="Q49" s="218">
        <v>0.6</v>
      </c>
      <c r="R49" s="218">
        <v>0.6</v>
      </c>
      <c r="S49" s="218">
        <v>0.6</v>
      </c>
      <c r="T49" s="218">
        <v>0.6</v>
      </c>
      <c r="U49" s="218">
        <v>0.6</v>
      </c>
      <c r="V49" s="218">
        <v>0.6</v>
      </c>
      <c r="W49" s="218">
        <v>0.6</v>
      </c>
      <c r="X49" s="218">
        <v>0.7</v>
      </c>
      <c r="Y49" s="218">
        <v>0.7</v>
      </c>
      <c r="Z49" s="218">
        <v>0.7</v>
      </c>
      <c r="AA49" s="218">
        <v>0.7</v>
      </c>
      <c r="AB49" s="218">
        <v>0.7</v>
      </c>
      <c r="AC49" s="218">
        <v>0.7</v>
      </c>
      <c r="AD49" s="218">
        <v>0.7</v>
      </c>
      <c r="AE49" s="218">
        <v>0.7</v>
      </c>
      <c r="AF49" s="218">
        <v>0.7</v>
      </c>
      <c r="AG49" s="218">
        <v>0.7</v>
      </c>
      <c r="AH49" s="218">
        <v>0.7</v>
      </c>
      <c r="AI49" s="218">
        <v>0.7</v>
      </c>
      <c r="AJ49" s="218">
        <v>0.7</v>
      </c>
      <c r="AK49" s="213" t="s">
        <v>2018</v>
      </c>
    </row>
    <row r="50" spans="1:37" ht="17" x14ac:dyDescent="0.2">
      <c r="A50" s="241"/>
      <c r="B50" s="202" t="s">
        <v>1304</v>
      </c>
      <c r="C50" s="34" t="s">
        <v>1407</v>
      </c>
      <c r="D50" s="203">
        <f>COUNTIF(codes!F:I,B50)</f>
        <v>0</v>
      </c>
      <c r="E50" s="154">
        <f t="shared" si="1"/>
        <v>0</v>
      </c>
      <c r="F50" s="121" t="s">
        <v>1297</v>
      </c>
      <c r="G50" s="121" t="s">
        <v>1298</v>
      </c>
      <c r="H50" s="224" t="s">
        <v>1293</v>
      </c>
      <c r="I50" s="218">
        <v>1.6</v>
      </c>
      <c r="J50" s="218">
        <v>1.6</v>
      </c>
      <c r="K50" s="218">
        <v>1.5</v>
      </c>
      <c r="L50" s="218">
        <v>1.6</v>
      </c>
      <c r="M50" s="218">
        <v>1.6</v>
      </c>
      <c r="N50" s="218">
        <v>1.5</v>
      </c>
      <c r="O50" s="218">
        <v>1.5</v>
      </c>
      <c r="P50" s="218">
        <v>1.6</v>
      </c>
      <c r="Q50" s="218">
        <v>1.6</v>
      </c>
      <c r="R50" s="218">
        <v>1.6</v>
      </c>
      <c r="S50" s="218">
        <v>1.6</v>
      </c>
      <c r="T50" s="218">
        <v>1.6</v>
      </c>
      <c r="U50" s="218">
        <v>1.6</v>
      </c>
      <c r="V50" s="218">
        <v>1.6</v>
      </c>
      <c r="W50" s="218">
        <v>1.6</v>
      </c>
      <c r="X50" s="218">
        <v>1.5</v>
      </c>
      <c r="Y50" s="218">
        <v>1.6</v>
      </c>
      <c r="Z50" s="218">
        <v>1.5</v>
      </c>
      <c r="AA50" s="218">
        <v>1.4</v>
      </c>
      <c r="AB50" s="218">
        <v>1.4</v>
      </c>
      <c r="AC50" s="218">
        <v>1.4</v>
      </c>
      <c r="AD50" s="218">
        <v>1.5</v>
      </c>
      <c r="AE50" s="218">
        <v>1.5</v>
      </c>
      <c r="AF50" s="218">
        <v>1.5</v>
      </c>
      <c r="AG50" s="218">
        <v>1.5</v>
      </c>
      <c r="AH50" s="218">
        <v>1.4</v>
      </c>
      <c r="AI50" s="218">
        <v>1.4</v>
      </c>
      <c r="AJ50" s="218">
        <v>1.4</v>
      </c>
      <c r="AK50" s="213" t="s">
        <v>2018</v>
      </c>
    </row>
    <row r="51" spans="1:37" ht="17" x14ac:dyDescent="0.2">
      <c r="A51" s="241"/>
      <c r="B51" s="202" t="s">
        <v>1206</v>
      </c>
      <c r="C51" s="34" t="s">
        <v>1409</v>
      </c>
      <c r="D51" s="203">
        <f>COUNTIF(codes!F:I,B51)</f>
        <v>4</v>
      </c>
      <c r="E51" s="154">
        <f t="shared" si="1"/>
        <v>2.3668639053254437E-2</v>
      </c>
      <c r="F51" s="121" t="s">
        <v>1297</v>
      </c>
      <c r="G51" s="121" t="s">
        <v>1298</v>
      </c>
      <c r="H51" s="224" t="s">
        <v>1293</v>
      </c>
      <c r="I51" s="218">
        <v>5.0999999999999996</v>
      </c>
      <c r="J51" s="218">
        <v>5</v>
      </c>
      <c r="K51" s="218">
        <v>5.2</v>
      </c>
      <c r="L51" s="218">
        <v>5.3</v>
      </c>
      <c r="M51" s="218">
        <v>5.0999999999999996</v>
      </c>
      <c r="N51" s="218">
        <v>5.2</v>
      </c>
      <c r="O51" s="218">
        <v>5.4</v>
      </c>
      <c r="P51" s="218">
        <v>5.3</v>
      </c>
      <c r="Q51" s="218">
        <v>5.4</v>
      </c>
      <c r="R51" s="218">
        <v>5.3</v>
      </c>
      <c r="S51" s="218">
        <v>5.3</v>
      </c>
      <c r="T51" s="218">
        <v>5.3</v>
      </c>
      <c r="U51" s="218">
        <v>5.4</v>
      </c>
      <c r="V51" s="218">
        <v>5.6</v>
      </c>
      <c r="W51" s="218">
        <v>5.4</v>
      </c>
      <c r="X51" s="218">
        <v>5.3</v>
      </c>
      <c r="Y51" s="218">
        <v>5.4</v>
      </c>
      <c r="Z51" s="218">
        <v>5.5</v>
      </c>
      <c r="AA51" s="218">
        <v>5.4</v>
      </c>
      <c r="AB51" s="218">
        <v>5.4</v>
      </c>
      <c r="AC51" s="218">
        <v>5.4</v>
      </c>
      <c r="AD51" s="218">
        <v>5.4</v>
      </c>
      <c r="AE51" s="218">
        <v>5.5</v>
      </c>
      <c r="AF51" s="218">
        <v>5.5</v>
      </c>
      <c r="AG51" s="218">
        <v>5.5</v>
      </c>
      <c r="AH51" s="218">
        <v>5.6</v>
      </c>
      <c r="AI51" s="218">
        <v>5.8</v>
      </c>
      <c r="AJ51" s="218">
        <v>6.1</v>
      </c>
      <c r="AK51" s="213" t="s">
        <v>2018</v>
      </c>
    </row>
    <row r="52" spans="1:37" ht="17" x14ac:dyDescent="0.2">
      <c r="A52" s="241"/>
      <c r="B52" s="202" t="s">
        <v>1214</v>
      </c>
      <c r="C52" s="34" t="s">
        <v>1411</v>
      </c>
      <c r="D52" s="203">
        <f>COUNTIF(codes!F:I,B52)</f>
        <v>9</v>
      </c>
      <c r="E52" s="154">
        <f t="shared" si="1"/>
        <v>5.4545454545454543E-2</v>
      </c>
      <c r="F52" s="121" t="s">
        <v>1297</v>
      </c>
      <c r="G52" s="121" t="s">
        <v>1298</v>
      </c>
      <c r="H52" s="224" t="s">
        <v>1293</v>
      </c>
      <c r="I52" s="218">
        <v>5.0999999999999996</v>
      </c>
      <c r="J52" s="218">
        <v>5.0999999999999996</v>
      </c>
      <c r="K52" s="218">
        <v>5.0999999999999996</v>
      </c>
      <c r="L52" s="218">
        <v>5</v>
      </c>
      <c r="M52" s="218">
        <v>5</v>
      </c>
      <c r="N52" s="218">
        <v>5</v>
      </c>
      <c r="O52" s="218">
        <v>4.9000000000000004</v>
      </c>
      <c r="P52" s="218">
        <v>4.9000000000000004</v>
      </c>
      <c r="Q52" s="218">
        <v>4.8</v>
      </c>
      <c r="R52" s="218">
        <v>4.7</v>
      </c>
      <c r="S52" s="218">
        <v>4.7</v>
      </c>
      <c r="T52" s="218">
        <v>4.5999999999999996</v>
      </c>
      <c r="U52" s="218">
        <v>4.5</v>
      </c>
      <c r="V52" s="218">
        <v>4.4000000000000004</v>
      </c>
      <c r="W52" s="218">
        <v>4.5999999999999996</v>
      </c>
      <c r="X52" s="218">
        <v>4.5</v>
      </c>
      <c r="Y52" s="218">
        <v>4.4000000000000004</v>
      </c>
      <c r="Z52" s="218">
        <v>4.4000000000000004</v>
      </c>
      <c r="AA52" s="218">
        <v>4.4000000000000004</v>
      </c>
      <c r="AB52" s="218">
        <v>4.4000000000000004</v>
      </c>
      <c r="AC52" s="218">
        <v>4.4000000000000004</v>
      </c>
      <c r="AD52" s="218">
        <v>4.4000000000000004</v>
      </c>
      <c r="AE52" s="218">
        <v>4.5</v>
      </c>
      <c r="AF52" s="218">
        <v>4.4000000000000004</v>
      </c>
      <c r="AG52" s="218">
        <v>4.4000000000000004</v>
      </c>
      <c r="AH52" s="218">
        <v>4.5</v>
      </c>
      <c r="AI52" s="218">
        <v>4.4000000000000004</v>
      </c>
      <c r="AJ52" s="218">
        <v>4.2</v>
      </c>
      <c r="AK52" s="213" t="s">
        <v>2018</v>
      </c>
    </row>
    <row r="53" spans="1:37" ht="17" x14ac:dyDescent="0.2">
      <c r="A53" s="241"/>
      <c r="B53" s="202" t="s">
        <v>1166</v>
      </c>
      <c r="C53" s="34" t="s">
        <v>1413</v>
      </c>
      <c r="D53" s="203">
        <f>COUNTIF(codes!F:I,B53)</f>
        <v>17</v>
      </c>
      <c r="E53" s="154">
        <f t="shared" si="1"/>
        <v>0.10897435897435898</v>
      </c>
      <c r="F53" s="121" t="s">
        <v>1297</v>
      </c>
      <c r="G53" s="121" t="s">
        <v>1298</v>
      </c>
      <c r="H53" s="224" t="s">
        <v>1293</v>
      </c>
      <c r="I53" s="218">
        <v>2.2999999999999998</v>
      </c>
      <c r="J53" s="218">
        <v>2.2999999999999998</v>
      </c>
      <c r="K53" s="218">
        <v>2.2000000000000002</v>
      </c>
      <c r="L53" s="218">
        <v>2.2999999999999998</v>
      </c>
      <c r="M53" s="218">
        <v>2.2000000000000002</v>
      </c>
      <c r="N53" s="218">
        <v>2.2000000000000002</v>
      </c>
      <c r="O53" s="218">
        <v>2.2000000000000002</v>
      </c>
      <c r="P53" s="218">
        <v>2.2000000000000002</v>
      </c>
      <c r="Q53" s="218">
        <v>2.2000000000000002</v>
      </c>
      <c r="R53" s="218">
        <v>2.2000000000000002</v>
      </c>
      <c r="S53" s="218">
        <v>2.2000000000000002</v>
      </c>
      <c r="T53" s="218">
        <v>2.2000000000000002</v>
      </c>
      <c r="U53" s="218">
        <v>2.2000000000000002</v>
      </c>
      <c r="V53" s="218">
        <v>2.2000000000000002</v>
      </c>
      <c r="W53" s="218">
        <v>2.2000000000000002</v>
      </c>
      <c r="X53" s="218">
        <v>2.2000000000000002</v>
      </c>
      <c r="Y53" s="218">
        <v>2.1</v>
      </c>
      <c r="Z53" s="218">
        <v>2.1</v>
      </c>
      <c r="AA53" s="218">
        <v>2.2000000000000002</v>
      </c>
      <c r="AB53" s="218">
        <v>2.2000000000000002</v>
      </c>
      <c r="AC53" s="218">
        <v>2.2000000000000002</v>
      </c>
      <c r="AD53" s="218">
        <v>2.2000000000000002</v>
      </c>
      <c r="AE53" s="218">
        <v>2.2000000000000002</v>
      </c>
      <c r="AF53" s="218">
        <v>2.1</v>
      </c>
      <c r="AG53" s="218">
        <v>2.2000000000000002</v>
      </c>
      <c r="AH53" s="218">
        <v>2</v>
      </c>
      <c r="AI53" s="218">
        <v>2</v>
      </c>
      <c r="AJ53" s="218">
        <v>2.1</v>
      </c>
      <c r="AK53" s="213" t="s">
        <v>2018</v>
      </c>
    </row>
    <row r="54" spans="1:37" ht="17" x14ac:dyDescent="0.2">
      <c r="A54" s="241"/>
      <c r="B54" s="202" t="s">
        <v>1184</v>
      </c>
      <c r="C54" s="34" t="s">
        <v>1415</v>
      </c>
      <c r="D54" s="203">
        <f>COUNTIF(codes!F:I,B54)</f>
        <v>13</v>
      </c>
      <c r="E54" s="154">
        <f t="shared" si="1"/>
        <v>9.3525179856115109E-2</v>
      </c>
      <c r="F54" s="121" t="s">
        <v>1297</v>
      </c>
      <c r="G54" s="121" t="s">
        <v>1298</v>
      </c>
      <c r="H54" s="224" t="s">
        <v>1293</v>
      </c>
      <c r="I54" s="218">
        <v>0.2</v>
      </c>
      <c r="J54" s="218">
        <v>0.2</v>
      </c>
      <c r="K54" s="218">
        <v>0.3</v>
      </c>
      <c r="L54" s="218">
        <v>0.3</v>
      </c>
      <c r="M54" s="218">
        <v>0.3</v>
      </c>
      <c r="N54" s="218">
        <v>0.3</v>
      </c>
      <c r="O54" s="218">
        <v>0.3</v>
      </c>
      <c r="P54" s="218">
        <v>0.3</v>
      </c>
      <c r="Q54" s="218">
        <v>0.3</v>
      </c>
      <c r="R54" s="218">
        <v>0.3</v>
      </c>
      <c r="S54" s="218">
        <v>0.4</v>
      </c>
      <c r="T54" s="218">
        <v>0.3</v>
      </c>
      <c r="U54" s="218">
        <v>0.4</v>
      </c>
      <c r="V54" s="218">
        <v>0.4</v>
      </c>
      <c r="W54" s="218">
        <v>0.3</v>
      </c>
      <c r="X54" s="218">
        <v>0.4</v>
      </c>
      <c r="Y54" s="218">
        <v>0.3</v>
      </c>
      <c r="Z54" s="218">
        <v>0.3</v>
      </c>
      <c r="AA54" s="218">
        <v>0.3</v>
      </c>
      <c r="AB54" s="218">
        <v>0.3</v>
      </c>
      <c r="AC54" s="218">
        <v>0.3</v>
      </c>
      <c r="AD54" s="218">
        <v>0.2</v>
      </c>
      <c r="AE54" s="218">
        <v>0.2</v>
      </c>
      <c r="AF54" s="218">
        <v>0.2</v>
      </c>
      <c r="AG54" s="218">
        <v>0.2</v>
      </c>
      <c r="AH54" s="218">
        <v>0.2</v>
      </c>
      <c r="AI54" s="218">
        <v>0.4</v>
      </c>
      <c r="AJ54" s="218">
        <v>0.6</v>
      </c>
      <c r="AK54" s="213" t="s">
        <v>2018</v>
      </c>
    </row>
    <row r="55" spans="1:37" ht="17" x14ac:dyDescent="0.2">
      <c r="A55" s="241"/>
      <c r="B55" s="202" t="s">
        <v>1183</v>
      </c>
      <c r="C55" s="34" t="s">
        <v>1417</v>
      </c>
      <c r="D55" s="203">
        <f>COUNTIF(codes!F:I,B55)</f>
        <v>5</v>
      </c>
      <c r="E55" s="154">
        <f t="shared" si="1"/>
        <v>3.968253968253968E-2</v>
      </c>
      <c r="F55" s="121" t="s">
        <v>1297</v>
      </c>
      <c r="G55" s="121" t="s">
        <v>1298</v>
      </c>
      <c r="H55" s="224" t="s">
        <v>1293</v>
      </c>
      <c r="I55" s="218">
        <v>0.3</v>
      </c>
      <c r="J55" s="218">
        <v>0.3</v>
      </c>
      <c r="K55" s="218">
        <v>0.4</v>
      </c>
      <c r="L55" s="218">
        <v>0.4</v>
      </c>
      <c r="M55" s="218">
        <v>0.3</v>
      </c>
      <c r="N55" s="218">
        <v>0.3</v>
      </c>
      <c r="O55" s="218">
        <v>0.3</v>
      </c>
      <c r="P55" s="218">
        <v>0.3</v>
      </c>
      <c r="Q55" s="218">
        <v>0.3</v>
      </c>
      <c r="R55" s="218">
        <v>0.3</v>
      </c>
      <c r="S55" s="218">
        <v>0.3</v>
      </c>
      <c r="T55" s="218">
        <v>0.3</v>
      </c>
      <c r="U55" s="218">
        <v>0.3</v>
      </c>
      <c r="V55" s="218">
        <v>0.3</v>
      </c>
      <c r="W55" s="218">
        <v>0.3</v>
      </c>
      <c r="X55" s="218">
        <v>0.3</v>
      </c>
      <c r="Y55" s="218">
        <v>0.3</v>
      </c>
      <c r="Z55" s="218">
        <v>0.3</v>
      </c>
      <c r="AA55" s="218">
        <v>0.3</v>
      </c>
      <c r="AB55" s="218">
        <v>0.2</v>
      </c>
      <c r="AC55" s="218" t="s">
        <v>2018</v>
      </c>
      <c r="AD55" s="218" t="s">
        <v>2018</v>
      </c>
      <c r="AE55" s="218" t="s">
        <v>2018</v>
      </c>
      <c r="AF55" s="218" t="s">
        <v>2018</v>
      </c>
      <c r="AG55" s="218" t="s">
        <v>2018</v>
      </c>
      <c r="AH55" s="218" t="s">
        <v>2018</v>
      </c>
      <c r="AI55" s="218" t="s">
        <v>2018</v>
      </c>
      <c r="AJ55" s="218" t="s">
        <v>2018</v>
      </c>
      <c r="AK55" s="213" t="s">
        <v>2018</v>
      </c>
    </row>
    <row r="56" spans="1:37" ht="17" x14ac:dyDescent="0.2">
      <c r="A56" s="241"/>
      <c r="B56" s="202" t="s">
        <v>1235</v>
      </c>
      <c r="C56" s="34" t="s">
        <v>1419</v>
      </c>
      <c r="D56" s="203">
        <f>COUNTIF(codes!F:I,B56)</f>
        <v>19</v>
      </c>
      <c r="E56" s="154">
        <f t="shared" si="1"/>
        <v>0.15702479338842976</v>
      </c>
      <c r="F56" s="121" t="s">
        <v>1297</v>
      </c>
      <c r="G56" s="121" t="s">
        <v>1298</v>
      </c>
      <c r="H56" s="224" t="s">
        <v>1293</v>
      </c>
      <c r="I56" s="218">
        <v>1.2</v>
      </c>
      <c r="J56" s="218">
        <v>1.2</v>
      </c>
      <c r="K56" s="218">
        <v>1.3</v>
      </c>
      <c r="L56" s="218">
        <v>1.3</v>
      </c>
      <c r="M56" s="218">
        <v>1.4</v>
      </c>
      <c r="N56" s="218">
        <v>1.4</v>
      </c>
      <c r="O56" s="218">
        <v>1.5</v>
      </c>
      <c r="P56" s="218">
        <v>1.5</v>
      </c>
      <c r="Q56" s="218">
        <v>1.6</v>
      </c>
      <c r="R56" s="218">
        <v>1.6</v>
      </c>
      <c r="S56" s="218">
        <v>1.6</v>
      </c>
      <c r="T56" s="218">
        <v>1.6</v>
      </c>
      <c r="U56" s="218">
        <v>1.7</v>
      </c>
      <c r="V56" s="218">
        <v>1.7</v>
      </c>
      <c r="W56" s="218">
        <v>1.7</v>
      </c>
      <c r="X56" s="218">
        <v>1.7</v>
      </c>
      <c r="Y56" s="218">
        <v>1.8</v>
      </c>
      <c r="Z56" s="218">
        <v>1.8</v>
      </c>
      <c r="AA56" s="218">
        <v>1.8</v>
      </c>
      <c r="AB56" s="218">
        <v>1.9</v>
      </c>
      <c r="AC56" s="218" t="s">
        <v>2018</v>
      </c>
      <c r="AD56" s="218" t="s">
        <v>2018</v>
      </c>
      <c r="AE56" s="218" t="s">
        <v>2018</v>
      </c>
      <c r="AF56" s="218" t="s">
        <v>2018</v>
      </c>
      <c r="AG56" s="218" t="s">
        <v>2018</v>
      </c>
      <c r="AH56" s="218" t="s">
        <v>2018</v>
      </c>
      <c r="AI56" s="218" t="s">
        <v>2018</v>
      </c>
      <c r="AJ56" s="218" t="s">
        <v>2018</v>
      </c>
      <c r="AK56" s="213" t="s">
        <v>2018</v>
      </c>
    </row>
    <row r="57" spans="1:37" ht="17" x14ac:dyDescent="0.2">
      <c r="A57" s="241"/>
      <c r="B57" s="202" t="s">
        <v>1305</v>
      </c>
      <c r="C57" s="34" t="s">
        <v>1421</v>
      </c>
      <c r="D57" s="203">
        <f>COUNTIF(codes!F:I,B57)</f>
        <v>0</v>
      </c>
      <c r="E57" s="154">
        <f t="shared" si="1"/>
        <v>0</v>
      </c>
      <c r="F57" s="121" t="s">
        <v>1297</v>
      </c>
      <c r="G57" s="121" t="s">
        <v>1298</v>
      </c>
      <c r="H57" s="224" t="s">
        <v>1293</v>
      </c>
      <c r="I57" s="218">
        <v>0.6</v>
      </c>
      <c r="J57" s="218">
        <v>0.6</v>
      </c>
      <c r="K57" s="218">
        <v>0.6</v>
      </c>
      <c r="L57" s="218">
        <v>0.6</v>
      </c>
      <c r="M57" s="218">
        <v>0.6</v>
      </c>
      <c r="N57" s="218">
        <v>0.6</v>
      </c>
      <c r="O57" s="218">
        <v>0.6</v>
      </c>
      <c r="P57" s="218">
        <v>0.5</v>
      </c>
      <c r="Q57" s="218">
        <v>0.5</v>
      </c>
      <c r="R57" s="218">
        <v>0.5</v>
      </c>
      <c r="S57" s="218">
        <v>0.5</v>
      </c>
      <c r="T57" s="218">
        <v>0.5</v>
      </c>
      <c r="U57" s="218">
        <v>0.5</v>
      </c>
      <c r="V57" s="218">
        <v>0.5</v>
      </c>
      <c r="W57" s="218">
        <v>0.5</v>
      </c>
      <c r="X57" s="218">
        <v>0.4</v>
      </c>
      <c r="Y57" s="218">
        <v>0.4</v>
      </c>
      <c r="Z57" s="218">
        <v>0.4</v>
      </c>
      <c r="AA57" s="218">
        <v>0.4</v>
      </c>
      <c r="AB57" s="218">
        <v>0.4</v>
      </c>
      <c r="AC57" s="218">
        <v>0.4</v>
      </c>
      <c r="AD57" s="218">
        <v>0.4</v>
      </c>
      <c r="AE57" s="218">
        <v>0.4</v>
      </c>
      <c r="AF57" s="218">
        <v>0.4</v>
      </c>
      <c r="AG57" s="218">
        <v>0.4</v>
      </c>
      <c r="AH57" s="218">
        <v>0.4</v>
      </c>
      <c r="AI57" s="218">
        <v>0.4</v>
      </c>
      <c r="AJ57" s="218">
        <v>0.4</v>
      </c>
      <c r="AK57" s="213" t="s">
        <v>2018</v>
      </c>
    </row>
    <row r="58" spans="1:37" ht="51" x14ac:dyDescent="0.2">
      <c r="A58" s="241"/>
      <c r="B58" s="202" t="s">
        <v>2014</v>
      </c>
      <c r="C58" s="162" t="s">
        <v>2022</v>
      </c>
      <c r="D58" s="6">
        <f>COUNTIF(codes!F:I,"J58")+COUNTIF(codes!F:I,"J59")+COUNTIF(codes!F:I,"J60")</f>
        <v>0</v>
      </c>
      <c r="E58" s="154">
        <f t="shared" si="1"/>
        <v>0</v>
      </c>
      <c r="F58" s="121" t="s">
        <v>1297</v>
      </c>
      <c r="G58" s="121" t="s">
        <v>1298</v>
      </c>
      <c r="H58" s="224" t="s">
        <v>1293</v>
      </c>
      <c r="I58" s="218">
        <v>1.1000000000000001</v>
      </c>
      <c r="J58" s="218">
        <v>1.1000000000000001</v>
      </c>
      <c r="K58" s="218">
        <v>1.1000000000000001</v>
      </c>
      <c r="L58" s="218">
        <v>1.2</v>
      </c>
      <c r="M58" s="218">
        <v>1.2</v>
      </c>
      <c r="N58" s="218">
        <v>1.2</v>
      </c>
      <c r="O58" s="218">
        <v>1.2</v>
      </c>
      <c r="P58" s="218">
        <v>1.1000000000000001</v>
      </c>
      <c r="Q58" s="218">
        <v>1.1000000000000001</v>
      </c>
      <c r="R58" s="218">
        <v>1.1000000000000001</v>
      </c>
      <c r="S58" s="218">
        <v>1.1000000000000001</v>
      </c>
      <c r="T58" s="218">
        <v>1.1000000000000001</v>
      </c>
      <c r="U58" s="218">
        <v>1.1000000000000001</v>
      </c>
      <c r="V58" s="218">
        <v>1</v>
      </c>
      <c r="W58" s="218">
        <v>1.1000000000000001</v>
      </c>
      <c r="X58" s="218">
        <v>1.1000000000000001</v>
      </c>
      <c r="Y58" s="218">
        <v>1</v>
      </c>
      <c r="Z58" s="218">
        <v>1</v>
      </c>
      <c r="AA58" s="218">
        <v>1</v>
      </c>
      <c r="AB58" s="218">
        <v>1</v>
      </c>
      <c r="AC58" s="218" t="s">
        <v>2018</v>
      </c>
      <c r="AD58" s="218" t="s">
        <v>2018</v>
      </c>
      <c r="AE58" s="218" t="s">
        <v>2018</v>
      </c>
      <c r="AF58" s="218" t="s">
        <v>2018</v>
      </c>
      <c r="AG58" s="218" t="s">
        <v>2018</v>
      </c>
      <c r="AH58" s="218" t="s">
        <v>2018</v>
      </c>
      <c r="AI58" s="218" t="s">
        <v>2018</v>
      </c>
      <c r="AJ58" s="218" t="s">
        <v>2018</v>
      </c>
      <c r="AK58" s="213" t="s">
        <v>2018</v>
      </c>
    </row>
    <row r="59" spans="1:37" ht="17" x14ac:dyDescent="0.2">
      <c r="A59" s="241"/>
      <c r="B59" s="202" t="s">
        <v>1262</v>
      </c>
      <c r="C59" s="34" t="s">
        <v>1433</v>
      </c>
      <c r="D59" s="203">
        <f>COUNTIF(codes!F:I,B59)</f>
        <v>1</v>
      </c>
      <c r="E59" s="154">
        <f t="shared" si="1"/>
        <v>8.5470085470085479E-3</v>
      </c>
      <c r="F59" s="121" t="s">
        <v>1297</v>
      </c>
      <c r="G59" s="121" t="s">
        <v>1298</v>
      </c>
      <c r="H59" s="224" t="s">
        <v>1293</v>
      </c>
      <c r="I59" s="218">
        <v>1.6</v>
      </c>
      <c r="J59" s="218">
        <v>1.6</v>
      </c>
      <c r="K59" s="218">
        <v>1.7</v>
      </c>
      <c r="L59" s="218">
        <v>1.8</v>
      </c>
      <c r="M59" s="218">
        <v>1.8</v>
      </c>
      <c r="N59" s="218">
        <v>1.7</v>
      </c>
      <c r="O59" s="218">
        <v>1.8</v>
      </c>
      <c r="P59" s="218">
        <v>2</v>
      </c>
      <c r="Q59" s="218">
        <v>1.9</v>
      </c>
      <c r="R59" s="218">
        <v>2</v>
      </c>
      <c r="S59" s="218">
        <v>1.9</v>
      </c>
      <c r="T59" s="218">
        <v>1.8</v>
      </c>
      <c r="U59" s="218">
        <v>1.8</v>
      </c>
      <c r="V59" s="218">
        <v>1.7</v>
      </c>
      <c r="W59" s="218">
        <v>1.7</v>
      </c>
      <c r="X59" s="218">
        <v>1.6</v>
      </c>
      <c r="Y59" s="218">
        <v>1.5</v>
      </c>
      <c r="Z59" s="218">
        <v>1.4</v>
      </c>
      <c r="AA59" s="218">
        <v>1.3</v>
      </c>
      <c r="AB59" s="218">
        <v>1.2</v>
      </c>
      <c r="AC59" s="218">
        <v>1.2</v>
      </c>
      <c r="AD59" s="218">
        <v>1.2</v>
      </c>
      <c r="AE59" s="218">
        <v>1.2</v>
      </c>
      <c r="AF59" s="218">
        <v>1.1000000000000001</v>
      </c>
      <c r="AG59" s="218">
        <v>1.1000000000000001</v>
      </c>
      <c r="AH59" s="218">
        <v>1.1000000000000001</v>
      </c>
      <c r="AI59" s="218">
        <v>1</v>
      </c>
      <c r="AJ59" s="218">
        <v>0.9</v>
      </c>
      <c r="AK59" s="213" t="s">
        <v>2018</v>
      </c>
    </row>
    <row r="60" spans="1:37" ht="34" x14ac:dyDescent="0.2">
      <c r="A60" s="241"/>
      <c r="B60" s="202" t="s">
        <v>1322</v>
      </c>
      <c r="C60" s="34" t="s">
        <v>1511</v>
      </c>
      <c r="D60" s="203">
        <f>COUNTIF(codes!F:I,"J62")+COUNTIF(codes!F:I,"J63")</f>
        <v>2</v>
      </c>
      <c r="E60" s="154">
        <f t="shared" si="1"/>
        <v>1.7241379310344827E-2</v>
      </c>
      <c r="F60" s="121" t="s">
        <v>1297</v>
      </c>
      <c r="G60" s="121" t="s">
        <v>1298</v>
      </c>
      <c r="H60" s="224" t="s">
        <v>1293</v>
      </c>
      <c r="I60" s="218">
        <v>1.1000000000000001</v>
      </c>
      <c r="J60" s="218">
        <v>1.2</v>
      </c>
      <c r="K60" s="218">
        <v>1.3</v>
      </c>
      <c r="L60" s="218">
        <v>1.4</v>
      </c>
      <c r="M60" s="218">
        <v>1.5</v>
      </c>
      <c r="N60" s="218">
        <v>1.6</v>
      </c>
      <c r="O60" s="218">
        <v>1.8</v>
      </c>
      <c r="P60" s="218">
        <v>1.8</v>
      </c>
      <c r="Q60" s="218">
        <v>1.8</v>
      </c>
      <c r="R60" s="218">
        <v>1.8</v>
      </c>
      <c r="S60" s="218">
        <v>1.8</v>
      </c>
      <c r="T60" s="218">
        <v>1.8</v>
      </c>
      <c r="U60" s="218">
        <v>1.9</v>
      </c>
      <c r="V60" s="218">
        <v>1.9</v>
      </c>
      <c r="W60" s="218">
        <v>2</v>
      </c>
      <c r="X60" s="218">
        <v>2</v>
      </c>
      <c r="Y60" s="218">
        <v>2.1</v>
      </c>
      <c r="Z60" s="218">
        <v>2.2000000000000002</v>
      </c>
      <c r="AA60" s="218">
        <v>2.2999999999999998</v>
      </c>
      <c r="AB60" s="218">
        <v>2.2999999999999998</v>
      </c>
      <c r="AC60" s="218" t="s">
        <v>2018</v>
      </c>
      <c r="AD60" s="218" t="s">
        <v>2018</v>
      </c>
      <c r="AE60" s="218" t="s">
        <v>2018</v>
      </c>
      <c r="AF60" s="218" t="s">
        <v>2018</v>
      </c>
      <c r="AG60" s="218" t="s">
        <v>2018</v>
      </c>
      <c r="AH60" s="218" t="s">
        <v>2018</v>
      </c>
      <c r="AI60" s="218" t="s">
        <v>2018</v>
      </c>
      <c r="AJ60" s="218" t="s">
        <v>2018</v>
      </c>
      <c r="AK60" s="213" t="s">
        <v>2018</v>
      </c>
    </row>
    <row r="61" spans="1:37" ht="17" x14ac:dyDescent="0.2">
      <c r="A61" s="241"/>
      <c r="B61" s="202" t="s">
        <v>1282</v>
      </c>
      <c r="C61" s="34" t="s">
        <v>1439</v>
      </c>
      <c r="D61" s="203">
        <f>COUNTIF(codes!F:I,B61)</f>
        <v>1</v>
      </c>
      <c r="E61" s="154">
        <f t="shared" si="1"/>
        <v>8.771929824561403E-3</v>
      </c>
      <c r="F61" s="121" t="s">
        <v>1297</v>
      </c>
      <c r="G61" s="121" t="s">
        <v>1298</v>
      </c>
      <c r="H61" s="224" t="s">
        <v>1293</v>
      </c>
      <c r="I61" s="218">
        <v>3.5</v>
      </c>
      <c r="J61" s="218">
        <v>3.5</v>
      </c>
      <c r="K61" s="218">
        <v>3.3</v>
      </c>
      <c r="L61" s="218">
        <v>3.2</v>
      </c>
      <c r="M61" s="218">
        <v>3.4</v>
      </c>
      <c r="N61" s="218">
        <v>3.3</v>
      </c>
      <c r="O61" s="218">
        <v>3.2</v>
      </c>
      <c r="P61" s="218">
        <v>3.2</v>
      </c>
      <c r="Q61" s="218">
        <v>3.4</v>
      </c>
      <c r="R61" s="218">
        <v>3.4</v>
      </c>
      <c r="S61" s="218">
        <v>3.4</v>
      </c>
      <c r="T61" s="218">
        <v>3.3</v>
      </c>
      <c r="U61" s="218">
        <v>3.2</v>
      </c>
      <c r="V61" s="218">
        <v>3.1</v>
      </c>
      <c r="W61" s="218">
        <v>3.6</v>
      </c>
      <c r="X61" s="218">
        <v>3.6</v>
      </c>
      <c r="Y61" s="218">
        <v>3.5</v>
      </c>
      <c r="Z61" s="218">
        <v>3.5</v>
      </c>
      <c r="AA61" s="218">
        <v>3.4</v>
      </c>
      <c r="AB61" s="218">
        <v>3.5</v>
      </c>
      <c r="AC61" s="218">
        <v>3.4</v>
      </c>
      <c r="AD61" s="218">
        <v>3.3</v>
      </c>
      <c r="AE61" s="218">
        <v>3</v>
      </c>
      <c r="AF61" s="218">
        <v>2.9</v>
      </c>
      <c r="AG61" s="218">
        <v>2.8</v>
      </c>
      <c r="AH61" s="218">
        <v>3</v>
      </c>
      <c r="AI61" s="218">
        <v>2.8</v>
      </c>
      <c r="AJ61" s="218">
        <v>2.8</v>
      </c>
      <c r="AK61" s="213" t="s">
        <v>2018</v>
      </c>
    </row>
    <row r="62" spans="1:37" ht="17" x14ac:dyDescent="0.2">
      <c r="A62" s="241"/>
      <c r="B62" s="202" t="s">
        <v>1307</v>
      </c>
      <c r="C62" s="34" t="s">
        <v>1441</v>
      </c>
      <c r="D62" s="203">
        <f>COUNTIF(codes!F:I,B62)</f>
        <v>0</v>
      </c>
      <c r="E62" s="154">
        <f t="shared" si="1"/>
        <v>0</v>
      </c>
      <c r="F62" s="121" t="s">
        <v>1297</v>
      </c>
      <c r="G62" s="121" t="s">
        <v>1298</v>
      </c>
      <c r="H62" s="224" t="s">
        <v>1293</v>
      </c>
      <c r="I62" s="218">
        <v>0.8</v>
      </c>
      <c r="J62" s="218">
        <v>0.8</v>
      </c>
      <c r="K62" s="218">
        <v>0.8</v>
      </c>
      <c r="L62" s="218">
        <v>0.8</v>
      </c>
      <c r="M62" s="218">
        <v>0.8</v>
      </c>
      <c r="N62" s="218">
        <v>0.8</v>
      </c>
      <c r="O62" s="218">
        <v>0.8</v>
      </c>
      <c r="P62" s="218">
        <v>0.8</v>
      </c>
      <c r="Q62" s="218">
        <v>0.8</v>
      </c>
      <c r="R62" s="218">
        <v>0.9</v>
      </c>
      <c r="S62" s="218">
        <v>1</v>
      </c>
      <c r="T62" s="218">
        <v>1</v>
      </c>
      <c r="U62" s="218">
        <v>1</v>
      </c>
      <c r="V62" s="218">
        <v>1</v>
      </c>
      <c r="W62" s="218">
        <v>0.8</v>
      </c>
      <c r="X62" s="218">
        <v>0.9</v>
      </c>
      <c r="Y62" s="218">
        <v>0.9</v>
      </c>
      <c r="Z62" s="218">
        <v>0.9</v>
      </c>
      <c r="AA62" s="218">
        <v>0.9</v>
      </c>
      <c r="AB62" s="218">
        <v>0.8</v>
      </c>
      <c r="AC62" s="218">
        <v>0.8</v>
      </c>
      <c r="AD62" s="218">
        <v>0.8</v>
      </c>
      <c r="AE62" s="218">
        <v>0.8</v>
      </c>
      <c r="AF62" s="218">
        <v>0.9</v>
      </c>
      <c r="AG62" s="218">
        <v>0.8</v>
      </c>
      <c r="AH62" s="218">
        <v>0.8</v>
      </c>
      <c r="AI62" s="218">
        <v>0.8</v>
      </c>
      <c r="AJ62" s="218">
        <v>0.8</v>
      </c>
      <c r="AK62" s="213" t="s">
        <v>2018</v>
      </c>
    </row>
    <row r="63" spans="1:37" ht="17" x14ac:dyDescent="0.2">
      <c r="A63" s="241"/>
      <c r="B63" s="202" t="s">
        <v>1308</v>
      </c>
      <c r="C63" s="34" t="s">
        <v>1443</v>
      </c>
      <c r="D63" s="203">
        <f>COUNTIF(codes!F:I,B63)</f>
        <v>0</v>
      </c>
      <c r="E63" s="154">
        <f t="shared" si="1"/>
        <v>0</v>
      </c>
      <c r="F63" s="121" t="s">
        <v>1297</v>
      </c>
      <c r="G63" s="121" t="s">
        <v>1298</v>
      </c>
      <c r="H63" s="224" t="s">
        <v>1293</v>
      </c>
      <c r="I63" s="218">
        <v>0.5</v>
      </c>
      <c r="J63" s="218">
        <v>0.5</v>
      </c>
      <c r="K63" s="218">
        <v>0.6</v>
      </c>
      <c r="L63" s="218">
        <v>0.6</v>
      </c>
      <c r="M63" s="218">
        <v>0.6</v>
      </c>
      <c r="N63" s="218">
        <v>0.6</v>
      </c>
      <c r="O63" s="218">
        <v>0.6</v>
      </c>
      <c r="P63" s="218">
        <v>0.6</v>
      </c>
      <c r="Q63" s="218">
        <v>0.6</v>
      </c>
      <c r="R63" s="218">
        <v>0.7</v>
      </c>
      <c r="S63" s="218">
        <v>0.7</v>
      </c>
      <c r="T63" s="218">
        <v>0.7</v>
      </c>
      <c r="U63" s="218">
        <v>0.7</v>
      </c>
      <c r="V63" s="218">
        <v>0.7</v>
      </c>
      <c r="W63" s="218">
        <v>0.7</v>
      </c>
      <c r="X63" s="218">
        <v>0.7</v>
      </c>
      <c r="Y63" s="218">
        <v>0.7</v>
      </c>
      <c r="Z63" s="218">
        <v>0.7</v>
      </c>
      <c r="AA63" s="218">
        <v>0.7</v>
      </c>
      <c r="AB63" s="218">
        <v>0.8</v>
      </c>
      <c r="AC63" s="218">
        <v>0.8</v>
      </c>
      <c r="AD63" s="218">
        <v>0.8</v>
      </c>
      <c r="AE63" s="218">
        <v>0.8</v>
      </c>
      <c r="AF63" s="218">
        <v>0.8</v>
      </c>
      <c r="AG63" s="218">
        <v>0.8</v>
      </c>
      <c r="AH63" s="218">
        <v>0.9</v>
      </c>
      <c r="AI63" s="218">
        <v>0.9</v>
      </c>
      <c r="AJ63" s="218">
        <v>0.8</v>
      </c>
      <c r="AK63" s="213" t="s">
        <v>2018</v>
      </c>
    </row>
    <row r="64" spans="1:37" x14ac:dyDescent="0.2">
      <c r="A64" s="241"/>
      <c r="B64" s="203" t="s">
        <v>1444</v>
      </c>
      <c r="C64" s="209" t="s">
        <v>1445</v>
      </c>
      <c r="D64" s="203">
        <f>COUNTIF(codes!F:I,B64)</f>
        <v>0</v>
      </c>
      <c r="E64" s="154">
        <f t="shared" si="1"/>
        <v>0</v>
      </c>
      <c r="F64" s="121" t="s">
        <v>1297</v>
      </c>
      <c r="G64" s="121" t="s">
        <v>1298</v>
      </c>
      <c r="H64" s="224" t="s">
        <v>1293</v>
      </c>
      <c r="I64" s="218">
        <v>9.6999999999999993</v>
      </c>
      <c r="J64" s="218">
        <v>9.9</v>
      </c>
      <c r="K64" s="218">
        <v>9.8000000000000007</v>
      </c>
      <c r="L64" s="218">
        <v>9.8000000000000007</v>
      </c>
      <c r="M64" s="218">
        <v>9.8000000000000007</v>
      </c>
      <c r="N64" s="218">
        <v>9.9</v>
      </c>
      <c r="O64" s="218">
        <v>9.9</v>
      </c>
      <c r="P64" s="218">
        <v>10.1</v>
      </c>
      <c r="Q64" s="218">
        <v>10.199999999999999</v>
      </c>
      <c r="R64" s="218">
        <v>10.3</v>
      </c>
      <c r="S64" s="218">
        <v>10.5</v>
      </c>
      <c r="T64" s="218">
        <v>10.7</v>
      </c>
      <c r="U64" s="218">
        <v>10.9</v>
      </c>
      <c r="V64" s="218">
        <v>11</v>
      </c>
      <c r="W64" s="218">
        <v>11.2</v>
      </c>
      <c r="X64" s="218">
        <v>11.1</v>
      </c>
      <c r="Y64" s="218">
        <v>11.3</v>
      </c>
      <c r="Z64" s="218">
        <v>11.3</v>
      </c>
      <c r="AA64" s="218">
        <v>11.5</v>
      </c>
      <c r="AB64" s="218">
        <v>11.4</v>
      </c>
      <c r="AC64" s="218">
        <v>11.2</v>
      </c>
      <c r="AD64" s="218">
        <v>11.2</v>
      </c>
      <c r="AE64" s="218">
        <v>11.1</v>
      </c>
      <c r="AF64" s="218">
        <v>11.1</v>
      </c>
      <c r="AG64" s="218">
        <v>11</v>
      </c>
      <c r="AH64" s="218">
        <v>11.5</v>
      </c>
      <c r="AI64" s="218">
        <v>11</v>
      </c>
      <c r="AJ64" s="218">
        <v>10.5</v>
      </c>
      <c r="AK64" s="213" t="s">
        <v>2018</v>
      </c>
    </row>
    <row r="65" spans="1:37" ht="51" x14ac:dyDescent="0.2">
      <c r="A65" s="241"/>
      <c r="B65" s="202" t="s">
        <v>2015</v>
      </c>
      <c r="C65" s="34" t="s">
        <v>2020</v>
      </c>
      <c r="D65" s="203">
        <f>COUNTIF(codes!F:I,"M69")+COUNTIF(codes!F:I,"M70")+COUNTIF(codes!F:I,"M71")</f>
        <v>27</v>
      </c>
      <c r="E65" s="154">
        <f t="shared" si="1"/>
        <v>0.23275862068965517</v>
      </c>
      <c r="F65" s="121" t="s">
        <v>1297</v>
      </c>
      <c r="G65" s="121" t="s">
        <v>1298</v>
      </c>
      <c r="H65" s="224" t="s">
        <v>1293</v>
      </c>
      <c r="I65" s="218">
        <v>3.8</v>
      </c>
      <c r="J65" s="218">
        <v>3.9</v>
      </c>
      <c r="K65" s="218">
        <v>3.9</v>
      </c>
      <c r="L65" s="218">
        <v>4</v>
      </c>
      <c r="M65" s="218">
        <v>4.2</v>
      </c>
      <c r="N65" s="218">
        <v>4.2</v>
      </c>
      <c r="O65" s="218">
        <v>4.4000000000000004</v>
      </c>
      <c r="P65" s="218">
        <v>4.4000000000000004</v>
      </c>
      <c r="Q65" s="218">
        <v>4.4000000000000004</v>
      </c>
      <c r="R65" s="218">
        <v>4.3</v>
      </c>
      <c r="S65" s="218">
        <v>4.4000000000000004</v>
      </c>
      <c r="T65" s="218">
        <v>4.4000000000000004</v>
      </c>
      <c r="U65" s="218">
        <v>4.5</v>
      </c>
      <c r="V65" s="218">
        <v>4.5999999999999996</v>
      </c>
      <c r="W65" s="218">
        <v>4.5999999999999996</v>
      </c>
      <c r="X65" s="218">
        <v>4.5</v>
      </c>
      <c r="Y65" s="218">
        <v>4.5999999999999996</v>
      </c>
      <c r="Z65" s="218">
        <v>4.5999999999999996</v>
      </c>
      <c r="AA65" s="218">
        <v>4.7</v>
      </c>
      <c r="AB65" s="218">
        <v>4.7</v>
      </c>
      <c r="AC65" s="218">
        <v>4.7</v>
      </c>
      <c r="AD65" s="218">
        <v>4.8</v>
      </c>
      <c r="AE65" s="218">
        <v>4.9000000000000004</v>
      </c>
      <c r="AF65" s="218">
        <v>5</v>
      </c>
      <c r="AG65" s="218">
        <v>5</v>
      </c>
      <c r="AH65" s="218">
        <v>5.2</v>
      </c>
      <c r="AI65" s="218">
        <v>5.2</v>
      </c>
      <c r="AJ65" s="218">
        <v>5.0999999999999996</v>
      </c>
      <c r="AK65" s="213" t="s">
        <v>2018</v>
      </c>
    </row>
    <row r="66" spans="1:37" ht="17" x14ac:dyDescent="0.2">
      <c r="A66" s="241"/>
      <c r="B66" s="202" t="s">
        <v>1185</v>
      </c>
      <c r="C66" s="34" t="s">
        <v>1453</v>
      </c>
      <c r="D66" s="203">
        <f>COUNTIF(codes!F:I,B66)</f>
        <v>21</v>
      </c>
      <c r="E66" s="154">
        <f t="shared" si="1"/>
        <v>0.23595505617977527</v>
      </c>
      <c r="F66" s="121" t="s">
        <v>1297</v>
      </c>
      <c r="G66" s="121" t="s">
        <v>1298</v>
      </c>
      <c r="H66" s="224" t="s">
        <v>1293</v>
      </c>
      <c r="I66" s="218">
        <v>0.9</v>
      </c>
      <c r="J66" s="218">
        <v>0.9</v>
      </c>
      <c r="K66" s="218">
        <v>0.9</v>
      </c>
      <c r="L66" s="218">
        <v>0.9</v>
      </c>
      <c r="M66" s="218">
        <v>0.9</v>
      </c>
      <c r="N66" s="218">
        <v>0.9</v>
      </c>
      <c r="O66" s="218">
        <v>0.8</v>
      </c>
      <c r="P66" s="218">
        <v>0.8</v>
      </c>
      <c r="Q66" s="218">
        <v>0.8</v>
      </c>
      <c r="R66" s="218">
        <v>0.8</v>
      </c>
      <c r="S66" s="218">
        <v>0.8</v>
      </c>
      <c r="T66" s="218">
        <v>0.8</v>
      </c>
      <c r="U66" s="218">
        <v>0.8</v>
      </c>
      <c r="V66" s="218">
        <v>0.8</v>
      </c>
      <c r="W66" s="218">
        <v>0.9</v>
      </c>
      <c r="X66" s="218">
        <v>0.9</v>
      </c>
      <c r="Y66" s="218">
        <v>0.9</v>
      </c>
      <c r="Z66" s="218">
        <v>0.9</v>
      </c>
      <c r="AA66" s="218">
        <v>0.9</v>
      </c>
      <c r="AB66" s="218">
        <v>0.9</v>
      </c>
      <c r="AC66" s="218">
        <v>0.9</v>
      </c>
      <c r="AD66" s="218">
        <v>0.9</v>
      </c>
      <c r="AE66" s="218">
        <v>0.9</v>
      </c>
      <c r="AF66" s="218">
        <v>0.9</v>
      </c>
      <c r="AG66" s="218">
        <v>0.9</v>
      </c>
      <c r="AH66" s="218">
        <v>1</v>
      </c>
      <c r="AI66" s="218">
        <v>1</v>
      </c>
      <c r="AJ66" s="218">
        <v>1</v>
      </c>
      <c r="AK66" s="213" t="s">
        <v>2018</v>
      </c>
    </row>
    <row r="67" spans="1:37" ht="51" x14ac:dyDescent="0.2">
      <c r="A67" s="241"/>
      <c r="B67" s="202" t="s">
        <v>2016</v>
      </c>
      <c r="C67" s="34" t="s">
        <v>2019</v>
      </c>
      <c r="D67" s="203">
        <f>COUNTIF(codes!F:I,"M73")+COUNTIF(codes!F:I,"M74")+COUNTIF(codes!F:I,"M75")</f>
        <v>0</v>
      </c>
      <c r="E67" s="154">
        <f t="shared" si="1"/>
        <v>0</v>
      </c>
      <c r="F67" s="121" t="s">
        <v>1297</v>
      </c>
      <c r="G67" s="121" t="s">
        <v>1298</v>
      </c>
      <c r="H67" s="224" t="s">
        <v>1293</v>
      </c>
      <c r="I67" s="218">
        <v>1</v>
      </c>
      <c r="J67" s="218">
        <v>1</v>
      </c>
      <c r="K67" s="218">
        <v>1</v>
      </c>
      <c r="L67" s="218">
        <v>1</v>
      </c>
      <c r="M67" s="218">
        <v>1</v>
      </c>
      <c r="N67" s="218">
        <v>1.1000000000000001</v>
      </c>
      <c r="O67" s="218">
        <v>1</v>
      </c>
      <c r="P67" s="218">
        <v>1</v>
      </c>
      <c r="Q67" s="218">
        <v>1</v>
      </c>
      <c r="R67" s="218">
        <v>1</v>
      </c>
      <c r="S67" s="218">
        <v>1</v>
      </c>
      <c r="T67" s="218">
        <v>1</v>
      </c>
      <c r="U67" s="218">
        <v>1</v>
      </c>
      <c r="V67" s="218">
        <v>1</v>
      </c>
      <c r="W67" s="218">
        <v>0.9</v>
      </c>
      <c r="X67" s="218">
        <v>0.9</v>
      </c>
      <c r="Y67" s="218">
        <v>0.9</v>
      </c>
      <c r="Z67" s="218">
        <v>0.9</v>
      </c>
      <c r="AA67" s="218">
        <v>0.9</v>
      </c>
      <c r="AB67" s="218">
        <v>0.9</v>
      </c>
      <c r="AC67" s="218">
        <v>0.9</v>
      </c>
      <c r="AD67" s="218">
        <v>1</v>
      </c>
      <c r="AE67" s="218">
        <v>0.9</v>
      </c>
      <c r="AF67" s="218">
        <v>1</v>
      </c>
      <c r="AG67" s="218">
        <v>0.9</v>
      </c>
      <c r="AH67" s="218">
        <v>0.9</v>
      </c>
      <c r="AI67" s="218">
        <v>1</v>
      </c>
      <c r="AJ67" s="218">
        <v>1</v>
      </c>
      <c r="AK67" s="213" t="s">
        <v>2018</v>
      </c>
    </row>
    <row r="68" spans="1:37" ht="17" x14ac:dyDescent="0.2">
      <c r="A68" s="241"/>
      <c r="B68" s="202" t="s">
        <v>1310</v>
      </c>
      <c r="C68" s="34" t="s">
        <v>1461</v>
      </c>
      <c r="D68" s="203">
        <f>COUNTIF(codes!F:I,B68)</f>
        <v>0</v>
      </c>
      <c r="E68" s="154">
        <f t="shared" si="1"/>
        <v>0</v>
      </c>
      <c r="F68" s="121" t="s">
        <v>1297</v>
      </c>
      <c r="G68" s="121" t="s">
        <v>1298</v>
      </c>
      <c r="H68" s="224" t="s">
        <v>1293</v>
      </c>
      <c r="I68" s="218">
        <v>1</v>
      </c>
      <c r="J68" s="218">
        <v>1</v>
      </c>
      <c r="K68" s="218">
        <v>1</v>
      </c>
      <c r="L68" s="218">
        <v>1.1000000000000001</v>
      </c>
      <c r="M68" s="218">
        <v>1.1000000000000001</v>
      </c>
      <c r="N68" s="218">
        <v>1.2</v>
      </c>
      <c r="O68" s="218">
        <v>1.2</v>
      </c>
      <c r="P68" s="218">
        <v>1.2</v>
      </c>
      <c r="Q68" s="218">
        <v>1.2</v>
      </c>
      <c r="R68" s="218">
        <v>1.1000000000000001</v>
      </c>
      <c r="S68" s="218">
        <v>1.1000000000000001</v>
      </c>
      <c r="T68" s="218">
        <v>1.1000000000000001</v>
      </c>
      <c r="U68" s="218">
        <v>1.2</v>
      </c>
      <c r="V68" s="218">
        <v>1.1000000000000001</v>
      </c>
      <c r="W68" s="218">
        <v>1.2</v>
      </c>
      <c r="X68" s="218">
        <v>1.1000000000000001</v>
      </c>
      <c r="Y68" s="218">
        <v>1</v>
      </c>
      <c r="Z68" s="218">
        <v>1.1000000000000001</v>
      </c>
      <c r="AA68" s="218">
        <v>1.1000000000000001</v>
      </c>
      <c r="AB68" s="218">
        <v>1.1000000000000001</v>
      </c>
      <c r="AC68" s="218">
        <v>1.2</v>
      </c>
      <c r="AD68" s="218">
        <v>1.2</v>
      </c>
      <c r="AE68" s="218">
        <v>1.2</v>
      </c>
      <c r="AF68" s="218">
        <v>1.2</v>
      </c>
      <c r="AG68" s="218">
        <v>1.2</v>
      </c>
      <c r="AH68" s="218">
        <v>1.2</v>
      </c>
      <c r="AI68" s="218">
        <v>1.2</v>
      </c>
      <c r="AJ68" s="218">
        <v>1.2</v>
      </c>
      <c r="AK68" s="213" t="s">
        <v>2018</v>
      </c>
    </row>
    <row r="69" spans="1:37" ht="17" x14ac:dyDescent="0.2">
      <c r="A69" s="241"/>
      <c r="B69" s="202" t="s">
        <v>1264</v>
      </c>
      <c r="C69" s="34" t="s">
        <v>1463</v>
      </c>
      <c r="D69" s="203">
        <f>COUNTIF(codes!F:I,B69)</f>
        <v>1</v>
      </c>
      <c r="E69" s="154">
        <f t="shared" si="1"/>
        <v>1.4705882352941176E-2</v>
      </c>
      <c r="F69" s="121" t="s">
        <v>1297</v>
      </c>
      <c r="G69" s="121" t="s">
        <v>1298</v>
      </c>
      <c r="H69" s="224" t="s">
        <v>1293</v>
      </c>
      <c r="I69" s="218">
        <v>0.5</v>
      </c>
      <c r="J69" s="218">
        <v>0.6</v>
      </c>
      <c r="K69" s="218">
        <v>0.6</v>
      </c>
      <c r="L69" s="218">
        <v>0.7</v>
      </c>
      <c r="M69" s="218">
        <v>0.7</v>
      </c>
      <c r="N69" s="218">
        <v>0.8</v>
      </c>
      <c r="O69" s="218">
        <v>0.8</v>
      </c>
      <c r="P69" s="218">
        <v>0.7</v>
      </c>
      <c r="Q69" s="218">
        <v>0.7</v>
      </c>
      <c r="R69" s="218">
        <v>0.7</v>
      </c>
      <c r="S69" s="218">
        <v>0.8</v>
      </c>
      <c r="T69" s="218">
        <v>0.8</v>
      </c>
      <c r="U69" s="218">
        <v>0.9</v>
      </c>
      <c r="V69" s="218">
        <v>0.9</v>
      </c>
      <c r="W69" s="218">
        <v>0.8</v>
      </c>
      <c r="X69" s="218">
        <v>0.9</v>
      </c>
      <c r="Y69" s="218">
        <v>1</v>
      </c>
      <c r="Z69" s="218">
        <v>0.9</v>
      </c>
      <c r="AA69" s="218">
        <v>1</v>
      </c>
      <c r="AB69" s="218">
        <v>1</v>
      </c>
      <c r="AC69" s="218">
        <v>1.1000000000000001</v>
      </c>
      <c r="AD69" s="218">
        <v>1.1000000000000001</v>
      </c>
      <c r="AE69" s="218">
        <v>1.2</v>
      </c>
      <c r="AF69" s="218">
        <v>1.2</v>
      </c>
      <c r="AG69" s="218">
        <v>1.2</v>
      </c>
      <c r="AH69" s="218">
        <v>1.1000000000000001</v>
      </c>
      <c r="AI69" s="218">
        <v>1.1000000000000001</v>
      </c>
      <c r="AJ69" s="218">
        <v>1.1000000000000001</v>
      </c>
      <c r="AK69" s="213" t="s">
        <v>2018</v>
      </c>
    </row>
    <row r="70" spans="1:37" ht="17" x14ac:dyDescent="0.2">
      <c r="A70" s="241"/>
      <c r="B70" s="202" t="s">
        <v>1279</v>
      </c>
      <c r="C70" s="34" t="s">
        <v>1465</v>
      </c>
      <c r="D70" s="203">
        <f>COUNTIF(codes!F:I,B70)</f>
        <v>1</v>
      </c>
      <c r="E70" s="154">
        <f t="shared" si="1"/>
        <v>1.4492753623188406E-2</v>
      </c>
      <c r="F70" s="121" t="s">
        <v>1297</v>
      </c>
      <c r="G70" s="121" t="s">
        <v>1298</v>
      </c>
      <c r="H70" s="224" t="s">
        <v>1293</v>
      </c>
      <c r="I70" s="218">
        <v>0.2</v>
      </c>
      <c r="J70" s="218">
        <v>0.2</v>
      </c>
      <c r="K70" s="218">
        <v>0.2</v>
      </c>
      <c r="L70" s="218">
        <v>0.2</v>
      </c>
      <c r="M70" s="218">
        <v>0.2</v>
      </c>
      <c r="N70" s="218">
        <v>0.2</v>
      </c>
      <c r="O70" s="218">
        <v>0.2</v>
      </c>
      <c r="P70" s="218">
        <v>0.2</v>
      </c>
      <c r="Q70" s="218">
        <v>0.2</v>
      </c>
      <c r="R70" s="218">
        <v>0.2</v>
      </c>
      <c r="S70" s="218">
        <v>0.2</v>
      </c>
      <c r="T70" s="218">
        <v>0.2</v>
      </c>
      <c r="U70" s="218">
        <v>0.2</v>
      </c>
      <c r="V70" s="218">
        <v>0.2</v>
      </c>
      <c r="W70" s="218">
        <v>0.2</v>
      </c>
      <c r="X70" s="218">
        <v>0.2</v>
      </c>
      <c r="Y70" s="218">
        <v>0.2</v>
      </c>
      <c r="Z70" s="218">
        <v>0.2</v>
      </c>
      <c r="AA70" s="218">
        <v>0.2</v>
      </c>
      <c r="AB70" s="218">
        <v>0.2</v>
      </c>
      <c r="AC70" s="218">
        <v>0.2</v>
      </c>
      <c r="AD70" s="218">
        <v>0.2</v>
      </c>
      <c r="AE70" s="218">
        <v>0.2</v>
      </c>
      <c r="AF70" s="218">
        <v>0.2</v>
      </c>
      <c r="AG70" s="218">
        <v>0.2</v>
      </c>
      <c r="AH70" s="218">
        <v>0.1</v>
      </c>
      <c r="AI70" s="218">
        <v>0.1</v>
      </c>
      <c r="AJ70" s="218">
        <v>0.2</v>
      </c>
      <c r="AK70" s="213" t="s">
        <v>2018</v>
      </c>
    </row>
    <row r="71" spans="1:37" ht="51" x14ac:dyDescent="0.2">
      <c r="A71" s="241"/>
      <c r="B71" s="202" t="s">
        <v>1318</v>
      </c>
      <c r="C71" s="34" t="s">
        <v>1515</v>
      </c>
      <c r="D71" s="203">
        <f>COUNTIF(codes!F:I,"M80")+COUNTIF(codes!F:I,"M81")+COUNTIF(codes!F:I,"M82")</f>
        <v>0</v>
      </c>
      <c r="E71" s="154">
        <f t="shared" si="1"/>
        <v>0</v>
      </c>
      <c r="F71" s="121" t="s">
        <v>1297</v>
      </c>
      <c r="G71" s="121" t="s">
        <v>1298</v>
      </c>
      <c r="H71" s="224" t="s">
        <v>1293</v>
      </c>
      <c r="I71" s="218">
        <v>1.4</v>
      </c>
      <c r="J71" s="218">
        <v>1.4</v>
      </c>
      <c r="K71" s="218">
        <v>1.4</v>
      </c>
      <c r="L71" s="218">
        <v>1.4</v>
      </c>
      <c r="M71" s="218">
        <v>1.5</v>
      </c>
      <c r="N71" s="218">
        <v>1.5</v>
      </c>
      <c r="O71" s="218">
        <v>1.5</v>
      </c>
      <c r="P71" s="218">
        <v>1.6</v>
      </c>
      <c r="Q71" s="218">
        <v>1.6</v>
      </c>
      <c r="R71" s="218">
        <v>1.6</v>
      </c>
      <c r="S71" s="218">
        <v>1.6</v>
      </c>
      <c r="T71" s="218">
        <v>1.7</v>
      </c>
      <c r="U71" s="218">
        <v>1.7</v>
      </c>
      <c r="V71" s="218">
        <v>1.7</v>
      </c>
      <c r="W71" s="218">
        <v>1.8</v>
      </c>
      <c r="X71" s="218">
        <v>1.8</v>
      </c>
      <c r="Y71" s="218">
        <v>1.8</v>
      </c>
      <c r="Z71" s="218">
        <v>1.8</v>
      </c>
      <c r="AA71" s="218">
        <v>1.9</v>
      </c>
      <c r="AB71" s="218">
        <v>1.9</v>
      </c>
      <c r="AC71" s="218">
        <v>1.9</v>
      </c>
      <c r="AD71" s="218">
        <v>2</v>
      </c>
      <c r="AE71" s="218">
        <v>2</v>
      </c>
      <c r="AF71" s="218">
        <v>2.1</v>
      </c>
      <c r="AG71" s="218">
        <v>2.1</v>
      </c>
      <c r="AH71" s="218">
        <v>2.1</v>
      </c>
      <c r="AI71" s="218">
        <v>2.1</v>
      </c>
      <c r="AJ71" s="218">
        <v>2.1</v>
      </c>
      <c r="AK71" s="213" t="s">
        <v>2018</v>
      </c>
    </row>
    <row r="72" spans="1:37" ht="17" x14ac:dyDescent="0.2">
      <c r="A72" s="241"/>
      <c r="B72" s="203" t="s">
        <v>1470</v>
      </c>
      <c r="C72" s="34" t="s">
        <v>1471</v>
      </c>
      <c r="D72" s="203">
        <f>COUNTIF(codes!F:I,B72)</f>
        <v>0</v>
      </c>
      <c r="E72" s="154">
        <f t="shared" si="1"/>
        <v>0</v>
      </c>
      <c r="F72" s="121" t="s">
        <v>1297</v>
      </c>
      <c r="G72" s="121" t="s">
        <v>1298</v>
      </c>
      <c r="H72" s="224" t="s">
        <v>1293</v>
      </c>
      <c r="I72" s="218">
        <v>7.1</v>
      </c>
      <c r="J72" s="218">
        <v>7.2</v>
      </c>
      <c r="K72" s="218">
        <v>7.1</v>
      </c>
      <c r="L72" s="218">
        <v>6.9</v>
      </c>
      <c r="M72" s="218">
        <v>7</v>
      </c>
      <c r="N72" s="218">
        <v>6.8</v>
      </c>
      <c r="O72" s="218">
        <v>6.7</v>
      </c>
      <c r="P72" s="218">
        <v>6.8</v>
      </c>
      <c r="Q72" s="218">
        <v>6.8</v>
      </c>
      <c r="R72" s="218">
        <v>6.8</v>
      </c>
      <c r="S72" s="218">
        <v>6.7</v>
      </c>
      <c r="T72" s="218">
        <v>6.6</v>
      </c>
      <c r="U72" s="218">
        <v>6.5</v>
      </c>
      <c r="V72" s="218">
        <v>6.6</v>
      </c>
      <c r="W72" s="218">
        <v>7</v>
      </c>
      <c r="X72" s="218">
        <v>7</v>
      </c>
      <c r="Y72" s="218">
        <v>6.8</v>
      </c>
      <c r="Z72" s="218">
        <v>6.8</v>
      </c>
      <c r="AA72" s="218">
        <v>6.9</v>
      </c>
      <c r="AB72" s="218">
        <v>6.7</v>
      </c>
      <c r="AC72" s="218">
        <v>6.5</v>
      </c>
      <c r="AD72" s="218">
        <v>6.5</v>
      </c>
      <c r="AE72" s="218">
        <v>6.4</v>
      </c>
      <c r="AF72" s="218">
        <v>6.4</v>
      </c>
      <c r="AG72" s="218">
        <v>6.4</v>
      </c>
      <c r="AH72" s="218">
        <v>6.8</v>
      </c>
      <c r="AI72" s="218">
        <v>6.5</v>
      </c>
      <c r="AJ72" s="218">
        <v>6.2</v>
      </c>
      <c r="AK72" s="213" t="s">
        <v>2018</v>
      </c>
    </row>
    <row r="73" spans="1:37" ht="17" x14ac:dyDescent="0.2">
      <c r="A73" s="241"/>
      <c r="B73" s="203" t="s">
        <v>1474</v>
      </c>
      <c r="C73" s="34" t="s">
        <v>1151</v>
      </c>
      <c r="D73" s="203">
        <f>COUNTIF(codes!F:I,B73)</f>
        <v>0</v>
      </c>
      <c r="E73" s="154">
        <f t="shared" si="1"/>
        <v>0</v>
      </c>
      <c r="F73" s="121" t="s">
        <v>1297</v>
      </c>
      <c r="G73" s="121" t="s">
        <v>1298</v>
      </c>
      <c r="H73" s="224" t="s">
        <v>1293</v>
      </c>
      <c r="I73" s="218">
        <v>5</v>
      </c>
      <c r="J73" s="218">
        <v>5</v>
      </c>
      <c r="K73" s="218">
        <v>5</v>
      </c>
      <c r="L73" s="218">
        <v>5</v>
      </c>
      <c r="M73" s="218">
        <v>5</v>
      </c>
      <c r="N73" s="218">
        <v>4.9000000000000004</v>
      </c>
      <c r="O73" s="218">
        <v>5</v>
      </c>
      <c r="P73" s="218">
        <v>5.0999999999999996</v>
      </c>
      <c r="Q73" s="218">
        <v>5.0999999999999996</v>
      </c>
      <c r="R73" s="218">
        <v>5</v>
      </c>
      <c r="S73" s="218">
        <v>5</v>
      </c>
      <c r="T73" s="218">
        <v>4.9000000000000004</v>
      </c>
      <c r="U73" s="218">
        <v>4.8</v>
      </c>
      <c r="V73" s="218">
        <v>4.9000000000000004</v>
      </c>
      <c r="W73" s="218">
        <v>5.2</v>
      </c>
      <c r="X73" s="218">
        <v>5.2</v>
      </c>
      <c r="Y73" s="218">
        <v>5.0999999999999996</v>
      </c>
      <c r="Z73" s="218">
        <v>5.0999999999999996</v>
      </c>
      <c r="AA73" s="218">
        <v>5.0999999999999996</v>
      </c>
      <c r="AB73" s="218">
        <v>5.0999999999999996</v>
      </c>
      <c r="AC73" s="218">
        <v>5</v>
      </c>
      <c r="AD73" s="218">
        <v>5</v>
      </c>
      <c r="AE73" s="218">
        <v>5</v>
      </c>
      <c r="AF73" s="218">
        <v>4.9000000000000004</v>
      </c>
      <c r="AG73" s="218">
        <v>5</v>
      </c>
      <c r="AH73" s="218">
        <v>5.2</v>
      </c>
      <c r="AI73" s="218">
        <v>5</v>
      </c>
      <c r="AJ73" s="218">
        <v>4.8</v>
      </c>
      <c r="AK73" s="213" t="s">
        <v>2018</v>
      </c>
    </row>
    <row r="74" spans="1:37" ht="17" x14ac:dyDescent="0.2">
      <c r="A74" s="241"/>
      <c r="B74" s="202" t="s">
        <v>1284</v>
      </c>
      <c r="C74" s="34" t="s">
        <v>1476</v>
      </c>
      <c r="D74" s="203">
        <f>COUNTIF(codes!F:I,B74)</f>
        <v>3</v>
      </c>
      <c r="E74" s="154">
        <f t="shared" si="1"/>
        <v>4.2857142857142858E-2</v>
      </c>
      <c r="F74" s="121" t="s">
        <v>1297</v>
      </c>
      <c r="G74" s="121" t="s">
        <v>1298</v>
      </c>
      <c r="H74" s="224" t="s">
        <v>1293</v>
      </c>
      <c r="I74" s="218">
        <v>4.5</v>
      </c>
      <c r="J74" s="218">
        <v>4.5</v>
      </c>
      <c r="K74" s="218">
        <v>4.5</v>
      </c>
      <c r="L74" s="218">
        <v>4.5</v>
      </c>
      <c r="M74" s="218">
        <v>4.4000000000000004</v>
      </c>
      <c r="N74" s="218">
        <v>4.4000000000000004</v>
      </c>
      <c r="O74" s="218">
        <v>4.4000000000000004</v>
      </c>
      <c r="P74" s="218">
        <v>4.5999999999999996</v>
      </c>
      <c r="Q74" s="218">
        <v>4.7</v>
      </c>
      <c r="R74" s="218">
        <v>4.7</v>
      </c>
      <c r="S74" s="218">
        <v>4.7</v>
      </c>
      <c r="T74" s="218">
        <v>4.7</v>
      </c>
      <c r="U74" s="218">
        <v>4.5999999999999996</v>
      </c>
      <c r="V74" s="218">
        <v>4.7</v>
      </c>
      <c r="W74" s="218">
        <v>5.0999999999999996</v>
      </c>
      <c r="X74" s="218">
        <v>5.0999999999999996</v>
      </c>
      <c r="Y74" s="218">
        <v>5.0999999999999996</v>
      </c>
      <c r="Z74" s="218">
        <v>5.0999999999999996</v>
      </c>
      <c r="AA74" s="218">
        <v>5.2</v>
      </c>
      <c r="AB74" s="218">
        <v>5.2</v>
      </c>
      <c r="AC74" s="218">
        <v>5.0999999999999996</v>
      </c>
      <c r="AD74" s="218">
        <v>5.0999999999999996</v>
      </c>
      <c r="AE74" s="218">
        <v>5.0999999999999996</v>
      </c>
      <c r="AF74" s="218">
        <v>5.0999999999999996</v>
      </c>
      <c r="AG74" s="218">
        <v>5.0999999999999996</v>
      </c>
      <c r="AH74" s="218">
        <v>5.4</v>
      </c>
      <c r="AI74" s="218">
        <v>5.4</v>
      </c>
      <c r="AJ74" s="218">
        <v>5.0999999999999996</v>
      </c>
      <c r="AK74" s="213" t="s">
        <v>2018</v>
      </c>
    </row>
    <row r="75" spans="1:37" ht="34" x14ac:dyDescent="0.2">
      <c r="A75" s="241"/>
      <c r="B75" s="202" t="s">
        <v>1325</v>
      </c>
      <c r="C75" s="34" t="s">
        <v>1516</v>
      </c>
      <c r="D75" s="203">
        <f>COUNTIF(codes!F:I,"Q87")+COUNTIF(codes!F:I,"Q88")</f>
        <v>0</v>
      </c>
      <c r="E75" s="154">
        <f t="shared" si="1"/>
        <v>0</v>
      </c>
      <c r="F75" s="121" t="s">
        <v>1297</v>
      </c>
      <c r="G75" s="121" t="s">
        <v>1298</v>
      </c>
      <c r="H75" s="224" t="s">
        <v>1293</v>
      </c>
      <c r="I75" s="218">
        <v>1.6</v>
      </c>
      <c r="J75" s="218">
        <v>1.8</v>
      </c>
      <c r="K75" s="218">
        <v>1.7</v>
      </c>
      <c r="L75" s="218">
        <v>1.7</v>
      </c>
      <c r="M75" s="218">
        <v>1.8</v>
      </c>
      <c r="N75" s="218">
        <v>1.8</v>
      </c>
      <c r="O75" s="218">
        <v>1.8</v>
      </c>
      <c r="P75" s="218">
        <v>1.9</v>
      </c>
      <c r="Q75" s="218">
        <v>1.9</v>
      </c>
      <c r="R75" s="218">
        <v>1.9</v>
      </c>
      <c r="S75" s="218">
        <v>2</v>
      </c>
      <c r="T75" s="218">
        <v>2</v>
      </c>
      <c r="U75" s="218">
        <v>1.9</v>
      </c>
      <c r="V75" s="218">
        <v>2</v>
      </c>
      <c r="W75" s="218">
        <v>2.2000000000000002</v>
      </c>
      <c r="X75" s="218">
        <v>2.2000000000000002</v>
      </c>
      <c r="Y75" s="218">
        <v>2.2000000000000002</v>
      </c>
      <c r="Z75" s="218">
        <v>2.2999999999999998</v>
      </c>
      <c r="AA75" s="218">
        <v>2.2999999999999998</v>
      </c>
      <c r="AB75" s="218">
        <v>2.4</v>
      </c>
      <c r="AC75" s="218">
        <v>2.4</v>
      </c>
      <c r="AD75" s="218">
        <v>2.4</v>
      </c>
      <c r="AE75" s="218">
        <v>2.4</v>
      </c>
      <c r="AF75" s="218">
        <v>2.4</v>
      </c>
      <c r="AG75" s="218">
        <v>2.4</v>
      </c>
      <c r="AH75" s="218">
        <v>2.5</v>
      </c>
      <c r="AI75" s="218">
        <v>2.5</v>
      </c>
      <c r="AJ75" s="218">
        <v>2.4</v>
      </c>
      <c r="AK75" s="213" t="s">
        <v>2018</v>
      </c>
    </row>
    <row r="76" spans="1:37" ht="51" x14ac:dyDescent="0.2">
      <c r="A76" s="241"/>
      <c r="B76" s="202" t="s">
        <v>1319</v>
      </c>
      <c r="C76" s="34" t="s">
        <v>1517</v>
      </c>
      <c r="D76" s="203">
        <f>COUNTIF(codes!F:I,"R90")+COUNTIF(codes!F:I,"R91")+COUNTIF(codes!F:I,"R92")</f>
        <v>0</v>
      </c>
      <c r="E76" s="154">
        <f t="shared" si="1"/>
        <v>0</v>
      </c>
      <c r="F76" s="121" t="s">
        <v>1297</v>
      </c>
      <c r="G76" s="121" t="s">
        <v>1298</v>
      </c>
      <c r="H76" s="224" t="s">
        <v>1293</v>
      </c>
      <c r="I76" s="218">
        <v>0.7</v>
      </c>
      <c r="J76" s="218">
        <v>0.7</v>
      </c>
      <c r="K76" s="218">
        <v>0.7</v>
      </c>
      <c r="L76" s="218">
        <v>0.7</v>
      </c>
      <c r="M76" s="218">
        <v>0.7</v>
      </c>
      <c r="N76" s="218">
        <v>0.7</v>
      </c>
      <c r="O76" s="218">
        <v>0.7</v>
      </c>
      <c r="P76" s="218">
        <v>0.7</v>
      </c>
      <c r="Q76" s="218">
        <v>0.7</v>
      </c>
      <c r="R76" s="218">
        <v>0.7</v>
      </c>
      <c r="S76" s="218">
        <v>0.7</v>
      </c>
      <c r="T76" s="218">
        <v>0.7</v>
      </c>
      <c r="U76" s="218">
        <v>0.7</v>
      </c>
      <c r="V76" s="218">
        <v>0.7</v>
      </c>
      <c r="W76" s="218">
        <v>0.8</v>
      </c>
      <c r="X76" s="218">
        <v>0.8</v>
      </c>
      <c r="Y76" s="218">
        <v>0.8</v>
      </c>
      <c r="Z76" s="218">
        <v>0.8</v>
      </c>
      <c r="AA76" s="218">
        <v>0.8</v>
      </c>
      <c r="AB76" s="218">
        <v>0.8</v>
      </c>
      <c r="AC76" s="218">
        <v>0.8</v>
      </c>
      <c r="AD76" s="218">
        <v>0.8</v>
      </c>
      <c r="AE76" s="218">
        <v>0.8</v>
      </c>
      <c r="AF76" s="218">
        <v>0.8</v>
      </c>
      <c r="AG76" s="218">
        <v>0.8</v>
      </c>
      <c r="AH76" s="218">
        <v>0.6</v>
      </c>
      <c r="AI76" s="218">
        <v>0.6</v>
      </c>
      <c r="AJ76" s="218">
        <v>0.7</v>
      </c>
      <c r="AK76" s="213" t="s">
        <v>2018</v>
      </c>
    </row>
    <row r="77" spans="1:37" ht="17" x14ac:dyDescent="0.2">
      <c r="A77" s="241"/>
      <c r="B77" s="202" t="s">
        <v>1311</v>
      </c>
      <c r="C77" s="34" t="s">
        <v>1488</v>
      </c>
      <c r="D77" s="203">
        <f>COUNTIF(codes!F:I,B77)</f>
        <v>0</v>
      </c>
      <c r="E77" s="154">
        <f t="shared" si="1"/>
        <v>0</v>
      </c>
      <c r="F77" s="121" t="s">
        <v>1297</v>
      </c>
      <c r="G77" s="121" t="s">
        <v>1298</v>
      </c>
      <c r="H77" s="224" t="s">
        <v>1293</v>
      </c>
      <c r="I77" s="218">
        <v>0.4</v>
      </c>
      <c r="J77" s="218">
        <v>0.4</v>
      </c>
      <c r="K77" s="218">
        <v>0.4</v>
      </c>
      <c r="L77" s="218">
        <v>0.4</v>
      </c>
      <c r="M77" s="218">
        <v>0.4</v>
      </c>
      <c r="N77" s="218">
        <v>0.4</v>
      </c>
      <c r="O77" s="218">
        <v>0.4</v>
      </c>
      <c r="P77" s="218">
        <v>0.5</v>
      </c>
      <c r="Q77" s="218">
        <v>0.5</v>
      </c>
      <c r="R77" s="218">
        <v>0.5</v>
      </c>
      <c r="S77" s="218">
        <v>0.5</v>
      </c>
      <c r="T77" s="218">
        <v>0.5</v>
      </c>
      <c r="U77" s="218">
        <v>0.5</v>
      </c>
      <c r="V77" s="218">
        <v>0.5</v>
      </c>
      <c r="W77" s="218">
        <v>0.5</v>
      </c>
      <c r="X77" s="218">
        <v>0.5</v>
      </c>
      <c r="Y77" s="218">
        <v>0.5</v>
      </c>
      <c r="Z77" s="218">
        <v>0.5</v>
      </c>
      <c r="AA77" s="218">
        <v>0.5</v>
      </c>
      <c r="AB77" s="218">
        <v>0.5</v>
      </c>
      <c r="AC77" s="218">
        <v>0.5</v>
      </c>
      <c r="AD77" s="218">
        <v>0.5</v>
      </c>
      <c r="AE77" s="218">
        <v>0.5</v>
      </c>
      <c r="AF77" s="218">
        <v>0.5</v>
      </c>
      <c r="AG77" s="218">
        <v>0.6</v>
      </c>
      <c r="AH77" s="218">
        <v>0.4</v>
      </c>
      <c r="AI77" s="218">
        <v>0.4</v>
      </c>
      <c r="AJ77" s="218">
        <v>0.5</v>
      </c>
      <c r="AK77" s="213" t="s">
        <v>2018</v>
      </c>
    </row>
    <row r="78" spans="1:37" ht="17" x14ac:dyDescent="0.2">
      <c r="A78" s="241"/>
      <c r="B78" s="202" t="s">
        <v>1312</v>
      </c>
      <c r="C78" s="34" t="s">
        <v>1488</v>
      </c>
      <c r="D78" s="203">
        <f>COUNTIF(codes!F:I,B78)</f>
        <v>0</v>
      </c>
      <c r="E78" s="154">
        <f t="shared" si="1"/>
        <v>0</v>
      </c>
      <c r="F78" s="121" t="s">
        <v>1297</v>
      </c>
      <c r="G78" s="121" t="s">
        <v>1298</v>
      </c>
      <c r="H78" s="224" t="s">
        <v>1293</v>
      </c>
      <c r="I78" s="218">
        <v>0.7</v>
      </c>
      <c r="J78" s="218">
        <v>0.7</v>
      </c>
      <c r="K78" s="218">
        <v>0.7</v>
      </c>
      <c r="L78" s="218">
        <v>0.7</v>
      </c>
      <c r="M78" s="218">
        <v>0.7</v>
      </c>
      <c r="N78" s="218">
        <v>0.7</v>
      </c>
      <c r="O78" s="218">
        <v>0.7</v>
      </c>
      <c r="P78" s="218">
        <v>0.7</v>
      </c>
      <c r="Q78" s="218">
        <v>0.7</v>
      </c>
      <c r="R78" s="218">
        <v>0.7</v>
      </c>
      <c r="S78" s="218">
        <v>0.7</v>
      </c>
      <c r="T78" s="218">
        <v>0.6</v>
      </c>
      <c r="U78" s="218">
        <v>0.6</v>
      </c>
      <c r="V78" s="218">
        <v>0.6</v>
      </c>
      <c r="W78" s="218">
        <v>0.7</v>
      </c>
      <c r="X78" s="218">
        <v>0.7</v>
      </c>
      <c r="Y78" s="218">
        <v>0.7</v>
      </c>
      <c r="Z78" s="218">
        <v>0.7</v>
      </c>
      <c r="AA78" s="218">
        <v>0.7</v>
      </c>
      <c r="AB78" s="218">
        <v>0.7</v>
      </c>
      <c r="AC78" s="218">
        <v>0.7</v>
      </c>
      <c r="AD78" s="218">
        <v>0.7</v>
      </c>
      <c r="AE78" s="218">
        <v>0.7</v>
      </c>
      <c r="AF78" s="218">
        <v>0.7</v>
      </c>
      <c r="AG78" s="218">
        <v>0.7</v>
      </c>
      <c r="AH78" s="218">
        <v>0.7</v>
      </c>
      <c r="AI78" s="218">
        <v>0.7</v>
      </c>
      <c r="AJ78" s="218">
        <v>0.6</v>
      </c>
      <c r="AK78" s="213" t="s">
        <v>2018</v>
      </c>
    </row>
    <row r="79" spans="1:37" ht="17" x14ac:dyDescent="0.2">
      <c r="A79" s="241"/>
      <c r="B79" s="202" t="s">
        <v>1313</v>
      </c>
      <c r="C79" s="34" t="s">
        <v>1490</v>
      </c>
      <c r="D79" s="203">
        <f>COUNTIF(codes!F:I,B79)</f>
        <v>0</v>
      </c>
      <c r="E79" s="154">
        <f t="shared" si="1"/>
        <v>0</v>
      </c>
      <c r="F79" s="121" t="s">
        <v>1297</v>
      </c>
      <c r="G79" s="121" t="s">
        <v>1298</v>
      </c>
      <c r="H79" s="224" t="s">
        <v>1293</v>
      </c>
      <c r="I79" s="218">
        <v>0.2</v>
      </c>
      <c r="J79" s="218">
        <v>0.2</v>
      </c>
      <c r="K79" s="218">
        <v>0.2</v>
      </c>
      <c r="L79" s="218">
        <v>0.2</v>
      </c>
      <c r="M79" s="218">
        <v>0.2</v>
      </c>
      <c r="N79" s="218">
        <v>0.2</v>
      </c>
      <c r="O79" s="218">
        <v>0.2</v>
      </c>
      <c r="P79" s="218">
        <v>0.2</v>
      </c>
      <c r="Q79" s="218">
        <v>0.2</v>
      </c>
      <c r="R79" s="218">
        <v>0.2</v>
      </c>
      <c r="S79" s="218">
        <v>0.2</v>
      </c>
      <c r="T79" s="218">
        <v>0.2</v>
      </c>
      <c r="U79" s="218">
        <v>0.2</v>
      </c>
      <c r="V79" s="218">
        <v>0.2</v>
      </c>
      <c r="W79" s="218">
        <v>0.1</v>
      </c>
      <c r="X79" s="218">
        <v>0.1</v>
      </c>
      <c r="Y79" s="218">
        <v>0.1</v>
      </c>
      <c r="Z79" s="218">
        <v>0.1</v>
      </c>
      <c r="AA79" s="218">
        <v>0.1</v>
      </c>
      <c r="AB79" s="218">
        <v>0.1</v>
      </c>
      <c r="AC79" s="218">
        <v>0.1</v>
      </c>
      <c r="AD79" s="218">
        <v>0.1</v>
      </c>
      <c r="AE79" s="218">
        <v>0.1</v>
      </c>
      <c r="AF79" s="218">
        <v>0.1</v>
      </c>
      <c r="AG79" s="218">
        <v>0.1</v>
      </c>
      <c r="AH79" s="218">
        <v>0.1</v>
      </c>
      <c r="AI79" s="218">
        <v>0.1</v>
      </c>
      <c r="AJ79" s="218">
        <v>0.1</v>
      </c>
      <c r="AK79" s="213" t="s">
        <v>2018</v>
      </c>
    </row>
    <row r="80" spans="1:37" ht="17" x14ac:dyDescent="0.2">
      <c r="A80" s="241"/>
      <c r="B80" s="202" t="s">
        <v>1314</v>
      </c>
      <c r="C80" s="34" t="s">
        <v>1492</v>
      </c>
      <c r="D80" s="203">
        <f>COUNTIF(codes!F:I,B80)</f>
        <v>0</v>
      </c>
      <c r="E80" s="154">
        <f t="shared" si="1"/>
        <v>0</v>
      </c>
      <c r="F80" s="121" t="s">
        <v>1297</v>
      </c>
      <c r="G80" s="121" t="s">
        <v>1298</v>
      </c>
      <c r="H80" s="224" t="s">
        <v>1293</v>
      </c>
      <c r="I80" s="218">
        <v>1</v>
      </c>
      <c r="J80" s="218">
        <v>1</v>
      </c>
      <c r="K80" s="218">
        <v>1</v>
      </c>
      <c r="L80" s="218">
        <v>1</v>
      </c>
      <c r="M80" s="218">
        <v>1</v>
      </c>
      <c r="N80" s="218">
        <v>0.9</v>
      </c>
      <c r="O80" s="218">
        <v>0.9</v>
      </c>
      <c r="P80" s="218">
        <v>0.9</v>
      </c>
      <c r="Q80" s="218">
        <v>0.9</v>
      </c>
      <c r="R80" s="218">
        <v>0.9</v>
      </c>
      <c r="S80" s="218">
        <v>0.9</v>
      </c>
      <c r="T80" s="218">
        <v>0.9</v>
      </c>
      <c r="U80" s="218">
        <v>0.9</v>
      </c>
      <c r="V80" s="218">
        <v>0.9</v>
      </c>
      <c r="W80" s="218">
        <v>0.9</v>
      </c>
      <c r="X80" s="218">
        <v>0.9</v>
      </c>
      <c r="Y80" s="218">
        <v>0.9</v>
      </c>
      <c r="Z80" s="218">
        <v>0.9</v>
      </c>
      <c r="AA80" s="218">
        <v>0.9</v>
      </c>
      <c r="AB80" s="218">
        <v>0.9</v>
      </c>
      <c r="AC80" s="218">
        <v>0.9</v>
      </c>
      <c r="AD80" s="218">
        <v>0.9</v>
      </c>
      <c r="AE80" s="218">
        <v>0.8</v>
      </c>
      <c r="AF80" s="218">
        <v>0.8</v>
      </c>
      <c r="AG80" s="218">
        <v>0.8</v>
      </c>
      <c r="AH80" s="218">
        <v>0.7</v>
      </c>
      <c r="AI80" s="218">
        <v>0.7</v>
      </c>
      <c r="AJ80" s="218">
        <v>0.7</v>
      </c>
      <c r="AK80" s="213" t="s">
        <v>2018</v>
      </c>
    </row>
    <row r="81" spans="1:37" ht="17" x14ac:dyDescent="0.2">
      <c r="A81" s="242"/>
      <c r="B81" s="204" t="s">
        <v>1498</v>
      </c>
      <c r="C81" s="210" t="s">
        <v>1499</v>
      </c>
      <c r="D81" s="204">
        <f>COUNTIF(codes!F:I,B81)</f>
        <v>0</v>
      </c>
      <c r="E81" s="212">
        <f t="shared" si="1"/>
        <v>0</v>
      </c>
      <c r="F81" s="125" t="s">
        <v>1297</v>
      </c>
      <c r="G81" s="125" t="s">
        <v>1298</v>
      </c>
      <c r="H81" s="225" t="s">
        <v>1293</v>
      </c>
      <c r="I81" s="219">
        <v>0</v>
      </c>
      <c r="J81" s="219">
        <v>0</v>
      </c>
      <c r="K81" s="219">
        <v>0</v>
      </c>
      <c r="L81" s="219">
        <v>0</v>
      </c>
      <c r="M81" s="219">
        <v>0</v>
      </c>
      <c r="N81" s="219">
        <v>0</v>
      </c>
      <c r="O81" s="219">
        <v>0</v>
      </c>
      <c r="P81" s="219">
        <v>0</v>
      </c>
      <c r="Q81" s="219">
        <v>0</v>
      </c>
      <c r="R81" s="219">
        <v>0</v>
      </c>
      <c r="S81" s="219">
        <v>0</v>
      </c>
      <c r="T81" s="219">
        <v>0</v>
      </c>
      <c r="U81" s="219">
        <v>0</v>
      </c>
      <c r="V81" s="219">
        <v>0</v>
      </c>
      <c r="W81" s="219">
        <v>0</v>
      </c>
      <c r="X81" s="219">
        <v>0</v>
      </c>
      <c r="Y81" s="219">
        <v>0</v>
      </c>
      <c r="Z81" s="219">
        <v>0</v>
      </c>
      <c r="AA81" s="219">
        <v>0</v>
      </c>
      <c r="AB81" s="219">
        <v>0</v>
      </c>
      <c r="AC81" s="219">
        <v>0</v>
      </c>
      <c r="AD81" s="219">
        <v>0</v>
      </c>
      <c r="AE81" s="219">
        <v>0</v>
      </c>
      <c r="AF81" s="219">
        <v>0</v>
      </c>
      <c r="AG81" s="219">
        <v>0</v>
      </c>
      <c r="AH81" s="219">
        <v>0</v>
      </c>
      <c r="AI81" s="219">
        <v>0</v>
      </c>
      <c r="AJ81" s="219">
        <v>0</v>
      </c>
      <c r="AK81" s="215" t="s">
        <v>2018</v>
      </c>
    </row>
    <row r="82" spans="1:37" x14ac:dyDescent="0.2">
      <c r="A82" s="163"/>
      <c r="B82" s="121"/>
      <c r="C82" s="155"/>
      <c r="D82" s="8"/>
      <c r="E82" s="8"/>
      <c r="H82" s="199" t="s">
        <v>2021</v>
      </c>
      <c r="I82" s="220">
        <f>SUM(I25:I81)</f>
        <v>88.4</v>
      </c>
      <c r="J82" s="220">
        <f t="shared" ref="J82:AK82" si="2">SUM(J25:J81)</f>
        <v>88.90000000000002</v>
      </c>
      <c r="K82" s="220">
        <f t="shared" si="2"/>
        <v>88.8</v>
      </c>
      <c r="L82" s="220">
        <f t="shared" si="2"/>
        <v>89.100000000000023</v>
      </c>
      <c r="M82" s="220">
        <f t="shared" si="2"/>
        <v>89.4</v>
      </c>
      <c r="N82" s="220">
        <f t="shared" si="2"/>
        <v>89.000000000000014</v>
      </c>
      <c r="O82" s="220">
        <f t="shared" si="2"/>
        <v>88.90000000000002</v>
      </c>
      <c r="P82" s="220">
        <f t="shared" si="2"/>
        <v>89.4</v>
      </c>
      <c r="Q82" s="220">
        <f t="shared" si="2"/>
        <v>89</v>
      </c>
      <c r="R82" s="220">
        <f t="shared" si="2"/>
        <v>89.000000000000014</v>
      </c>
      <c r="S82" s="220">
        <f t="shared" si="2"/>
        <v>89.000000000000014</v>
      </c>
      <c r="T82" s="220">
        <f t="shared" si="2"/>
        <v>88.500000000000014</v>
      </c>
      <c r="U82" s="220">
        <f t="shared" si="2"/>
        <v>88.600000000000023</v>
      </c>
      <c r="V82" s="220">
        <f t="shared" si="2"/>
        <v>88.600000000000023</v>
      </c>
      <c r="W82" s="220">
        <f t="shared" si="2"/>
        <v>89.000000000000014</v>
      </c>
      <c r="X82" s="220">
        <f t="shared" si="2"/>
        <v>89.5</v>
      </c>
      <c r="Y82" s="220">
        <f t="shared" si="2"/>
        <v>89.6</v>
      </c>
      <c r="Z82" s="220">
        <f t="shared" si="2"/>
        <v>89.699999999999989</v>
      </c>
      <c r="AA82" s="220">
        <f t="shared" si="2"/>
        <v>90.199999999999989</v>
      </c>
      <c r="AB82" s="220">
        <f t="shared" si="2"/>
        <v>90.100000000000009</v>
      </c>
      <c r="AC82" s="220">
        <f t="shared" si="2"/>
        <v>77.5</v>
      </c>
      <c r="AD82" s="220">
        <f t="shared" si="2"/>
        <v>77.499999999999986</v>
      </c>
      <c r="AE82" s="220">
        <f t="shared" si="2"/>
        <v>77.09999999999998</v>
      </c>
      <c r="AF82" s="220">
        <f t="shared" si="2"/>
        <v>76.899999999999991</v>
      </c>
      <c r="AG82" s="220">
        <f t="shared" si="2"/>
        <v>76.799999999999983</v>
      </c>
      <c r="AH82" s="220">
        <f t="shared" si="2"/>
        <v>78.000000000000014</v>
      </c>
      <c r="AI82" s="220">
        <f t="shared" si="2"/>
        <v>77.000000000000014</v>
      </c>
      <c r="AJ82" s="220">
        <f t="shared" si="2"/>
        <v>76.3</v>
      </c>
      <c r="AK82" s="220">
        <f t="shared" si="2"/>
        <v>0</v>
      </c>
    </row>
    <row r="83" spans="1:37" x14ac:dyDescent="0.2">
      <c r="A83" s="243" t="s">
        <v>2013</v>
      </c>
      <c r="B83" s="126" t="s">
        <v>1234</v>
      </c>
      <c r="C83" s="161" t="s">
        <v>1993</v>
      </c>
      <c r="D83" s="138">
        <f>COUNTIF(codes!J:M,B83)</f>
        <v>14</v>
      </c>
      <c r="E83" s="139">
        <f t="shared" ref="E83:E146" si="3">D83/SUM($D$80:$D$351)</f>
        <v>3.2407407407407406E-2</v>
      </c>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row>
    <row r="84" spans="1:37" x14ac:dyDescent="0.2">
      <c r="A84" s="244"/>
      <c r="B84" s="2" t="s">
        <v>1543</v>
      </c>
      <c r="C84" s="8" t="s">
        <v>1544</v>
      </c>
      <c r="D84" s="18">
        <f>COUNTIF(codes!J:M,B84)</f>
        <v>0</v>
      </c>
      <c r="E84" s="140">
        <f t="shared" si="3"/>
        <v>0</v>
      </c>
      <c r="I84" s="221"/>
      <c r="J84" s="221"/>
      <c r="K84" s="221"/>
      <c r="L84" s="221"/>
      <c r="M84" s="221"/>
      <c r="N84" s="221"/>
      <c r="O84" s="221"/>
      <c r="P84" s="221"/>
      <c r="Q84" s="221"/>
      <c r="R84" s="221"/>
      <c r="S84" s="221"/>
      <c r="T84" s="221"/>
      <c r="U84" s="221"/>
      <c r="V84" s="221"/>
      <c r="W84" s="221"/>
      <c r="X84" s="221"/>
      <c r="Y84" s="221"/>
      <c r="Z84" s="221"/>
      <c r="AA84" s="221"/>
      <c r="AB84" s="221"/>
      <c r="AC84" s="221"/>
      <c r="AD84" s="221"/>
      <c r="AE84" s="221"/>
      <c r="AF84" s="221"/>
      <c r="AG84" s="221"/>
      <c r="AH84" s="221"/>
      <c r="AI84" s="221"/>
      <c r="AJ84" s="221"/>
      <c r="AK84" s="221"/>
    </row>
    <row r="85" spans="1:37" x14ac:dyDescent="0.2">
      <c r="A85" s="244"/>
      <c r="B85" s="2" t="s">
        <v>1545</v>
      </c>
      <c r="C85" s="8" t="s">
        <v>1546</v>
      </c>
      <c r="D85" s="18">
        <f>COUNTIF(codes!J:M,B85)</f>
        <v>0</v>
      </c>
      <c r="E85" s="140">
        <f t="shared" si="3"/>
        <v>0</v>
      </c>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row>
    <row r="86" spans="1:37" x14ac:dyDescent="0.2">
      <c r="A86" s="244"/>
      <c r="B86" s="2" t="s">
        <v>1260</v>
      </c>
      <c r="C86" s="8" t="s">
        <v>1547</v>
      </c>
      <c r="D86" s="18">
        <f>COUNTIF(codes!J:M,B86)</f>
        <v>2</v>
      </c>
      <c r="E86" s="140">
        <f t="shared" si="3"/>
        <v>4.6296296296296294E-3</v>
      </c>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row>
    <row r="87" spans="1:37" x14ac:dyDescent="0.2">
      <c r="A87" s="244"/>
      <c r="B87" s="2" t="s">
        <v>1548</v>
      </c>
      <c r="C87" s="8" t="s">
        <v>1549</v>
      </c>
      <c r="D87" s="18">
        <f>COUNTIF(codes!J:M,B87)</f>
        <v>0</v>
      </c>
      <c r="E87" s="140">
        <f t="shared" si="3"/>
        <v>0</v>
      </c>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row>
    <row r="88" spans="1:37" x14ac:dyDescent="0.2">
      <c r="A88" s="244"/>
      <c r="B88" s="2" t="s">
        <v>1550</v>
      </c>
      <c r="C88" s="8" t="s">
        <v>1994</v>
      </c>
      <c r="D88" s="18">
        <f>COUNTIF(codes!J:M,B88)</f>
        <v>0</v>
      </c>
      <c r="E88" s="140">
        <f t="shared" si="3"/>
        <v>0</v>
      </c>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row>
    <row r="89" spans="1:37" x14ac:dyDescent="0.2">
      <c r="A89" s="244"/>
      <c r="B89" s="2" t="s">
        <v>1551</v>
      </c>
      <c r="C89" s="8" t="s">
        <v>1552</v>
      </c>
      <c r="D89" s="18">
        <f>COUNTIF(codes!J:M,B89)</f>
        <v>0</v>
      </c>
      <c r="E89" s="140">
        <f t="shared" si="3"/>
        <v>0</v>
      </c>
    </row>
    <row r="90" spans="1:37" x14ac:dyDescent="0.2">
      <c r="A90" s="244"/>
      <c r="B90" s="2" t="s">
        <v>1168</v>
      </c>
      <c r="C90" s="8" t="s">
        <v>1553</v>
      </c>
      <c r="D90" s="18">
        <f>COUNTIF(codes!J:M,B90)</f>
        <v>12</v>
      </c>
      <c r="E90" s="140">
        <f t="shared" si="3"/>
        <v>2.7777777777777776E-2</v>
      </c>
    </row>
    <row r="91" spans="1:37" x14ac:dyDescent="0.2">
      <c r="A91" s="244"/>
      <c r="B91" s="2" t="s">
        <v>1554</v>
      </c>
      <c r="C91" s="8" t="s">
        <v>1555</v>
      </c>
      <c r="D91" s="18">
        <f>COUNTIF(codes!J:M,B91)</f>
        <v>0</v>
      </c>
      <c r="E91" s="140">
        <f t="shared" si="3"/>
        <v>0</v>
      </c>
    </row>
    <row r="92" spans="1:37" x14ac:dyDescent="0.2">
      <c r="A92" s="244"/>
      <c r="B92" s="2" t="s">
        <v>1556</v>
      </c>
      <c r="C92" s="8" t="s">
        <v>1995</v>
      </c>
      <c r="D92" s="18">
        <f>COUNTIF(codes!J:M,B92)</f>
        <v>0</v>
      </c>
      <c r="E92" s="140">
        <f t="shared" si="3"/>
        <v>0</v>
      </c>
    </row>
    <row r="93" spans="1:37" x14ac:dyDescent="0.2">
      <c r="A93" s="244"/>
      <c r="B93" s="2" t="s">
        <v>1280</v>
      </c>
      <c r="C93" s="8" t="s">
        <v>1557</v>
      </c>
      <c r="D93" s="18">
        <f>COUNTIF(codes!J:M,B93)</f>
        <v>1</v>
      </c>
      <c r="E93" s="140">
        <f t="shared" si="3"/>
        <v>2.3148148148148147E-3</v>
      </c>
    </row>
    <row r="94" spans="1:37" x14ac:dyDescent="0.2">
      <c r="A94" s="244"/>
      <c r="B94" s="2" t="s">
        <v>1193</v>
      </c>
      <c r="C94" s="8" t="s">
        <v>1558</v>
      </c>
      <c r="D94" s="18">
        <f>COUNTIF(codes!J:M,B94)</f>
        <v>9</v>
      </c>
      <c r="E94" s="140">
        <f t="shared" si="3"/>
        <v>2.0833333333333332E-2</v>
      </c>
    </row>
    <row r="95" spans="1:37" x14ac:dyDescent="0.2">
      <c r="A95" s="244"/>
      <c r="B95" s="2" t="s">
        <v>1559</v>
      </c>
      <c r="C95" s="8" t="s">
        <v>1560</v>
      </c>
      <c r="D95" s="18">
        <f>COUNTIF(codes!J:M,B95)</f>
        <v>0</v>
      </c>
      <c r="E95" s="140">
        <f t="shared" si="3"/>
        <v>0</v>
      </c>
    </row>
    <row r="96" spans="1:37" x14ac:dyDescent="0.2">
      <c r="A96" s="244"/>
      <c r="B96" s="2" t="s">
        <v>1561</v>
      </c>
      <c r="C96" s="8" t="s">
        <v>1562</v>
      </c>
      <c r="D96" s="18">
        <f>COUNTIF(codes!J:M,B96)</f>
        <v>0</v>
      </c>
      <c r="E96" s="140">
        <f t="shared" si="3"/>
        <v>0</v>
      </c>
    </row>
    <row r="97" spans="1:5" x14ac:dyDescent="0.2">
      <c r="A97" s="244"/>
      <c r="B97" s="2" t="s">
        <v>1563</v>
      </c>
      <c r="C97" s="8" t="s">
        <v>1564</v>
      </c>
      <c r="D97" s="18">
        <f>COUNTIF(codes!J:M,B97)</f>
        <v>0</v>
      </c>
      <c r="E97" s="140">
        <f t="shared" si="3"/>
        <v>0</v>
      </c>
    </row>
    <row r="98" spans="1:5" x14ac:dyDescent="0.2">
      <c r="A98" s="244"/>
      <c r="B98" s="2" t="s">
        <v>1182</v>
      </c>
      <c r="C98" s="8" t="s">
        <v>1565</v>
      </c>
      <c r="D98" s="18">
        <f>COUNTIF(codes!J:M,B98)</f>
        <v>1</v>
      </c>
      <c r="E98" s="140">
        <f t="shared" si="3"/>
        <v>2.3148148148148147E-3</v>
      </c>
    </row>
    <row r="99" spans="1:5" x14ac:dyDescent="0.2">
      <c r="A99" s="244"/>
      <c r="B99" s="2" t="s">
        <v>1566</v>
      </c>
      <c r="C99" s="8" t="s">
        <v>1567</v>
      </c>
      <c r="D99" s="18">
        <f>COUNTIF(codes!J:M,B99)</f>
        <v>0</v>
      </c>
      <c r="E99" s="140">
        <f t="shared" si="3"/>
        <v>0</v>
      </c>
    </row>
    <row r="100" spans="1:5" x14ac:dyDescent="0.2">
      <c r="A100" s="244"/>
      <c r="B100" s="2" t="s">
        <v>1568</v>
      </c>
      <c r="C100" s="8" t="s">
        <v>1569</v>
      </c>
      <c r="D100" s="18">
        <f>COUNTIF(codes!J:M,B100)</f>
        <v>0</v>
      </c>
      <c r="E100" s="140">
        <f t="shared" si="3"/>
        <v>0</v>
      </c>
    </row>
    <row r="101" spans="1:5" x14ac:dyDescent="0.2">
      <c r="A101" s="244"/>
      <c r="B101" s="2" t="s">
        <v>1232</v>
      </c>
      <c r="C101" s="8" t="s">
        <v>1996</v>
      </c>
      <c r="D101" s="18">
        <f>COUNTIF(codes!J:M,B101)</f>
        <v>1</v>
      </c>
      <c r="E101" s="140">
        <f t="shared" si="3"/>
        <v>2.3148148148148147E-3</v>
      </c>
    </row>
    <row r="102" spans="1:5" x14ac:dyDescent="0.2">
      <c r="A102" s="244"/>
      <c r="B102" s="2" t="s">
        <v>1277</v>
      </c>
      <c r="C102" s="8" t="s">
        <v>1570</v>
      </c>
      <c r="D102" s="18">
        <f>COUNTIF(codes!J:M,B102)</f>
        <v>1</v>
      </c>
      <c r="E102" s="140">
        <f t="shared" si="3"/>
        <v>2.3148148148148147E-3</v>
      </c>
    </row>
    <row r="103" spans="1:5" x14ac:dyDescent="0.2">
      <c r="A103" s="244"/>
      <c r="B103" s="2" t="s">
        <v>1571</v>
      </c>
      <c r="C103" s="8" t="s">
        <v>1572</v>
      </c>
      <c r="D103" s="18">
        <f>COUNTIF(codes!J:M,B103)</f>
        <v>0</v>
      </c>
      <c r="E103" s="140">
        <f t="shared" si="3"/>
        <v>0</v>
      </c>
    </row>
    <row r="104" spans="1:5" x14ac:dyDescent="0.2">
      <c r="A104" s="244"/>
      <c r="B104" s="2" t="s">
        <v>1573</v>
      </c>
      <c r="C104" s="8" t="s">
        <v>1574</v>
      </c>
      <c r="D104" s="18">
        <f>COUNTIF(codes!J:M,B104)</f>
        <v>0</v>
      </c>
      <c r="E104" s="140">
        <f t="shared" si="3"/>
        <v>0</v>
      </c>
    </row>
    <row r="105" spans="1:5" x14ac:dyDescent="0.2">
      <c r="A105" s="244"/>
      <c r="B105" s="2" t="s">
        <v>1204</v>
      </c>
      <c r="C105" s="8" t="s">
        <v>1575</v>
      </c>
      <c r="D105" s="18">
        <f>COUNTIF(codes!J:M,B105)</f>
        <v>3</v>
      </c>
      <c r="E105" s="140">
        <f t="shared" si="3"/>
        <v>6.9444444444444441E-3</v>
      </c>
    </row>
    <row r="106" spans="1:5" x14ac:dyDescent="0.2">
      <c r="A106" s="244"/>
      <c r="B106" s="2" t="s">
        <v>1576</v>
      </c>
      <c r="C106" s="8" t="s">
        <v>1577</v>
      </c>
      <c r="D106" s="18">
        <f>COUNTIF(codes!J:M,B106)</f>
        <v>0</v>
      </c>
      <c r="E106" s="140">
        <f t="shared" si="3"/>
        <v>0</v>
      </c>
    </row>
    <row r="107" spans="1:5" x14ac:dyDescent="0.2">
      <c r="A107" s="244"/>
      <c r="B107" s="2" t="s">
        <v>1270</v>
      </c>
      <c r="C107" s="8" t="s">
        <v>1578</v>
      </c>
      <c r="D107" s="18">
        <f>COUNTIF(codes!J:M,B107)</f>
        <v>1</v>
      </c>
      <c r="E107" s="140">
        <f t="shared" si="3"/>
        <v>2.3148148148148147E-3</v>
      </c>
    </row>
    <row r="108" spans="1:5" x14ac:dyDescent="0.2">
      <c r="A108" s="244"/>
      <c r="B108" s="2" t="s">
        <v>1579</v>
      </c>
      <c r="C108" s="8" t="s">
        <v>1580</v>
      </c>
      <c r="D108" s="18">
        <f>COUNTIF(codes!J:M,B108)</f>
        <v>0</v>
      </c>
      <c r="E108" s="140">
        <f t="shared" si="3"/>
        <v>0</v>
      </c>
    </row>
    <row r="109" spans="1:5" x14ac:dyDescent="0.2">
      <c r="A109" s="244"/>
      <c r="B109" s="2" t="s">
        <v>1581</v>
      </c>
      <c r="C109" s="8" t="s">
        <v>1582</v>
      </c>
      <c r="D109" s="18">
        <f>COUNTIF(codes!J:M,B109)</f>
        <v>0</v>
      </c>
      <c r="E109" s="140">
        <f t="shared" si="3"/>
        <v>0</v>
      </c>
    </row>
    <row r="110" spans="1:5" x14ac:dyDescent="0.2">
      <c r="A110" s="244"/>
      <c r="B110" s="2" t="s">
        <v>1583</v>
      </c>
      <c r="C110" s="8" t="s">
        <v>1584</v>
      </c>
      <c r="D110" s="18">
        <f>COUNTIF(codes!J:M,B110)</f>
        <v>0</v>
      </c>
      <c r="E110" s="140">
        <f t="shared" si="3"/>
        <v>0</v>
      </c>
    </row>
    <row r="111" spans="1:5" x14ac:dyDescent="0.2">
      <c r="A111" s="244"/>
      <c r="B111" s="2" t="s">
        <v>1585</v>
      </c>
      <c r="C111" s="8" t="s">
        <v>1586</v>
      </c>
      <c r="D111" s="18">
        <f>COUNTIF(codes!J:M,B111)</f>
        <v>0</v>
      </c>
      <c r="E111" s="140">
        <f t="shared" si="3"/>
        <v>0</v>
      </c>
    </row>
    <row r="112" spans="1:5" x14ac:dyDescent="0.2">
      <c r="A112" s="244"/>
      <c r="B112" s="2" t="s">
        <v>1587</v>
      </c>
      <c r="C112" s="8" t="s">
        <v>1588</v>
      </c>
      <c r="D112" s="18">
        <f>COUNTIF(codes!J:M,B112)</f>
        <v>0</v>
      </c>
      <c r="E112" s="140">
        <f t="shared" si="3"/>
        <v>0</v>
      </c>
    </row>
    <row r="113" spans="1:5" x14ac:dyDescent="0.2">
      <c r="A113" s="244"/>
      <c r="B113" s="2" t="s">
        <v>1212</v>
      </c>
      <c r="C113" s="8" t="s">
        <v>1589</v>
      </c>
      <c r="D113" s="18">
        <f>COUNTIF(codes!J:M,B113)</f>
        <v>15</v>
      </c>
      <c r="E113" s="140">
        <f t="shared" si="3"/>
        <v>3.4722222222222224E-2</v>
      </c>
    </row>
    <row r="114" spans="1:5" x14ac:dyDescent="0.2">
      <c r="A114" s="244"/>
      <c r="B114" s="2" t="s">
        <v>1590</v>
      </c>
      <c r="C114" s="8" t="s">
        <v>1591</v>
      </c>
      <c r="D114" s="18">
        <f>COUNTIF(codes!J:M,B114)</f>
        <v>0</v>
      </c>
      <c r="E114" s="140">
        <f t="shared" si="3"/>
        <v>0</v>
      </c>
    </row>
    <row r="115" spans="1:5" x14ac:dyDescent="0.2">
      <c r="A115" s="244"/>
      <c r="B115" s="2" t="s">
        <v>1592</v>
      </c>
      <c r="C115" s="8" t="s">
        <v>1593</v>
      </c>
      <c r="D115" s="18">
        <f>COUNTIF(codes!J:M,B115)</f>
        <v>0</v>
      </c>
      <c r="E115" s="140">
        <f t="shared" si="3"/>
        <v>0</v>
      </c>
    </row>
    <row r="116" spans="1:5" x14ac:dyDescent="0.2">
      <c r="A116" s="244"/>
      <c r="B116" s="2" t="s">
        <v>1594</v>
      </c>
      <c r="C116" s="8" t="s">
        <v>1595</v>
      </c>
      <c r="D116" s="18">
        <f>COUNTIF(codes!J:M,B116)</f>
        <v>0</v>
      </c>
      <c r="E116" s="140">
        <f t="shared" si="3"/>
        <v>0</v>
      </c>
    </row>
    <row r="117" spans="1:5" x14ac:dyDescent="0.2">
      <c r="A117" s="244"/>
      <c r="B117" s="2" t="s">
        <v>1596</v>
      </c>
      <c r="C117" s="8" t="s">
        <v>1597</v>
      </c>
      <c r="D117" s="18">
        <f>COUNTIF(codes!J:M,B117)</f>
        <v>0</v>
      </c>
      <c r="E117" s="140">
        <f t="shared" si="3"/>
        <v>0</v>
      </c>
    </row>
    <row r="118" spans="1:5" x14ac:dyDescent="0.2">
      <c r="A118" s="244"/>
      <c r="B118" s="2" t="s">
        <v>1598</v>
      </c>
      <c r="C118" s="8" t="s">
        <v>1599</v>
      </c>
      <c r="D118" s="18">
        <f>COUNTIF(codes!J:M,B118)</f>
        <v>0</v>
      </c>
      <c r="E118" s="140">
        <f t="shared" si="3"/>
        <v>0</v>
      </c>
    </row>
    <row r="119" spans="1:5" x14ac:dyDescent="0.2">
      <c r="A119" s="244"/>
      <c r="B119" s="2" t="s">
        <v>1600</v>
      </c>
      <c r="C119" s="8" t="s">
        <v>1601</v>
      </c>
      <c r="D119" s="18">
        <f>COUNTIF(codes!J:M,B119)</f>
        <v>0</v>
      </c>
      <c r="E119" s="140">
        <f t="shared" si="3"/>
        <v>0</v>
      </c>
    </row>
    <row r="120" spans="1:5" x14ac:dyDescent="0.2">
      <c r="A120" s="244"/>
      <c r="B120" s="2" t="s">
        <v>1229</v>
      </c>
      <c r="C120" s="8" t="s">
        <v>1602</v>
      </c>
      <c r="D120" s="18">
        <f>COUNTIF(codes!J:M,B120)</f>
        <v>3</v>
      </c>
      <c r="E120" s="140">
        <f t="shared" si="3"/>
        <v>6.9444444444444441E-3</v>
      </c>
    </row>
    <row r="121" spans="1:5" x14ac:dyDescent="0.2">
      <c r="A121" s="244"/>
      <c r="B121" s="2" t="s">
        <v>1603</v>
      </c>
      <c r="C121" s="8" t="s">
        <v>1604</v>
      </c>
      <c r="D121" s="18">
        <f>COUNTIF(codes!J:M,B121)</f>
        <v>0</v>
      </c>
      <c r="E121" s="140">
        <f t="shared" si="3"/>
        <v>0</v>
      </c>
    </row>
    <row r="122" spans="1:5" x14ac:dyDescent="0.2">
      <c r="A122" s="244"/>
      <c r="B122" s="2" t="s">
        <v>1605</v>
      </c>
      <c r="C122" s="8" t="s">
        <v>1606</v>
      </c>
      <c r="D122" s="18">
        <f>COUNTIF(codes!J:M,B122)</f>
        <v>0</v>
      </c>
      <c r="E122" s="140">
        <f t="shared" si="3"/>
        <v>0</v>
      </c>
    </row>
    <row r="123" spans="1:5" x14ac:dyDescent="0.2">
      <c r="A123" s="244"/>
      <c r="B123" s="2" t="s">
        <v>1607</v>
      </c>
      <c r="C123" s="8" t="s">
        <v>1608</v>
      </c>
      <c r="D123" s="18">
        <f>COUNTIF(codes!J:M,B123)</f>
        <v>0</v>
      </c>
      <c r="E123" s="140">
        <f t="shared" si="3"/>
        <v>0</v>
      </c>
    </row>
    <row r="124" spans="1:5" x14ac:dyDescent="0.2">
      <c r="A124" s="244"/>
      <c r="B124" s="2" t="s">
        <v>1609</v>
      </c>
      <c r="C124" s="8" t="s">
        <v>1610</v>
      </c>
      <c r="D124" s="18">
        <f>COUNTIF(codes!J:M,B124)</f>
        <v>0</v>
      </c>
      <c r="E124" s="140">
        <f t="shared" si="3"/>
        <v>0</v>
      </c>
    </row>
    <row r="125" spans="1:5" x14ac:dyDescent="0.2">
      <c r="A125" s="244"/>
      <c r="B125" s="2" t="s">
        <v>1611</v>
      </c>
      <c r="C125" s="8" t="s">
        <v>1612</v>
      </c>
      <c r="D125" s="18">
        <f>COUNTIF(codes!J:M,B125)</f>
        <v>0</v>
      </c>
      <c r="E125" s="140">
        <f t="shared" si="3"/>
        <v>0</v>
      </c>
    </row>
    <row r="126" spans="1:5" x14ac:dyDescent="0.2">
      <c r="A126" s="244"/>
      <c r="B126" s="2" t="s">
        <v>1278</v>
      </c>
      <c r="C126" s="8" t="s">
        <v>1613</v>
      </c>
      <c r="D126" s="18">
        <f>COUNTIF(codes!J:M,B126)</f>
        <v>2</v>
      </c>
      <c r="E126" s="140">
        <f t="shared" si="3"/>
        <v>4.6296296296296294E-3</v>
      </c>
    </row>
    <row r="127" spans="1:5" x14ac:dyDescent="0.2">
      <c r="A127" s="244"/>
      <c r="B127" s="2" t="s">
        <v>1223</v>
      </c>
      <c r="C127" s="8" t="s">
        <v>1614</v>
      </c>
      <c r="D127" s="18">
        <f>COUNTIF(codes!J:M,B127)</f>
        <v>1</v>
      </c>
      <c r="E127" s="140">
        <f t="shared" si="3"/>
        <v>2.3148148148148147E-3</v>
      </c>
    </row>
    <row r="128" spans="1:5" x14ac:dyDescent="0.2">
      <c r="A128" s="244"/>
      <c r="B128" s="2" t="s">
        <v>1615</v>
      </c>
      <c r="C128" s="8" t="s">
        <v>1616</v>
      </c>
      <c r="D128" s="18">
        <f>COUNTIF(codes!J:M,B128)</f>
        <v>0</v>
      </c>
      <c r="E128" s="140">
        <f t="shared" si="3"/>
        <v>0</v>
      </c>
    </row>
    <row r="129" spans="1:5" x14ac:dyDescent="0.2">
      <c r="A129" s="244"/>
      <c r="B129" s="2" t="s">
        <v>1227</v>
      </c>
      <c r="C129" s="8" t="s">
        <v>1617</v>
      </c>
      <c r="D129" s="18">
        <f>COUNTIF(codes!J:M,B129)</f>
        <v>1</v>
      </c>
      <c r="E129" s="140">
        <f t="shared" si="3"/>
        <v>2.3148148148148147E-3</v>
      </c>
    </row>
    <row r="130" spans="1:5" x14ac:dyDescent="0.2">
      <c r="A130" s="244"/>
      <c r="B130" s="2" t="s">
        <v>1618</v>
      </c>
      <c r="C130" s="8" t="s">
        <v>1619</v>
      </c>
      <c r="D130" s="18">
        <f>COUNTIF(codes!J:M,B130)</f>
        <v>0</v>
      </c>
      <c r="E130" s="140">
        <f t="shared" si="3"/>
        <v>0</v>
      </c>
    </row>
    <row r="131" spans="1:5" x14ac:dyDescent="0.2">
      <c r="A131" s="244"/>
      <c r="B131" s="2" t="s">
        <v>1620</v>
      </c>
      <c r="C131" s="8" t="s">
        <v>1621</v>
      </c>
      <c r="D131" s="18">
        <f>COUNTIF(codes!J:M,B131)</f>
        <v>0</v>
      </c>
      <c r="E131" s="140">
        <f t="shared" si="3"/>
        <v>0</v>
      </c>
    </row>
    <row r="132" spans="1:5" x14ac:dyDescent="0.2">
      <c r="A132" s="244"/>
      <c r="B132" s="2" t="s">
        <v>1622</v>
      </c>
      <c r="C132" s="8" t="s">
        <v>1623</v>
      </c>
      <c r="D132" s="18">
        <f>COUNTIF(codes!J:M,B132)</f>
        <v>0</v>
      </c>
      <c r="E132" s="140">
        <f t="shared" si="3"/>
        <v>0</v>
      </c>
    </row>
    <row r="133" spans="1:5" x14ac:dyDescent="0.2">
      <c r="A133" s="244"/>
      <c r="B133" s="2" t="s">
        <v>1624</v>
      </c>
      <c r="C133" s="8" t="s">
        <v>1625</v>
      </c>
      <c r="D133" s="18">
        <f>COUNTIF(codes!J:M,B133)</f>
        <v>0</v>
      </c>
      <c r="E133" s="140">
        <f t="shared" si="3"/>
        <v>0</v>
      </c>
    </row>
    <row r="134" spans="1:5" x14ac:dyDescent="0.2">
      <c r="A134" s="244"/>
      <c r="B134" s="2" t="s">
        <v>1176</v>
      </c>
      <c r="C134" s="8" t="s">
        <v>1626</v>
      </c>
      <c r="D134" s="18">
        <f>COUNTIF(codes!J:M,B134)</f>
        <v>5</v>
      </c>
      <c r="E134" s="140">
        <f t="shared" si="3"/>
        <v>1.1574074074074073E-2</v>
      </c>
    </row>
    <row r="135" spans="1:5" x14ac:dyDescent="0.2">
      <c r="A135" s="244"/>
      <c r="B135" s="2" t="s">
        <v>1269</v>
      </c>
      <c r="C135" s="8" t="s">
        <v>1627</v>
      </c>
      <c r="D135" s="18">
        <f>COUNTIF(codes!J:M,B135)</f>
        <v>8</v>
      </c>
      <c r="E135" s="140">
        <f t="shared" si="3"/>
        <v>1.8518518518518517E-2</v>
      </c>
    </row>
    <row r="136" spans="1:5" x14ac:dyDescent="0.2">
      <c r="A136" s="244"/>
      <c r="B136" s="2" t="s">
        <v>1628</v>
      </c>
      <c r="C136" s="8" t="s">
        <v>1629</v>
      </c>
      <c r="D136" s="18">
        <f>COUNTIF(codes!J:M,B136)</f>
        <v>0</v>
      </c>
      <c r="E136" s="140">
        <f t="shared" si="3"/>
        <v>0</v>
      </c>
    </row>
    <row r="137" spans="1:5" x14ac:dyDescent="0.2">
      <c r="A137" s="244"/>
      <c r="B137" s="2" t="s">
        <v>1630</v>
      </c>
      <c r="C137" s="8" t="s">
        <v>1631</v>
      </c>
      <c r="D137" s="18">
        <f>COUNTIF(codes!J:M,B137)</f>
        <v>0</v>
      </c>
      <c r="E137" s="140">
        <f t="shared" si="3"/>
        <v>0</v>
      </c>
    </row>
    <row r="138" spans="1:5" x14ac:dyDescent="0.2">
      <c r="A138" s="244"/>
      <c r="B138" s="2" t="s">
        <v>1632</v>
      </c>
      <c r="C138" s="8" t="s">
        <v>1633</v>
      </c>
      <c r="D138" s="18">
        <f>COUNTIF(codes!J:M,B138)</f>
        <v>0</v>
      </c>
      <c r="E138" s="140">
        <f t="shared" si="3"/>
        <v>0</v>
      </c>
    </row>
    <row r="139" spans="1:5" x14ac:dyDescent="0.2">
      <c r="A139" s="244"/>
      <c r="B139" s="2" t="s">
        <v>1634</v>
      </c>
      <c r="C139" s="8" t="s">
        <v>1997</v>
      </c>
      <c r="D139" s="18">
        <f>COUNTIF(codes!J:M,B139)</f>
        <v>0</v>
      </c>
      <c r="E139" s="140">
        <f t="shared" si="3"/>
        <v>0</v>
      </c>
    </row>
    <row r="140" spans="1:5" x14ac:dyDescent="0.2">
      <c r="A140" s="244"/>
      <c r="B140" s="2" t="s">
        <v>1635</v>
      </c>
      <c r="C140" s="8" t="s">
        <v>1636</v>
      </c>
      <c r="D140" s="18">
        <f>COUNTIF(codes!J:M,B140)</f>
        <v>0</v>
      </c>
      <c r="E140" s="140">
        <f t="shared" si="3"/>
        <v>0</v>
      </c>
    </row>
    <row r="141" spans="1:5" x14ac:dyDescent="0.2">
      <c r="A141" s="244"/>
      <c r="B141" s="2" t="s">
        <v>1261</v>
      </c>
      <c r="C141" s="8" t="s">
        <v>1637</v>
      </c>
      <c r="D141" s="18">
        <f>COUNTIF(codes!J:M,B141)</f>
        <v>1</v>
      </c>
      <c r="E141" s="140">
        <f t="shared" si="3"/>
        <v>2.3148148148148147E-3</v>
      </c>
    </row>
    <row r="142" spans="1:5" x14ac:dyDescent="0.2">
      <c r="A142" s="244"/>
      <c r="B142" s="2" t="s">
        <v>1638</v>
      </c>
      <c r="C142" s="8" t="s">
        <v>1639</v>
      </c>
      <c r="D142" s="18">
        <f>COUNTIF(codes!J:M,B142)</f>
        <v>0</v>
      </c>
      <c r="E142" s="140">
        <f t="shared" si="3"/>
        <v>0</v>
      </c>
    </row>
    <row r="143" spans="1:5" x14ac:dyDescent="0.2">
      <c r="A143" s="244"/>
      <c r="B143" s="2" t="s">
        <v>1219</v>
      </c>
      <c r="C143" s="8" t="s">
        <v>1640</v>
      </c>
      <c r="D143" s="18">
        <f>COUNTIF(codes!J:M,B143)</f>
        <v>10</v>
      </c>
      <c r="E143" s="140">
        <f t="shared" si="3"/>
        <v>2.3148148148148147E-2</v>
      </c>
    </row>
    <row r="144" spans="1:5" x14ac:dyDescent="0.2">
      <c r="A144" s="244"/>
      <c r="B144" s="2" t="s">
        <v>1225</v>
      </c>
      <c r="C144" s="8" t="s">
        <v>1641</v>
      </c>
      <c r="D144" s="18">
        <f>COUNTIF(codes!J:M,B144)</f>
        <v>1</v>
      </c>
      <c r="E144" s="140">
        <f t="shared" si="3"/>
        <v>2.3148148148148147E-3</v>
      </c>
    </row>
    <row r="145" spans="1:5" x14ac:dyDescent="0.2">
      <c r="A145" s="244"/>
      <c r="B145" s="2" t="s">
        <v>1642</v>
      </c>
      <c r="C145" s="8" t="s">
        <v>1643</v>
      </c>
      <c r="D145" s="18">
        <f>COUNTIF(codes!J:M,B145)</f>
        <v>0</v>
      </c>
      <c r="E145" s="140">
        <f t="shared" si="3"/>
        <v>0</v>
      </c>
    </row>
    <row r="146" spans="1:5" x14ac:dyDescent="0.2">
      <c r="A146" s="244"/>
      <c r="B146" s="2" t="s">
        <v>1644</v>
      </c>
      <c r="C146" s="8" t="s">
        <v>1645</v>
      </c>
      <c r="D146" s="18">
        <f>COUNTIF(codes!J:M,B146)</f>
        <v>0</v>
      </c>
      <c r="E146" s="140">
        <f t="shared" si="3"/>
        <v>0</v>
      </c>
    </row>
    <row r="147" spans="1:5" x14ac:dyDescent="0.2">
      <c r="A147" s="244"/>
      <c r="B147" s="2" t="s">
        <v>1646</v>
      </c>
      <c r="C147" s="8" t="s">
        <v>1647</v>
      </c>
      <c r="D147" s="18">
        <f>COUNTIF(codes!J:M,B147)</f>
        <v>0</v>
      </c>
      <c r="E147" s="140">
        <f t="shared" ref="E147:E210" si="4">D147/SUM($D$80:$D$351)</f>
        <v>0</v>
      </c>
    </row>
    <row r="148" spans="1:5" x14ac:dyDescent="0.2">
      <c r="A148" s="244"/>
      <c r="B148" s="2" t="s">
        <v>1177</v>
      </c>
      <c r="C148" s="8" t="s">
        <v>1648</v>
      </c>
      <c r="D148" s="18">
        <f>COUNTIF(codes!J:M,B148)</f>
        <v>1</v>
      </c>
      <c r="E148" s="140">
        <f t="shared" si="4"/>
        <v>2.3148148148148147E-3</v>
      </c>
    </row>
    <row r="149" spans="1:5" x14ac:dyDescent="0.2">
      <c r="A149" s="244"/>
      <c r="B149" s="2" t="s">
        <v>1649</v>
      </c>
      <c r="C149" s="8" t="s">
        <v>1650</v>
      </c>
      <c r="D149" s="18">
        <f>COUNTIF(codes!J:M,B149)</f>
        <v>0</v>
      </c>
      <c r="E149" s="140">
        <f t="shared" si="4"/>
        <v>0</v>
      </c>
    </row>
    <row r="150" spans="1:5" x14ac:dyDescent="0.2">
      <c r="A150" s="244"/>
      <c r="B150" s="2" t="s">
        <v>1651</v>
      </c>
      <c r="C150" s="8" t="s">
        <v>1652</v>
      </c>
      <c r="D150" s="18">
        <f>COUNTIF(codes!J:M,B150)</f>
        <v>0</v>
      </c>
      <c r="E150" s="140">
        <f t="shared" si="4"/>
        <v>0</v>
      </c>
    </row>
    <row r="151" spans="1:5" x14ac:dyDescent="0.2">
      <c r="A151" s="244"/>
      <c r="B151" s="2" t="s">
        <v>1653</v>
      </c>
      <c r="C151" s="8" t="s">
        <v>1998</v>
      </c>
      <c r="D151" s="18">
        <f>COUNTIF(codes!J:M,B151)</f>
        <v>0</v>
      </c>
      <c r="E151" s="140">
        <f t="shared" si="4"/>
        <v>0</v>
      </c>
    </row>
    <row r="152" spans="1:5" x14ac:dyDescent="0.2">
      <c r="A152" s="244"/>
      <c r="B152" s="2" t="s">
        <v>1175</v>
      </c>
      <c r="C152" s="8" t="s">
        <v>1999</v>
      </c>
      <c r="D152" s="18">
        <f>COUNTIF(codes!J:M,B152)</f>
        <v>6</v>
      </c>
      <c r="E152" s="140">
        <f t="shared" si="4"/>
        <v>1.3888888888888888E-2</v>
      </c>
    </row>
    <row r="153" spans="1:5" x14ac:dyDescent="0.2">
      <c r="A153" s="244"/>
      <c r="B153" s="2" t="s">
        <v>1654</v>
      </c>
      <c r="C153" s="8" t="s">
        <v>1655</v>
      </c>
      <c r="D153" s="18">
        <f>COUNTIF(codes!J:M,B153)</f>
        <v>0</v>
      </c>
      <c r="E153" s="140">
        <f t="shared" si="4"/>
        <v>0</v>
      </c>
    </row>
    <row r="154" spans="1:5" x14ac:dyDescent="0.2">
      <c r="A154" s="244"/>
      <c r="B154" s="2" t="s">
        <v>1656</v>
      </c>
      <c r="C154" s="8" t="s">
        <v>1657</v>
      </c>
      <c r="D154" s="18">
        <f>COUNTIF(codes!J:M,B154)</f>
        <v>0</v>
      </c>
      <c r="E154" s="140">
        <f t="shared" si="4"/>
        <v>0</v>
      </c>
    </row>
    <row r="155" spans="1:5" x14ac:dyDescent="0.2">
      <c r="A155" s="244"/>
      <c r="B155" s="2" t="s">
        <v>1224</v>
      </c>
      <c r="C155" s="8" t="s">
        <v>2000</v>
      </c>
      <c r="D155" s="18">
        <f>COUNTIF(codes!J:M,B155)</f>
        <v>1</v>
      </c>
      <c r="E155" s="140">
        <f t="shared" si="4"/>
        <v>2.3148148148148147E-3</v>
      </c>
    </row>
    <row r="156" spans="1:5" x14ac:dyDescent="0.2">
      <c r="A156" s="244"/>
      <c r="B156" s="2" t="s">
        <v>1658</v>
      </c>
      <c r="C156" s="8" t="s">
        <v>1659</v>
      </c>
      <c r="D156" s="18">
        <f>COUNTIF(codes!J:M,B156)</f>
        <v>0</v>
      </c>
      <c r="E156" s="140">
        <f t="shared" si="4"/>
        <v>0</v>
      </c>
    </row>
    <row r="157" spans="1:5" x14ac:dyDescent="0.2">
      <c r="A157" s="244"/>
      <c r="B157" s="2" t="s">
        <v>1660</v>
      </c>
      <c r="C157" s="8" t="s">
        <v>1661</v>
      </c>
      <c r="D157" s="18">
        <f>COUNTIF(codes!J:M,B157)</f>
        <v>0</v>
      </c>
      <c r="E157" s="140">
        <f t="shared" si="4"/>
        <v>0</v>
      </c>
    </row>
    <row r="158" spans="1:5" x14ac:dyDescent="0.2">
      <c r="A158" s="244"/>
      <c r="B158" s="2" t="s">
        <v>1662</v>
      </c>
      <c r="C158" s="8" t="s">
        <v>1663</v>
      </c>
      <c r="D158" s="18">
        <f>COUNTIF(codes!J:M,B158)</f>
        <v>0</v>
      </c>
      <c r="E158" s="140">
        <f t="shared" si="4"/>
        <v>0</v>
      </c>
    </row>
    <row r="159" spans="1:5" x14ac:dyDescent="0.2">
      <c r="A159" s="244"/>
      <c r="B159" s="2" t="s">
        <v>1664</v>
      </c>
      <c r="C159" s="8" t="s">
        <v>1665</v>
      </c>
      <c r="D159" s="18">
        <f>COUNTIF(codes!J:M,B159)</f>
        <v>0</v>
      </c>
      <c r="E159" s="140">
        <f t="shared" si="4"/>
        <v>0</v>
      </c>
    </row>
    <row r="160" spans="1:5" x14ac:dyDescent="0.2">
      <c r="A160" s="244"/>
      <c r="B160" s="2" t="s">
        <v>1666</v>
      </c>
      <c r="C160" s="8" t="s">
        <v>1667</v>
      </c>
      <c r="D160" s="18">
        <f>COUNTIF(codes!J:M,B160)</f>
        <v>0</v>
      </c>
      <c r="E160" s="140">
        <f t="shared" si="4"/>
        <v>0</v>
      </c>
    </row>
    <row r="161" spans="1:5" x14ac:dyDescent="0.2">
      <c r="A161" s="244"/>
      <c r="B161" s="2" t="s">
        <v>1668</v>
      </c>
      <c r="C161" s="8" t="s">
        <v>2001</v>
      </c>
      <c r="D161" s="18">
        <f>COUNTIF(codes!J:M,B161)</f>
        <v>0</v>
      </c>
      <c r="E161" s="140">
        <f t="shared" si="4"/>
        <v>0</v>
      </c>
    </row>
    <row r="162" spans="1:5" x14ac:dyDescent="0.2">
      <c r="A162" s="244"/>
      <c r="B162" s="2" t="s">
        <v>1669</v>
      </c>
      <c r="C162" s="8" t="s">
        <v>1670</v>
      </c>
      <c r="D162" s="18">
        <f>COUNTIF(codes!J:M,B162)</f>
        <v>0</v>
      </c>
      <c r="E162" s="140">
        <f t="shared" si="4"/>
        <v>0</v>
      </c>
    </row>
    <row r="163" spans="1:5" x14ac:dyDescent="0.2">
      <c r="A163" s="244"/>
      <c r="B163" s="2" t="s">
        <v>1671</v>
      </c>
      <c r="C163" s="8" t="s">
        <v>1672</v>
      </c>
      <c r="D163" s="18">
        <f>COUNTIF(codes!J:M,B163)</f>
        <v>0</v>
      </c>
      <c r="E163" s="140">
        <f t="shared" si="4"/>
        <v>0</v>
      </c>
    </row>
    <row r="164" spans="1:5" x14ac:dyDescent="0.2">
      <c r="A164" s="244"/>
      <c r="B164" s="2" t="s">
        <v>1673</v>
      </c>
      <c r="C164" s="8" t="s">
        <v>1674</v>
      </c>
      <c r="D164" s="18">
        <f>COUNTIF(codes!J:M,B164)</f>
        <v>0</v>
      </c>
      <c r="E164" s="140">
        <f t="shared" si="4"/>
        <v>0</v>
      </c>
    </row>
    <row r="165" spans="1:5" x14ac:dyDescent="0.2">
      <c r="A165" s="244"/>
      <c r="B165" s="2" t="s">
        <v>1178</v>
      </c>
      <c r="C165" s="8" t="s">
        <v>1675</v>
      </c>
      <c r="D165" s="18">
        <f>COUNTIF(codes!J:M,B165)</f>
        <v>2</v>
      </c>
      <c r="E165" s="140">
        <f t="shared" si="4"/>
        <v>4.6296296296296294E-3</v>
      </c>
    </row>
    <row r="166" spans="1:5" x14ac:dyDescent="0.2">
      <c r="A166" s="244"/>
      <c r="B166" s="2" t="s">
        <v>1676</v>
      </c>
      <c r="C166" s="8" t="s">
        <v>1677</v>
      </c>
      <c r="D166" s="18">
        <f>COUNTIF(codes!J:M,B166)</f>
        <v>0</v>
      </c>
      <c r="E166" s="140">
        <f t="shared" si="4"/>
        <v>0</v>
      </c>
    </row>
    <row r="167" spans="1:5" x14ac:dyDescent="0.2">
      <c r="A167" s="244"/>
      <c r="B167" s="2" t="s">
        <v>1678</v>
      </c>
      <c r="C167" s="8" t="s">
        <v>1679</v>
      </c>
      <c r="D167" s="18">
        <f>COUNTIF(codes!J:M,B167)</f>
        <v>0</v>
      </c>
      <c r="E167" s="140">
        <f t="shared" si="4"/>
        <v>0</v>
      </c>
    </row>
    <row r="168" spans="1:5" x14ac:dyDescent="0.2">
      <c r="A168" s="244"/>
      <c r="B168" s="2" t="s">
        <v>1680</v>
      </c>
      <c r="C168" s="8" t="s">
        <v>1681</v>
      </c>
      <c r="D168" s="18">
        <f>COUNTIF(codes!J:M,B168)</f>
        <v>0</v>
      </c>
      <c r="E168" s="140">
        <f t="shared" si="4"/>
        <v>0</v>
      </c>
    </row>
    <row r="169" spans="1:5" x14ac:dyDescent="0.2">
      <c r="A169" s="244"/>
      <c r="B169" s="2" t="s">
        <v>1682</v>
      </c>
      <c r="C169" s="8" t="s">
        <v>1683</v>
      </c>
      <c r="D169" s="18">
        <f>COUNTIF(codes!J:M,B169)</f>
        <v>0</v>
      </c>
      <c r="E169" s="140">
        <f t="shared" si="4"/>
        <v>0</v>
      </c>
    </row>
    <row r="170" spans="1:5" x14ac:dyDescent="0.2">
      <c r="A170" s="244"/>
      <c r="B170" s="2" t="s">
        <v>1684</v>
      </c>
      <c r="C170" s="8" t="s">
        <v>1685</v>
      </c>
      <c r="D170" s="18">
        <f>COUNTIF(codes!J:M,B170)</f>
        <v>0</v>
      </c>
      <c r="E170" s="140">
        <f t="shared" si="4"/>
        <v>0</v>
      </c>
    </row>
    <row r="171" spans="1:5" x14ac:dyDescent="0.2">
      <c r="A171" s="244"/>
      <c r="B171" s="2" t="s">
        <v>1686</v>
      </c>
      <c r="C171" s="8" t="s">
        <v>1687</v>
      </c>
      <c r="D171" s="18">
        <f>COUNTIF(codes!J:M,B171)</f>
        <v>0</v>
      </c>
      <c r="E171" s="140">
        <f t="shared" si="4"/>
        <v>0</v>
      </c>
    </row>
    <row r="172" spans="1:5" x14ac:dyDescent="0.2">
      <c r="A172" s="244"/>
      <c r="B172" s="2" t="s">
        <v>1688</v>
      </c>
      <c r="C172" s="8" t="s">
        <v>1689</v>
      </c>
      <c r="D172" s="18">
        <f>COUNTIF(codes!J:M,B172)</f>
        <v>0</v>
      </c>
      <c r="E172" s="140">
        <f t="shared" si="4"/>
        <v>0</v>
      </c>
    </row>
    <row r="173" spans="1:5" x14ac:dyDescent="0.2">
      <c r="A173" s="244"/>
      <c r="B173" s="2" t="s">
        <v>1690</v>
      </c>
      <c r="C173" s="8" t="s">
        <v>1691</v>
      </c>
      <c r="D173" s="18">
        <f>COUNTIF(codes!J:M,B173)</f>
        <v>0</v>
      </c>
      <c r="E173" s="140">
        <f t="shared" si="4"/>
        <v>0</v>
      </c>
    </row>
    <row r="174" spans="1:5" x14ac:dyDescent="0.2">
      <c r="A174" s="244"/>
      <c r="B174" s="2" t="s">
        <v>1209</v>
      </c>
      <c r="C174" s="8" t="s">
        <v>1692</v>
      </c>
      <c r="D174" s="18">
        <f>COUNTIF(codes!J:M,B174)</f>
        <v>8</v>
      </c>
      <c r="E174" s="140">
        <f t="shared" si="4"/>
        <v>1.8518518518518517E-2</v>
      </c>
    </row>
    <row r="175" spans="1:5" x14ac:dyDescent="0.2">
      <c r="A175" s="244"/>
      <c r="B175" s="2" t="s">
        <v>1693</v>
      </c>
      <c r="C175" s="8" t="s">
        <v>1694</v>
      </c>
      <c r="D175" s="18">
        <f>COUNTIF(codes!J:M,B175)</f>
        <v>0</v>
      </c>
      <c r="E175" s="140">
        <f t="shared" si="4"/>
        <v>0</v>
      </c>
    </row>
    <row r="176" spans="1:5" x14ac:dyDescent="0.2">
      <c r="A176" s="244"/>
      <c r="B176" s="2" t="s">
        <v>1695</v>
      </c>
      <c r="C176" s="8" t="s">
        <v>1696</v>
      </c>
      <c r="D176" s="18">
        <f>COUNTIF(codes!J:M,B176)</f>
        <v>0</v>
      </c>
      <c r="E176" s="140">
        <f t="shared" si="4"/>
        <v>0</v>
      </c>
    </row>
    <row r="177" spans="1:5" x14ac:dyDescent="0.2">
      <c r="A177" s="244"/>
      <c r="B177" s="2" t="s">
        <v>1697</v>
      </c>
      <c r="C177" s="8" t="s">
        <v>1698</v>
      </c>
      <c r="D177" s="18">
        <f>COUNTIF(codes!J:M,B177)</f>
        <v>0</v>
      </c>
      <c r="E177" s="140">
        <f t="shared" si="4"/>
        <v>0</v>
      </c>
    </row>
    <row r="178" spans="1:5" x14ac:dyDescent="0.2">
      <c r="A178" s="244"/>
      <c r="B178" s="2" t="s">
        <v>1230</v>
      </c>
      <c r="C178" s="8" t="s">
        <v>1699</v>
      </c>
      <c r="D178" s="18">
        <f>COUNTIF(codes!J:M,B178)</f>
        <v>4</v>
      </c>
      <c r="E178" s="140">
        <f t="shared" si="4"/>
        <v>9.2592592592592587E-3</v>
      </c>
    </row>
    <row r="179" spans="1:5" x14ac:dyDescent="0.2">
      <c r="A179" s="244"/>
      <c r="B179" s="2" t="s">
        <v>1700</v>
      </c>
      <c r="C179" s="8" t="s">
        <v>2002</v>
      </c>
      <c r="D179" s="18">
        <f>COUNTIF(codes!J:M,B179)</f>
        <v>0</v>
      </c>
      <c r="E179" s="140">
        <f t="shared" si="4"/>
        <v>0</v>
      </c>
    </row>
    <row r="180" spans="1:5" x14ac:dyDescent="0.2">
      <c r="A180" s="244"/>
      <c r="B180" s="2" t="s">
        <v>1701</v>
      </c>
      <c r="C180" s="8" t="s">
        <v>2003</v>
      </c>
      <c r="D180" s="18">
        <f>COUNTIF(codes!J:M,B180)</f>
        <v>0</v>
      </c>
      <c r="E180" s="140">
        <f t="shared" si="4"/>
        <v>0</v>
      </c>
    </row>
    <row r="181" spans="1:5" x14ac:dyDescent="0.2">
      <c r="A181" s="244"/>
      <c r="B181" s="2" t="s">
        <v>1702</v>
      </c>
      <c r="C181" s="8" t="s">
        <v>1703</v>
      </c>
      <c r="D181" s="18">
        <f>COUNTIF(codes!J:M,B181)</f>
        <v>0</v>
      </c>
      <c r="E181" s="140">
        <f t="shared" si="4"/>
        <v>0</v>
      </c>
    </row>
    <row r="182" spans="1:5" x14ac:dyDescent="0.2">
      <c r="A182" s="244"/>
      <c r="B182" s="2" t="s">
        <v>1704</v>
      </c>
      <c r="C182" s="8" t="s">
        <v>1705</v>
      </c>
      <c r="D182" s="18">
        <f>COUNTIF(codes!J:M,B182)</f>
        <v>0</v>
      </c>
      <c r="E182" s="140">
        <f t="shared" si="4"/>
        <v>0</v>
      </c>
    </row>
    <row r="183" spans="1:5" x14ac:dyDescent="0.2">
      <c r="A183" s="244"/>
      <c r="B183" s="2" t="s">
        <v>1242</v>
      </c>
      <c r="C183" s="8" t="s">
        <v>2004</v>
      </c>
      <c r="D183" s="18">
        <f>COUNTIF(codes!J:M,B183)</f>
        <v>2</v>
      </c>
      <c r="E183" s="140">
        <f t="shared" si="4"/>
        <v>4.6296296296296294E-3</v>
      </c>
    </row>
    <row r="184" spans="1:5" x14ac:dyDescent="0.2">
      <c r="A184" s="244"/>
      <c r="B184" s="2" t="s">
        <v>1239</v>
      </c>
      <c r="C184" s="8" t="s">
        <v>1706</v>
      </c>
      <c r="D184" s="18">
        <f>COUNTIF(codes!J:M,B184)</f>
        <v>8</v>
      </c>
      <c r="E184" s="140">
        <f t="shared" si="4"/>
        <v>1.8518518518518517E-2</v>
      </c>
    </row>
    <row r="185" spans="1:5" x14ac:dyDescent="0.2">
      <c r="A185" s="244"/>
      <c r="B185" s="2" t="s">
        <v>1707</v>
      </c>
      <c r="C185" s="8" t="s">
        <v>2005</v>
      </c>
      <c r="D185" s="18">
        <f>COUNTIF(codes!J:M,B185)</f>
        <v>0</v>
      </c>
      <c r="E185" s="140">
        <f t="shared" si="4"/>
        <v>0</v>
      </c>
    </row>
    <row r="186" spans="1:5" x14ac:dyDescent="0.2">
      <c r="A186" s="244"/>
      <c r="B186" s="2" t="s">
        <v>1708</v>
      </c>
      <c r="C186" s="8" t="s">
        <v>1709</v>
      </c>
      <c r="D186" s="18">
        <f>COUNTIF(codes!J:M,B186)</f>
        <v>0</v>
      </c>
      <c r="E186" s="140">
        <f t="shared" si="4"/>
        <v>0</v>
      </c>
    </row>
    <row r="187" spans="1:5" x14ac:dyDescent="0.2">
      <c r="A187" s="244"/>
      <c r="B187" s="2" t="s">
        <v>1250</v>
      </c>
      <c r="C187" s="8" t="s">
        <v>1710</v>
      </c>
      <c r="D187" s="18">
        <f>COUNTIF(codes!J:M,B187)</f>
        <v>2</v>
      </c>
      <c r="E187" s="140">
        <f t="shared" si="4"/>
        <v>4.6296296296296294E-3</v>
      </c>
    </row>
    <row r="188" spans="1:5" x14ac:dyDescent="0.2">
      <c r="A188" s="244"/>
      <c r="B188" s="2" t="s">
        <v>1711</v>
      </c>
      <c r="C188" s="8" t="s">
        <v>1712</v>
      </c>
      <c r="D188" s="18">
        <f>COUNTIF(codes!J:M,B188)</f>
        <v>0</v>
      </c>
      <c r="E188" s="140">
        <f t="shared" si="4"/>
        <v>0</v>
      </c>
    </row>
    <row r="189" spans="1:5" x14ac:dyDescent="0.2">
      <c r="A189" s="244"/>
      <c r="B189" s="2" t="s">
        <v>1251</v>
      </c>
      <c r="C189" s="8" t="s">
        <v>1713</v>
      </c>
      <c r="D189" s="18">
        <f>COUNTIF(codes!J:M,B189)</f>
        <v>1</v>
      </c>
      <c r="E189" s="140">
        <f t="shared" si="4"/>
        <v>2.3148148148148147E-3</v>
      </c>
    </row>
    <row r="190" spans="1:5" x14ac:dyDescent="0.2">
      <c r="A190" s="244"/>
      <c r="B190" s="2" t="s">
        <v>1714</v>
      </c>
      <c r="C190" s="8" t="s">
        <v>1715</v>
      </c>
      <c r="D190" s="18">
        <f>COUNTIF(codes!J:M,B190)</f>
        <v>0</v>
      </c>
      <c r="E190" s="140">
        <f t="shared" si="4"/>
        <v>0</v>
      </c>
    </row>
    <row r="191" spans="1:5" x14ac:dyDescent="0.2">
      <c r="A191" s="244"/>
      <c r="B191" s="2" t="s">
        <v>1716</v>
      </c>
      <c r="C191" s="8" t="s">
        <v>1717</v>
      </c>
      <c r="D191" s="18">
        <f>COUNTIF(codes!J:M,B191)</f>
        <v>0</v>
      </c>
      <c r="E191" s="140">
        <f t="shared" si="4"/>
        <v>0</v>
      </c>
    </row>
    <row r="192" spans="1:5" x14ac:dyDescent="0.2">
      <c r="A192" s="244"/>
      <c r="B192" s="2" t="s">
        <v>1718</v>
      </c>
      <c r="C192" s="8" t="s">
        <v>1719</v>
      </c>
      <c r="D192" s="18">
        <f>COUNTIF(codes!J:M,B192)</f>
        <v>0</v>
      </c>
      <c r="E192" s="140">
        <f t="shared" si="4"/>
        <v>0</v>
      </c>
    </row>
    <row r="193" spans="1:5" x14ac:dyDescent="0.2">
      <c r="A193" s="244"/>
      <c r="B193" s="2" t="s">
        <v>1720</v>
      </c>
      <c r="C193" s="8" t="s">
        <v>1721</v>
      </c>
      <c r="D193" s="18">
        <f>COUNTIF(codes!J:M,B193)</f>
        <v>0</v>
      </c>
      <c r="E193" s="140">
        <f t="shared" si="4"/>
        <v>0</v>
      </c>
    </row>
    <row r="194" spans="1:5" x14ac:dyDescent="0.2">
      <c r="A194" s="244"/>
      <c r="B194" s="2" t="s">
        <v>1722</v>
      </c>
      <c r="C194" s="8" t="s">
        <v>1723</v>
      </c>
      <c r="D194" s="18">
        <f>COUNTIF(codes!J:M,B194)</f>
        <v>0</v>
      </c>
      <c r="E194" s="140">
        <f t="shared" si="4"/>
        <v>0</v>
      </c>
    </row>
    <row r="195" spans="1:5" x14ac:dyDescent="0.2">
      <c r="A195" s="244"/>
      <c r="B195" s="2" t="s">
        <v>1724</v>
      </c>
      <c r="C195" s="8" t="s">
        <v>1725</v>
      </c>
      <c r="D195" s="18">
        <f>COUNTIF(codes!J:M,B195)</f>
        <v>0</v>
      </c>
      <c r="E195" s="140">
        <f t="shared" si="4"/>
        <v>0</v>
      </c>
    </row>
    <row r="196" spans="1:5" x14ac:dyDescent="0.2">
      <c r="A196" s="244"/>
      <c r="B196" s="2" t="s">
        <v>1726</v>
      </c>
      <c r="C196" s="8" t="s">
        <v>1727</v>
      </c>
      <c r="D196" s="18">
        <f>COUNTIF(codes!J:M,B196)</f>
        <v>0</v>
      </c>
      <c r="E196" s="140">
        <f t="shared" si="4"/>
        <v>0</v>
      </c>
    </row>
    <row r="197" spans="1:5" x14ac:dyDescent="0.2">
      <c r="A197" s="244"/>
      <c r="B197" s="2" t="s">
        <v>1728</v>
      </c>
      <c r="C197" s="8" t="s">
        <v>1729</v>
      </c>
      <c r="D197" s="18">
        <f>COUNTIF(codes!J:M,B197)</f>
        <v>0</v>
      </c>
      <c r="E197" s="140">
        <f t="shared" si="4"/>
        <v>0</v>
      </c>
    </row>
    <row r="198" spans="1:5" x14ac:dyDescent="0.2">
      <c r="A198" s="244"/>
      <c r="B198" s="2" t="s">
        <v>1221</v>
      </c>
      <c r="C198" s="8" t="s">
        <v>1730</v>
      </c>
      <c r="D198" s="18">
        <f>COUNTIF(codes!J:M,B198)</f>
        <v>1</v>
      </c>
      <c r="E198" s="140">
        <f t="shared" si="4"/>
        <v>2.3148148148148147E-3</v>
      </c>
    </row>
    <row r="199" spans="1:5" x14ac:dyDescent="0.2">
      <c r="A199" s="244"/>
      <c r="B199" s="2" t="s">
        <v>1731</v>
      </c>
      <c r="C199" s="8" t="s">
        <v>1732</v>
      </c>
      <c r="D199" s="18">
        <f>COUNTIF(codes!J:M,B199)</f>
        <v>0</v>
      </c>
      <c r="E199" s="140">
        <f t="shared" si="4"/>
        <v>0</v>
      </c>
    </row>
    <row r="200" spans="1:5" x14ac:dyDescent="0.2">
      <c r="A200" s="244"/>
      <c r="B200" s="2" t="s">
        <v>1733</v>
      </c>
      <c r="C200" s="8" t="s">
        <v>1734</v>
      </c>
      <c r="D200" s="18">
        <f>COUNTIF(codes!J:M,B200)</f>
        <v>0</v>
      </c>
      <c r="E200" s="140">
        <f t="shared" si="4"/>
        <v>0</v>
      </c>
    </row>
    <row r="201" spans="1:5" x14ac:dyDescent="0.2">
      <c r="A201" s="244"/>
      <c r="B201" s="2" t="s">
        <v>1170</v>
      </c>
      <c r="C201" s="8" t="s">
        <v>1735</v>
      </c>
      <c r="D201" s="18">
        <f>COUNTIF(codes!J:M,B201)</f>
        <v>56</v>
      </c>
      <c r="E201" s="140">
        <f t="shared" si="4"/>
        <v>0.12962962962962962</v>
      </c>
    </row>
    <row r="202" spans="1:5" x14ac:dyDescent="0.2">
      <c r="A202" s="244"/>
      <c r="B202" s="2" t="s">
        <v>1233</v>
      </c>
      <c r="C202" s="8" t="s">
        <v>1736</v>
      </c>
      <c r="D202" s="18">
        <f>COUNTIF(codes!J:M,B202)</f>
        <v>14</v>
      </c>
      <c r="E202" s="140">
        <f t="shared" si="4"/>
        <v>3.2407407407407406E-2</v>
      </c>
    </row>
    <row r="203" spans="1:5" x14ac:dyDescent="0.2">
      <c r="A203" s="244"/>
      <c r="B203" s="2" t="s">
        <v>1190</v>
      </c>
      <c r="C203" s="8" t="s">
        <v>1737</v>
      </c>
      <c r="D203" s="18">
        <f>COUNTIF(codes!J:M,B203)</f>
        <v>2</v>
      </c>
      <c r="E203" s="140">
        <f t="shared" si="4"/>
        <v>4.6296296296296294E-3</v>
      </c>
    </row>
    <row r="204" spans="1:5" x14ac:dyDescent="0.2">
      <c r="A204" s="244"/>
      <c r="B204" s="2" t="s">
        <v>1271</v>
      </c>
      <c r="C204" s="8" t="s">
        <v>1738</v>
      </c>
      <c r="D204" s="18">
        <f>COUNTIF(codes!J:M,B204)</f>
        <v>6</v>
      </c>
      <c r="E204" s="140">
        <f t="shared" si="4"/>
        <v>1.3888888888888888E-2</v>
      </c>
    </row>
    <row r="205" spans="1:5" x14ac:dyDescent="0.2">
      <c r="A205" s="244"/>
      <c r="B205" s="2" t="s">
        <v>1180</v>
      </c>
      <c r="C205" s="8" t="s">
        <v>1739</v>
      </c>
      <c r="D205" s="18">
        <f>COUNTIF(codes!J:M,B205)</f>
        <v>4</v>
      </c>
      <c r="E205" s="140">
        <f t="shared" si="4"/>
        <v>9.2592592592592587E-3</v>
      </c>
    </row>
    <row r="206" spans="1:5" x14ac:dyDescent="0.2">
      <c r="A206" s="244"/>
      <c r="B206" s="2" t="s">
        <v>1286</v>
      </c>
      <c r="C206" s="8" t="s">
        <v>1740</v>
      </c>
      <c r="D206" s="18">
        <f>COUNTIF(codes!J:M,B206)</f>
        <v>1</v>
      </c>
      <c r="E206" s="140">
        <f t="shared" si="4"/>
        <v>2.3148148148148147E-3</v>
      </c>
    </row>
    <row r="207" spans="1:5" x14ac:dyDescent="0.2">
      <c r="A207" s="244"/>
      <c r="B207" s="2" t="s">
        <v>1202</v>
      </c>
      <c r="C207" s="8" t="s">
        <v>1741</v>
      </c>
      <c r="D207" s="18">
        <f>COUNTIF(codes!J:M,B207)</f>
        <v>4</v>
      </c>
      <c r="E207" s="140">
        <f t="shared" si="4"/>
        <v>9.2592592592592587E-3</v>
      </c>
    </row>
    <row r="208" spans="1:5" x14ac:dyDescent="0.2">
      <c r="A208" s="244"/>
      <c r="B208" s="2" t="s">
        <v>1205</v>
      </c>
      <c r="C208" s="8" t="s">
        <v>1742</v>
      </c>
      <c r="D208" s="18">
        <f>COUNTIF(codes!J:M,B208)</f>
        <v>31</v>
      </c>
      <c r="E208" s="140">
        <f t="shared" si="4"/>
        <v>7.1759259259259259E-2</v>
      </c>
    </row>
    <row r="209" spans="1:5" x14ac:dyDescent="0.2">
      <c r="A209" s="244"/>
      <c r="B209" s="2" t="s">
        <v>1257</v>
      </c>
      <c r="C209" s="8" t="s">
        <v>1743</v>
      </c>
      <c r="D209" s="18">
        <f>COUNTIF(codes!J:M,B209)</f>
        <v>16</v>
      </c>
      <c r="E209" s="140">
        <f t="shared" si="4"/>
        <v>3.7037037037037035E-2</v>
      </c>
    </row>
    <row r="210" spans="1:5" x14ac:dyDescent="0.2">
      <c r="A210" s="244"/>
      <c r="B210" s="2" t="s">
        <v>1169</v>
      </c>
      <c r="C210" s="8" t="s">
        <v>1744</v>
      </c>
      <c r="D210" s="18">
        <f>COUNTIF(codes!J:M,B210)</f>
        <v>1</v>
      </c>
      <c r="E210" s="140">
        <f t="shared" si="4"/>
        <v>2.3148148148148147E-3</v>
      </c>
    </row>
    <row r="211" spans="1:5" x14ac:dyDescent="0.2">
      <c r="A211" s="244"/>
      <c r="B211" s="2" t="s">
        <v>1191</v>
      </c>
      <c r="C211" s="8" t="s">
        <v>2006</v>
      </c>
      <c r="D211" s="18">
        <f>COUNTIF(codes!J:M,B211)</f>
        <v>16</v>
      </c>
      <c r="E211" s="140">
        <f t="shared" ref="E211:E274" si="5">D211/SUM($D$80:$D$351)</f>
        <v>3.7037037037037035E-2</v>
      </c>
    </row>
    <row r="212" spans="1:5" x14ac:dyDescent="0.2">
      <c r="A212" s="244"/>
      <c r="B212" s="2" t="s">
        <v>1255</v>
      </c>
      <c r="C212" s="8" t="s">
        <v>1745</v>
      </c>
      <c r="D212" s="18">
        <f>COUNTIF(codes!J:M,B212)</f>
        <v>1</v>
      </c>
      <c r="E212" s="140">
        <f t="shared" si="5"/>
        <v>2.3148148148148147E-3</v>
      </c>
    </row>
    <row r="213" spans="1:5" x14ac:dyDescent="0.2">
      <c r="A213" s="244"/>
      <c r="B213" s="2" t="s">
        <v>1746</v>
      </c>
      <c r="C213" s="8" t="s">
        <v>1747</v>
      </c>
      <c r="D213" s="18">
        <f>COUNTIF(codes!J:M,B213)</f>
        <v>0</v>
      </c>
      <c r="E213" s="140">
        <f t="shared" si="5"/>
        <v>0</v>
      </c>
    </row>
    <row r="214" spans="1:5" x14ac:dyDescent="0.2">
      <c r="A214" s="244"/>
      <c r="B214" s="2" t="s">
        <v>1275</v>
      </c>
      <c r="C214" s="8" t="s">
        <v>1748</v>
      </c>
      <c r="D214" s="18">
        <f>COUNTIF(codes!J:M,B214)</f>
        <v>2</v>
      </c>
      <c r="E214" s="140">
        <f t="shared" si="5"/>
        <v>4.6296296296296294E-3</v>
      </c>
    </row>
    <row r="215" spans="1:5" x14ac:dyDescent="0.2">
      <c r="A215" s="244"/>
      <c r="B215" s="2" t="s">
        <v>1749</v>
      </c>
      <c r="C215" s="8" t="s">
        <v>1750</v>
      </c>
      <c r="D215" s="18">
        <f>COUNTIF(codes!J:M,B215)</f>
        <v>0</v>
      </c>
      <c r="E215" s="140">
        <f t="shared" si="5"/>
        <v>0</v>
      </c>
    </row>
    <row r="216" spans="1:5" x14ac:dyDescent="0.2">
      <c r="A216" s="244"/>
      <c r="B216" s="2" t="s">
        <v>1200</v>
      </c>
      <c r="C216" s="8" t="s">
        <v>1751</v>
      </c>
      <c r="D216" s="18">
        <f>COUNTIF(codes!J:M,B216)</f>
        <v>1</v>
      </c>
      <c r="E216" s="140">
        <f t="shared" si="5"/>
        <v>2.3148148148148147E-3</v>
      </c>
    </row>
    <row r="217" spans="1:5" x14ac:dyDescent="0.2">
      <c r="A217" s="244"/>
      <c r="B217" s="2" t="s">
        <v>1752</v>
      </c>
      <c r="C217" s="8" t="s">
        <v>1753</v>
      </c>
      <c r="D217" s="18">
        <f>COUNTIF(codes!J:M,B217)</f>
        <v>0</v>
      </c>
      <c r="E217" s="140">
        <f t="shared" si="5"/>
        <v>0</v>
      </c>
    </row>
    <row r="218" spans="1:5" x14ac:dyDescent="0.2">
      <c r="A218" s="244"/>
      <c r="B218" s="2" t="s">
        <v>1754</v>
      </c>
      <c r="C218" s="8" t="s">
        <v>1755</v>
      </c>
      <c r="D218" s="18">
        <f>COUNTIF(codes!J:M,B218)</f>
        <v>0</v>
      </c>
      <c r="E218" s="140">
        <f t="shared" si="5"/>
        <v>0</v>
      </c>
    </row>
    <row r="219" spans="1:5" x14ac:dyDescent="0.2">
      <c r="A219" s="244"/>
      <c r="B219" s="2" t="s">
        <v>1756</v>
      </c>
      <c r="C219" s="8" t="s">
        <v>1757</v>
      </c>
      <c r="D219" s="18">
        <f>COUNTIF(codes!J:M,B219)</f>
        <v>0</v>
      </c>
      <c r="E219" s="140">
        <f t="shared" si="5"/>
        <v>0</v>
      </c>
    </row>
    <row r="220" spans="1:5" x14ac:dyDescent="0.2">
      <c r="A220" s="244"/>
      <c r="B220" s="2" t="s">
        <v>1758</v>
      </c>
      <c r="C220" s="8" t="s">
        <v>1759</v>
      </c>
      <c r="D220" s="18">
        <f>COUNTIF(codes!J:M,B220)</f>
        <v>0</v>
      </c>
      <c r="E220" s="140">
        <f t="shared" si="5"/>
        <v>0</v>
      </c>
    </row>
    <row r="221" spans="1:5" x14ac:dyDescent="0.2">
      <c r="A221" s="244"/>
      <c r="B221" s="2" t="s">
        <v>1760</v>
      </c>
      <c r="C221" s="8" t="s">
        <v>1761</v>
      </c>
      <c r="D221" s="18">
        <f>COUNTIF(codes!J:M,B221)</f>
        <v>0</v>
      </c>
      <c r="E221" s="140">
        <f t="shared" si="5"/>
        <v>0</v>
      </c>
    </row>
    <row r="222" spans="1:5" x14ac:dyDescent="0.2">
      <c r="A222" s="244"/>
      <c r="B222" s="2" t="s">
        <v>1762</v>
      </c>
      <c r="C222" s="8" t="s">
        <v>1763</v>
      </c>
      <c r="D222" s="18">
        <f>COUNTIF(codes!J:M,B222)</f>
        <v>0</v>
      </c>
      <c r="E222" s="140">
        <f t="shared" si="5"/>
        <v>0</v>
      </c>
    </row>
    <row r="223" spans="1:5" x14ac:dyDescent="0.2">
      <c r="A223" s="244"/>
      <c r="B223" s="2" t="s">
        <v>1764</v>
      </c>
      <c r="C223" s="8" t="s">
        <v>1765</v>
      </c>
      <c r="D223" s="18">
        <f>COUNTIF(codes!J:M,B223)</f>
        <v>0</v>
      </c>
      <c r="E223" s="140">
        <f t="shared" si="5"/>
        <v>0</v>
      </c>
    </row>
    <row r="224" spans="1:5" x14ac:dyDescent="0.2">
      <c r="A224" s="244"/>
      <c r="B224" s="2" t="s">
        <v>1258</v>
      </c>
      <c r="C224" s="8" t="s">
        <v>1766</v>
      </c>
      <c r="D224" s="18">
        <f>COUNTIF(codes!J:M,B224)</f>
        <v>3</v>
      </c>
      <c r="E224" s="140">
        <f t="shared" si="5"/>
        <v>6.9444444444444441E-3</v>
      </c>
    </row>
    <row r="225" spans="1:5" x14ac:dyDescent="0.2">
      <c r="A225" s="244"/>
      <c r="B225" s="2" t="s">
        <v>1767</v>
      </c>
      <c r="C225" s="8" t="s">
        <v>1768</v>
      </c>
      <c r="D225" s="18">
        <f>COUNTIF(codes!J:M,B225)</f>
        <v>0</v>
      </c>
      <c r="E225" s="140">
        <f t="shared" si="5"/>
        <v>0</v>
      </c>
    </row>
    <row r="226" spans="1:5" x14ac:dyDescent="0.2">
      <c r="A226" s="244"/>
      <c r="B226" s="2" t="s">
        <v>1769</v>
      </c>
      <c r="C226" s="8" t="s">
        <v>1770</v>
      </c>
      <c r="D226" s="18">
        <f>COUNTIF(codes!J:M,B226)</f>
        <v>0</v>
      </c>
      <c r="E226" s="140">
        <f t="shared" si="5"/>
        <v>0</v>
      </c>
    </row>
    <row r="227" spans="1:5" x14ac:dyDescent="0.2">
      <c r="A227" s="244"/>
      <c r="B227" s="2" t="s">
        <v>1771</v>
      </c>
      <c r="C227" s="8" t="s">
        <v>1772</v>
      </c>
      <c r="D227" s="18">
        <f>COUNTIF(codes!J:M,B227)</f>
        <v>0</v>
      </c>
      <c r="E227" s="140">
        <f t="shared" si="5"/>
        <v>0</v>
      </c>
    </row>
    <row r="228" spans="1:5" x14ac:dyDescent="0.2">
      <c r="A228" s="244"/>
      <c r="B228" s="2" t="s">
        <v>1773</v>
      </c>
      <c r="C228" s="8" t="s">
        <v>1774</v>
      </c>
      <c r="D228" s="18">
        <f>COUNTIF(codes!J:M,B228)</f>
        <v>0</v>
      </c>
      <c r="E228" s="140">
        <f t="shared" si="5"/>
        <v>0</v>
      </c>
    </row>
    <row r="229" spans="1:5" x14ac:dyDescent="0.2">
      <c r="A229" s="244"/>
      <c r="B229" s="2" t="s">
        <v>1207</v>
      </c>
      <c r="C229" s="8" t="s">
        <v>1775</v>
      </c>
      <c r="D229" s="18">
        <f>COUNTIF(codes!J:M,B229)</f>
        <v>1</v>
      </c>
      <c r="E229" s="140">
        <f t="shared" si="5"/>
        <v>2.3148148148148147E-3</v>
      </c>
    </row>
    <row r="230" spans="1:5" x14ac:dyDescent="0.2">
      <c r="A230" s="244"/>
      <c r="B230" s="2" t="s">
        <v>1776</v>
      </c>
      <c r="C230" s="8" t="s">
        <v>2007</v>
      </c>
      <c r="D230" s="18">
        <f>COUNTIF(codes!J:M,B230)</f>
        <v>0</v>
      </c>
      <c r="E230" s="140">
        <f t="shared" si="5"/>
        <v>0</v>
      </c>
    </row>
    <row r="231" spans="1:5" x14ac:dyDescent="0.2">
      <c r="A231" s="244"/>
      <c r="B231" s="2" t="s">
        <v>1777</v>
      </c>
      <c r="C231" s="8" t="s">
        <v>2008</v>
      </c>
      <c r="D231" s="18">
        <f>COUNTIF(codes!J:M,B231)</f>
        <v>0</v>
      </c>
      <c r="E231" s="140">
        <f t="shared" si="5"/>
        <v>0</v>
      </c>
    </row>
    <row r="232" spans="1:5" x14ac:dyDescent="0.2">
      <c r="A232" s="244"/>
      <c r="B232" s="2" t="s">
        <v>1216</v>
      </c>
      <c r="C232" s="8" t="s">
        <v>1778</v>
      </c>
      <c r="D232" s="18">
        <f>COUNTIF(codes!J:M,B232)</f>
        <v>8</v>
      </c>
      <c r="E232" s="140">
        <f t="shared" si="5"/>
        <v>1.8518518518518517E-2</v>
      </c>
    </row>
    <row r="233" spans="1:5" x14ac:dyDescent="0.2">
      <c r="A233" s="244"/>
      <c r="B233" s="2" t="s">
        <v>1779</v>
      </c>
      <c r="C233" s="8" t="s">
        <v>1780</v>
      </c>
      <c r="D233" s="18">
        <f>COUNTIF(codes!J:M,B233)</f>
        <v>0</v>
      </c>
      <c r="E233" s="140">
        <f t="shared" si="5"/>
        <v>0</v>
      </c>
    </row>
    <row r="234" spans="1:5" x14ac:dyDescent="0.2">
      <c r="A234" s="244"/>
      <c r="B234" s="2" t="s">
        <v>1781</v>
      </c>
      <c r="C234" s="8" t="s">
        <v>1782</v>
      </c>
      <c r="D234" s="18">
        <f>COUNTIF(codes!J:M,B234)</f>
        <v>0</v>
      </c>
      <c r="E234" s="140">
        <f t="shared" si="5"/>
        <v>0</v>
      </c>
    </row>
    <row r="235" spans="1:5" x14ac:dyDescent="0.2">
      <c r="A235" s="244"/>
      <c r="B235" s="2" t="s">
        <v>1783</v>
      </c>
      <c r="C235" s="8" t="s">
        <v>1784</v>
      </c>
      <c r="D235" s="18">
        <f>COUNTIF(codes!J:M,B235)</f>
        <v>0</v>
      </c>
      <c r="E235" s="140">
        <f t="shared" si="5"/>
        <v>0</v>
      </c>
    </row>
    <row r="236" spans="1:5" x14ac:dyDescent="0.2">
      <c r="A236" s="244"/>
      <c r="B236" s="2" t="s">
        <v>1785</v>
      </c>
      <c r="C236" s="8" t="s">
        <v>1786</v>
      </c>
      <c r="D236" s="18">
        <f>COUNTIF(codes!J:M,B236)</f>
        <v>0</v>
      </c>
      <c r="E236" s="140">
        <f t="shared" si="5"/>
        <v>0</v>
      </c>
    </row>
    <row r="237" spans="1:5" x14ac:dyDescent="0.2">
      <c r="A237" s="244"/>
      <c r="B237" s="2" t="s">
        <v>1787</v>
      </c>
      <c r="C237" s="8" t="s">
        <v>1788</v>
      </c>
      <c r="D237" s="18">
        <f>COUNTIF(codes!J:M,B237)</f>
        <v>0</v>
      </c>
      <c r="E237" s="140">
        <f t="shared" si="5"/>
        <v>0</v>
      </c>
    </row>
    <row r="238" spans="1:5" x14ac:dyDescent="0.2">
      <c r="A238" s="244"/>
      <c r="B238" s="2" t="s">
        <v>1789</v>
      </c>
      <c r="C238" s="8" t="s">
        <v>1790</v>
      </c>
      <c r="D238" s="18">
        <f>COUNTIF(codes!J:M,B238)</f>
        <v>0</v>
      </c>
      <c r="E238" s="140">
        <f t="shared" si="5"/>
        <v>0</v>
      </c>
    </row>
    <row r="239" spans="1:5" x14ac:dyDescent="0.2">
      <c r="A239" s="244"/>
      <c r="B239" s="2" t="s">
        <v>1791</v>
      </c>
      <c r="C239" s="8" t="s">
        <v>1792</v>
      </c>
      <c r="D239" s="18">
        <f>COUNTIF(codes!J:M,B239)</f>
        <v>0</v>
      </c>
      <c r="E239" s="140">
        <f t="shared" si="5"/>
        <v>0</v>
      </c>
    </row>
    <row r="240" spans="1:5" x14ac:dyDescent="0.2">
      <c r="A240" s="244"/>
      <c r="B240" s="2" t="s">
        <v>1248</v>
      </c>
      <c r="C240" s="8" t="s">
        <v>1793</v>
      </c>
      <c r="D240" s="18">
        <f>COUNTIF(codes!J:M,B240)</f>
        <v>4</v>
      </c>
      <c r="E240" s="140">
        <f t="shared" si="5"/>
        <v>9.2592592592592587E-3</v>
      </c>
    </row>
    <row r="241" spans="1:5" x14ac:dyDescent="0.2">
      <c r="A241" s="244"/>
      <c r="B241" s="2" t="s">
        <v>1245</v>
      </c>
      <c r="C241" s="8" t="s">
        <v>1794</v>
      </c>
      <c r="D241" s="18">
        <f>COUNTIF(codes!J:M,B241)</f>
        <v>2</v>
      </c>
      <c r="E241" s="140">
        <f t="shared" si="5"/>
        <v>4.6296296296296294E-3</v>
      </c>
    </row>
    <row r="242" spans="1:5" x14ac:dyDescent="0.2">
      <c r="A242" s="244"/>
      <c r="B242" s="2" t="s">
        <v>1240</v>
      </c>
      <c r="C242" s="8" t="s">
        <v>1795</v>
      </c>
      <c r="D242" s="18">
        <f>COUNTIF(codes!J:M,B242)</f>
        <v>6</v>
      </c>
      <c r="E242" s="140">
        <f t="shared" si="5"/>
        <v>1.3888888888888888E-2</v>
      </c>
    </row>
    <row r="243" spans="1:5" x14ac:dyDescent="0.2">
      <c r="A243" s="244"/>
      <c r="B243" s="2" t="s">
        <v>1241</v>
      </c>
      <c r="C243" s="8" t="s">
        <v>1796</v>
      </c>
      <c r="D243" s="18">
        <f>COUNTIF(codes!J:M,B243)</f>
        <v>3</v>
      </c>
      <c r="E243" s="140">
        <f t="shared" si="5"/>
        <v>6.9444444444444441E-3</v>
      </c>
    </row>
    <row r="244" spans="1:5" x14ac:dyDescent="0.2">
      <c r="A244" s="244"/>
      <c r="B244" s="2" t="s">
        <v>1797</v>
      </c>
      <c r="C244" s="8" t="s">
        <v>1798</v>
      </c>
      <c r="D244" s="18">
        <f>COUNTIF(codes!J:M,B244)</f>
        <v>0</v>
      </c>
      <c r="E244" s="140">
        <f t="shared" si="5"/>
        <v>0</v>
      </c>
    </row>
    <row r="245" spans="1:5" x14ac:dyDescent="0.2">
      <c r="A245" s="244"/>
      <c r="B245" s="2" t="s">
        <v>1799</v>
      </c>
      <c r="C245" s="8" t="s">
        <v>1800</v>
      </c>
      <c r="D245" s="18">
        <f>COUNTIF(codes!J:M,B245)</f>
        <v>0</v>
      </c>
      <c r="E245" s="140">
        <f t="shared" si="5"/>
        <v>0</v>
      </c>
    </row>
    <row r="246" spans="1:5" x14ac:dyDescent="0.2">
      <c r="A246" s="244"/>
      <c r="B246" s="2" t="s">
        <v>1237</v>
      </c>
      <c r="C246" s="8" t="s">
        <v>1801</v>
      </c>
      <c r="D246" s="18">
        <f>COUNTIF(codes!J:M,B246)</f>
        <v>9</v>
      </c>
      <c r="E246" s="140">
        <f t="shared" si="5"/>
        <v>2.0833333333333332E-2</v>
      </c>
    </row>
    <row r="247" spans="1:5" x14ac:dyDescent="0.2">
      <c r="A247" s="244"/>
      <c r="B247" s="2" t="s">
        <v>1244</v>
      </c>
      <c r="C247" s="8" t="s">
        <v>1802</v>
      </c>
      <c r="D247" s="18">
        <f>COUNTIF(codes!J:M,B247)</f>
        <v>3</v>
      </c>
      <c r="E247" s="140">
        <f t="shared" si="5"/>
        <v>6.9444444444444441E-3</v>
      </c>
    </row>
    <row r="248" spans="1:5" x14ac:dyDescent="0.2">
      <c r="A248" s="244"/>
      <c r="B248" s="2" t="s">
        <v>1803</v>
      </c>
      <c r="C248" s="8" t="s">
        <v>1804</v>
      </c>
      <c r="D248" s="18">
        <f>COUNTIF(codes!J:M,B248)</f>
        <v>0</v>
      </c>
      <c r="E248" s="140">
        <f t="shared" si="5"/>
        <v>0</v>
      </c>
    </row>
    <row r="249" spans="1:5" x14ac:dyDescent="0.2">
      <c r="A249" s="244"/>
      <c r="B249" s="2" t="s">
        <v>1252</v>
      </c>
      <c r="C249" s="8" t="s">
        <v>1805</v>
      </c>
      <c r="D249" s="18">
        <f>COUNTIF(codes!J:M,B249)</f>
        <v>3</v>
      </c>
      <c r="E249" s="140">
        <f t="shared" si="5"/>
        <v>6.9444444444444441E-3</v>
      </c>
    </row>
    <row r="250" spans="1:5" x14ac:dyDescent="0.2">
      <c r="A250" s="244"/>
      <c r="B250" s="2" t="s">
        <v>1243</v>
      </c>
      <c r="C250" s="8" t="s">
        <v>1806</v>
      </c>
      <c r="D250" s="18">
        <f>COUNTIF(codes!J:M,B250)</f>
        <v>1</v>
      </c>
      <c r="E250" s="140">
        <f t="shared" si="5"/>
        <v>2.3148148148148147E-3</v>
      </c>
    </row>
    <row r="251" spans="1:5" x14ac:dyDescent="0.2">
      <c r="A251" s="244"/>
      <c r="B251" s="2" t="s">
        <v>1807</v>
      </c>
      <c r="C251" s="8" t="s">
        <v>1808</v>
      </c>
      <c r="D251" s="18">
        <f>COUNTIF(codes!J:M,B251)</f>
        <v>0</v>
      </c>
      <c r="E251" s="140">
        <f t="shared" si="5"/>
        <v>0</v>
      </c>
    </row>
    <row r="252" spans="1:5" x14ac:dyDescent="0.2">
      <c r="A252" s="244"/>
      <c r="B252" s="2" t="s">
        <v>1236</v>
      </c>
      <c r="C252" s="8" t="s">
        <v>1809</v>
      </c>
      <c r="D252" s="18">
        <f>COUNTIF(codes!J:M,B252)</f>
        <v>19</v>
      </c>
      <c r="E252" s="140">
        <f t="shared" si="5"/>
        <v>4.3981481481481483E-2</v>
      </c>
    </row>
    <row r="253" spans="1:5" x14ac:dyDescent="0.2">
      <c r="A253" s="244"/>
      <c r="B253" s="2" t="s">
        <v>1810</v>
      </c>
      <c r="C253" s="8" t="s">
        <v>1811</v>
      </c>
      <c r="D253" s="18">
        <f>COUNTIF(codes!J:M,B253)</f>
        <v>0</v>
      </c>
      <c r="E253" s="140">
        <f t="shared" si="5"/>
        <v>0</v>
      </c>
    </row>
    <row r="254" spans="1:5" x14ac:dyDescent="0.2">
      <c r="A254" s="244"/>
      <c r="B254" s="2" t="s">
        <v>1812</v>
      </c>
      <c r="C254" s="8" t="s">
        <v>1813</v>
      </c>
      <c r="D254" s="18">
        <f>COUNTIF(codes!J:M,B254)</f>
        <v>0</v>
      </c>
      <c r="E254" s="140">
        <f t="shared" si="5"/>
        <v>0</v>
      </c>
    </row>
    <row r="255" spans="1:5" x14ac:dyDescent="0.2">
      <c r="A255" s="244"/>
      <c r="B255" s="2" t="s">
        <v>1814</v>
      </c>
      <c r="C255" s="8" t="s">
        <v>1815</v>
      </c>
      <c r="D255" s="18">
        <f>COUNTIF(codes!J:M,B255)</f>
        <v>0</v>
      </c>
      <c r="E255" s="140">
        <f t="shared" si="5"/>
        <v>0</v>
      </c>
    </row>
    <row r="256" spans="1:5" x14ac:dyDescent="0.2">
      <c r="A256" s="244"/>
      <c r="B256" s="2" t="s">
        <v>1816</v>
      </c>
      <c r="C256" s="8" t="s">
        <v>2009</v>
      </c>
      <c r="D256" s="18">
        <f>COUNTIF(codes!J:M,B256)</f>
        <v>0</v>
      </c>
      <c r="E256" s="140">
        <f t="shared" si="5"/>
        <v>0</v>
      </c>
    </row>
    <row r="257" spans="1:5" x14ac:dyDescent="0.2">
      <c r="A257" s="244"/>
      <c r="B257" s="2" t="s">
        <v>1817</v>
      </c>
      <c r="C257" s="8" t="s">
        <v>1818</v>
      </c>
      <c r="D257" s="18">
        <f>COUNTIF(codes!J:M,B257)</f>
        <v>0</v>
      </c>
      <c r="E257" s="140">
        <f t="shared" si="5"/>
        <v>0</v>
      </c>
    </row>
    <row r="258" spans="1:5" x14ac:dyDescent="0.2">
      <c r="A258" s="244"/>
      <c r="B258" s="2" t="s">
        <v>1819</v>
      </c>
      <c r="C258" s="8" t="s">
        <v>1820</v>
      </c>
      <c r="D258" s="18">
        <f>COUNTIF(codes!J:M,B258)</f>
        <v>0</v>
      </c>
      <c r="E258" s="140">
        <f t="shared" si="5"/>
        <v>0</v>
      </c>
    </row>
    <row r="259" spans="1:5" x14ac:dyDescent="0.2">
      <c r="A259" s="244"/>
      <c r="B259" s="2" t="s">
        <v>1213</v>
      </c>
      <c r="C259" s="8" t="s">
        <v>1821</v>
      </c>
      <c r="D259" s="18">
        <f>COUNTIF(codes!J:M,B259)</f>
        <v>5</v>
      </c>
      <c r="E259" s="140">
        <f t="shared" si="5"/>
        <v>1.1574074074074073E-2</v>
      </c>
    </row>
    <row r="260" spans="1:5" x14ac:dyDescent="0.2">
      <c r="A260" s="244"/>
      <c r="B260" s="2" t="s">
        <v>1822</v>
      </c>
      <c r="C260" s="8" t="s">
        <v>1823</v>
      </c>
      <c r="D260" s="18">
        <f>COUNTIF(codes!J:M,B260)</f>
        <v>0</v>
      </c>
      <c r="E260" s="140">
        <f t="shared" si="5"/>
        <v>0</v>
      </c>
    </row>
    <row r="261" spans="1:5" x14ac:dyDescent="0.2">
      <c r="A261" s="244"/>
      <c r="B261" s="2" t="s">
        <v>1824</v>
      </c>
      <c r="C261" s="8" t="s">
        <v>1825</v>
      </c>
      <c r="D261" s="18">
        <f>COUNTIF(codes!J:M,B261)</f>
        <v>0</v>
      </c>
      <c r="E261" s="140">
        <f t="shared" si="5"/>
        <v>0</v>
      </c>
    </row>
    <row r="262" spans="1:5" x14ac:dyDescent="0.2">
      <c r="A262" s="244"/>
      <c r="B262" s="2" t="s">
        <v>1826</v>
      </c>
      <c r="C262" s="8" t="s">
        <v>1827</v>
      </c>
      <c r="D262" s="18">
        <f>COUNTIF(codes!J:M,B262)</f>
        <v>0</v>
      </c>
      <c r="E262" s="140">
        <f t="shared" si="5"/>
        <v>0</v>
      </c>
    </row>
    <row r="263" spans="1:5" x14ac:dyDescent="0.2">
      <c r="A263" s="244"/>
      <c r="B263" s="2" t="s">
        <v>1828</v>
      </c>
      <c r="C263" s="8" t="s">
        <v>1829</v>
      </c>
      <c r="D263" s="18">
        <f>COUNTIF(codes!J:M,B263)</f>
        <v>0</v>
      </c>
      <c r="E263" s="140">
        <f t="shared" si="5"/>
        <v>0</v>
      </c>
    </row>
    <row r="264" spans="1:5" x14ac:dyDescent="0.2">
      <c r="A264" s="244"/>
      <c r="B264" s="2" t="s">
        <v>1830</v>
      </c>
      <c r="C264" s="8" t="s">
        <v>1831</v>
      </c>
      <c r="D264" s="18">
        <f>COUNTIF(codes!J:M,B264)</f>
        <v>0</v>
      </c>
      <c r="E264" s="140">
        <f t="shared" si="5"/>
        <v>0</v>
      </c>
    </row>
    <row r="265" spans="1:5" x14ac:dyDescent="0.2">
      <c r="A265" s="244"/>
      <c r="B265" s="2" t="s">
        <v>1832</v>
      </c>
      <c r="C265" s="8" t="s">
        <v>1833</v>
      </c>
      <c r="D265" s="18">
        <f>COUNTIF(codes!J:M,B265)</f>
        <v>0</v>
      </c>
      <c r="E265" s="140">
        <f t="shared" si="5"/>
        <v>0</v>
      </c>
    </row>
    <row r="266" spans="1:5" x14ac:dyDescent="0.2">
      <c r="A266" s="244"/>
      <c r="B266" s="2" t="s">
        <v>1834</v>
      </c>
      <c r="C266" s="8" t="s">
        <v>1835</v>
      </c>
      <c r="D266" s="18">
        <f>COUNTIF(codes!J:M,B266)</f>
        <v>0</v>
      </c>
      <c r="E266" s="140">
        <f t="shared" si="5"/>
        <v>0</v>
      </c>
    </row>
    <row r="267" spans="1:5" x14ac:dyDescent="0.2">
      <c r="A267" s="244"/>
      <c r="B267" s="2" t="s">
        <v>1836</v>
      </c>
      <c r="C267" s="8" t="s">
        <v>1837</v>
      </c>
      <c r="D267" s="18">
        <f>COUNTIF(codes!J:M,B267)</f>
        <v>0</v>
      </c>
      <c r="E267" s="140">
        <f t="shared" si="5"/>
        <v>0</v>
      </c>
    </row>
    <row r="268" spans="1:5" x14ac:dyDescent="0.2">
      <c r="A268" s="244"/>
      <c r="B268" s="2" t="s">
        <v>1263</v>
      </c>
      <c r="C268" s="8" t="s">
        <v>1838</v>
      </c>
      <c r="D268" s="18">
        <f>COUNTIF(codes!J:M,B268)</f>
        <v>1</v>
      </c>
      <c r="E268" s="140">
        <f t="shared" si="5"/>
        <v>2.3148148148148147E-3</v>
      </c>
    </row>
    <row r="269" spans="1:5" x14ac:dyDescent="0.2">
      <c r="A269" s="244"/>
      <c r="B269" s="2" t="s">
        <v>1839</v>
      </c>
      <c r="C269" s="8" t="s">
        <v>1840</v>
      </c>
      <c r="D269" s="18">
        <f>COUNTIF(codes!J:M,B269)</f>
        <v>0</v>
      </c>
      <c r="E269" s="140">
        <f t="shared" si="5"/>
        <v>0</v>
      </c>
    </row>
    <row r="270" spans="1:5" x14ac:dyDescent="0.2">
      <c r="A270" s="244"/>
      <c r="B270" s="2" t="s">
        <v>1841</v>
      </c>
      <c r="C270" s="8" t="s">
        <v>1842</v>
      </c>
      <c r="D270" s="18">
        <f>COUNTIF(codes!J:M,B270)</f>
        <v>0</v>
      </c>
      <c r="E270" s="140">
        <f t="shared" si="5"/>
        <v>0</v>
      </c>
    </row>
    <row r="271" spans="1:5" x14ac:dyDescent="0.2">
      <c r="A271" s="244"/>
      <c r="B271" s="2" t="s">
        <v>1843</v>
      </c>
      <c r="C271" s="8" t="s">
        <v>1844</v>
      </c>
      <c r="D271" s="18">
        <f>COUNTIF(codes!J:M,B271)</f>
        <v>0</v>
      </c>
      <c r="E271" s="140">
        <f t="shared" si="5"/>
        <v>0</v>
      </c>
    </row>
    <row r="272" spans="1:5" x14ac:dyDescent="0.2">
      <c r="A272" s="244"/>
      <c r="B272" s="2" t="s">
        <v>1845</v>
      </c>
      <c r="C272" s="8" t="s">
        <v>1846</v>
      </c>
      <c r="D272" s="18">
        <f>COUNTIF(codes!J:M,B272)</f>
        <v>0</v>
      </c>
      <c r="E272" s="140">
        <f t="shared" si="5"/>
        <v>0</v>
      </c>
    </row>
    <row r="273" spans="1:5" x14ac:dyDescent="0.2">
      <c r="A273" s="244"/>
      <c r="B273" s="2" t="s">
        <v>1247</v>
      </c>
      <c r="C273" s="8" t="s">
        <v>1847</v>
      </c>
      <c r="D273" s="18">
        <f>COUNTIF(codes!J:M,B273)</f>
        <v>2</v>
      </c>
      <c r="E273" s="140">
        <f t="shared" si="5"/>
        <v>4.6296296296296294E-3</v>
      </c>
    </row>
    <row r="274" spans="1:5" x14ac:dyDescent="0.2">
      <c r="A274" s="244"/>
      <c r="B274" s="2" t="s">
        <v>1848</v>
      </c>
      <c r="C274" s="8" t="s">
        <v>1849</v>
      </c>
      <c r="D274" s="18">
        <f>COUNTIF(codes!J:M,B274)</f>
        <v>0</v>
      </c>
      <c r="E274" s="140">
        <f t="shared" si="5"/>
        <v>0</v>
      </c>
    </row>
    <row r="275" spans="1:5" x14ac:dyDescent="0.2">
      <c r="A275" s="244"/>
      <c r="B275" s="2" t="s">
        <v>1850</v>
      </c>
      <c r="C275" s="8" t="s">
        <v>1851</v>
      </c>
      <c r="D275" s="18">
        <f>COUNTIF(codes!J:M,B275)</f>
        <v>0</v>
      </c>
      <c r="E275" s="140">
        <f t="shared" ref="E275:E338" si="6">D275/SUM($D$80:$D$351)</f>
        <v>0</v>
      </c>
    </row>
    <row r="276" spans="1:5" x14ac:dyDescent="0.2">
      <c r="A276" s="244"/>
      <c r="B276" s="2" t="s">
        <v>1852</v>
      </c>
      <c r="C276" s="8" t="s">
        <v>1853</v>
      </c>
      <c r="D276" s="18">
        <f>COUNTIF(codes!J:M,B276)</f>
        <v>0</v>
      </c>
      <c r="E276" s="140">
        <f t="shared" si="6"/>
        <v>0</v>
      </c>
    </row>
    <row r="277" spans="1:5" x14ac:dyDescent="0.2">
      <c r="A277" s="244"/>
      <c r="B277" s="2" t="s">
        <v>1854</v>
      </c>
      <c r="C277" s="8" t="s">
        <v>1855</v>
      </c>
      <c r="D277" s="18">
        <f>COUNTIF(codes!J:M,B277)</f>
        <v>0</v>
      </c>
      <c r="E277" s="140">
        <f t="shared" si="6"/>
        <v>0</v>
      </c>
    </row>
    <row r="278" spans="1:5" x14ac:dyDescent="0.2">
      <c r="A278" s="244"/>
      <c r="B278" s="2" t="s">
        <v>1283</v>
      </c>
      <c r="C278" s="8" t="s">
        <v>1856</v>
      </c>
      <c r="D278" s="18">
        <f>COUNTIF(codes!J:M,B278)</f>
        <v>1</v>
      </c>
      <c r="E278" s="140">
        <f t="shared" si="6"/>
        <v>2.3148148148148147E-3</v>
      </c>
    </row>
    <row r="279" spans="1:5" x14ac:dyDescent="0.2">
      <c r="A279" s="244"/>
      <c r="B279" s="2" t="s">
        <v>1857</v>
      </c>
      <c r="C279" s="8" t="s">
        <v>1858</v>
      </c>
      <c r="D279" s="18">
        <f>COUNTIF(codes!J:M,B279)</f>
        <v>0</v>
      </c>
      <c r="E279" s="140">
        <f t="shared" si="6"/>
        <v>0</v>
      </c>
    </row>
    <row r="280" spans="1:5" x14ac:dyDescent="0.2">
      <c r="A280" s="244"/>
      <c r="B280" s="2" t="s">
        <v>1859</v>
      </c>
      <c r="C280" s="8" t="s">
        <v>1860</v>
      </c>
      <c r="D280" s="18">
        <f>COUNTIF(codes!J:M,B280)</f>
        <v>0</v>
      </c>
      <c r="E280" s="140">
        <f t="shared" si="6"/>
        <v>0</v>
      </c>
    </row>
    <row r="281" spans="1:5" x14ac:dyDescent="0.2">
      <c r="A281" s="244"/>
      <c r="B281" s="2" t="s">
        <v>1861</v>
      </c>
      <c r="C281" s="8" t="s">
        <v>1862</v>
      </c>
      <c r="D281" s="18">
        <f>COUNTIF(codes!J:M,B281)</f>
        <v>0</v>
      </c>
      <c r="E281" s="140">
        <f t="shared" si="6"/>
        <v>0</v>
      </c>
    </row>
    <row r="282" spans="1:5" x14ac:dyDescent="0.2">
      <c r="A282" s="244"/>
      <c r="B282" s="2" t="s">
        <v>1863</v>
      </c>
      <c r="C282" s="8" t="s">
        <v>1864</v>
      </c>
      <c r="D282" s="18">
        <f>COUNTIF(codes!J:M,B282)</f>
        <v>0</v>
      </c>
      <c r="E282" s="140">
        <f t="shared" si="6"/>
        <v>0</v>
      </c>
    </row>
    <row r="283" spans="1:5" x14ac:dyDescent="0.2">
      <c r="A283" s="244"/>
      <c r="B283" s="2" t="s">
        <v>1865</v>
      </c>
      <c r="C283" s="8" t="s">
        <v>1866</v>
      </c>
      <c r="D283" s="18">
        <f>COUNTIF(codes!J:M,B283)</f>
        <v>0</v>
      </c>
      <c r="E283" s="140">
        <f t="shared" si="6"/>
        <v>0</v>
      </c>
    </row>
    <row r="284" spans="1:5" x14ac:dyDescent="0.2">
      <c r="A284" s="244"/>
      <c r="B284" s="2" t="s">
        <v>1867</v>
      </c>
      <c r="C284" s="8" t="s">
        <v>1868</v>
      </c>
      <c r="D284" s="18">
        <f>COUNTIF(codes!J:M,B284)</f>
        <v>0</v>
      </c>
      <c r="E284" s="140">
        <f t="shared" si="6"/>
        <v>0</v>
      </c>
    </row>
    <row r="285" spans="1:5" x14ac:dyDescent="0.2">
      <c r="A285" s="244"/>
      <c r="B285" s="2" t="s">
        <v>1869</v>
      </c>
      <c r="C285" s="8" t="s">
        <v>1870</v>
      </c>
      <c r="D285" s="18">
        <f>COUNTIF(codes!J:M,B285)</f>
        <v>0</v>
      </c>
      <c r="E285" s="140">
        <f t="shared" si="6"/>
        <v>0</v>
      </c>
    </row>
    <row r="286" spans="1:5" x14ac:dyDescent="0.2">
      <c r="A286" s="244"/>
      <c r="B286" s="2" t="s">
        <v>1871</v>
      </c>
      <c r="C286" s="8" t="s">
        <v>1872</v>
      </c>
      <c r="D286" s="18">
        <f>COUNTIF(codes!J:M,B286)</f>
        <v>0</v>
      </c>
      <c r="E286" s="140">
        <f t="shared" si="6"/>
        <v>0</v>
      </c>
    </row>
    <row r="287" spans="1:5" x14ac:dyDescent="0.2">
      <c r="A287" s="244"/>
      <c r="B287" s="2" t="s">
        <v>1873</v>
      </c>
      <c r="C287" s="8" t="s">
        <v>1874</v>
      </c>
      <c r="D287" s="18">
        <f>COUNTIF(codes!J:M,B287)</f>
        <v>0</v>
      </c>
      <c r="E287" s="140">
        <f t="shared" si="6"/>
        <v>0</v>
      </c>
    </row>
    <row r="288" spans="1:5" x14ac:dyDescent="0.2">
      <c r="A288" s="244"/>
      <c r="B288" s="2" t="s">
        <v>1273</v>
      </c>
      <c r="C288" s="8" t="s">
        <v>1875</v>
      </c>
      <c r="D288" s="18">
        <f>COUNTIF(codes!J:M,B288)</f>
        <v>2</v>
      </c>
      <c r="E288" s="140">
        <f t="shared" si="6"/>
        <v>4.6296296296296294E-3</v>
      </c>
    </row>
    <row r="289" spans="1:5" x14ac:dyDescent="0.2">
      <c r="A289" s="244"/>
      <c r="B289" s="2" t="s">
        <v>1876</v>
      </c>
      <c r="C289" s="8" t="s">
        <v>1877</v>
      </c>
      <c r="D289" s="18">
        <f>COUNTIF(codes!J:M,B289)</f>
        <v>0</v>
      </c>
      <c r="E289" s="140">
        <f t="shared" si="6"/>
        <v>0</v>
      </c>
    </row>
    <row r="290" spans="1:5" x14ac:dyDescent="0.2">
      <c r="A290" s="244"/>
      <c r="B290" s="2" t="s">
        <v>1878</v>
      </c>
      <c r="C290" s="8" t="s">
        <v>1879</v>
      </c>
      <c r="D290" s="18">
        <f>COUNTIF(codes!J:M,B290)</f>
        <v>0</v>
      </c>
      <c r="E290" s="140">
        <f t="shared" si="6"/>
        <v>0</v>
      </c>
    </row>
    <row r="291" spans="1:5" x14ac:dyDescent="0.2">
      <c r="A291" s="244"/>
      <c r="B291" s="2" t="s">
        <v>1254</v>
      </c>
      <c r="C291" s="8" t="s">
        <v>1880</v>
      </c>
      <c r="D291" s="18">
        <f>COUNTIF(codes!J:M,B291)</f>
        <v>6</v>
      </c>
      <c r="E291" s="140">
        <f t="shared" si="6"/>
        <v>1.3888888888888888E-2</v>
      </c>
    </row>
    <row r="292" spans="1:5" x14ac:dyDescent="0.2">
      <c r="A292" s="244"/>
      <c r="B292" s="2" t="s">
        <v>1188</v>
      </c>
      <c r="C292" s="8" t="s">
        <v>1881</v>
      </c>
      <c r="D292" s="18">
        <f>COUNTIF(codes!J:M,B292)</f>
        <v>16</v>
      </c>
      <c r="E292" s="140">
        <f t="shared" si="6"/>
        <v>3.7037037037037035E-2</v>
      </c>
    </row>
    <row r="293" spans="1:5" x14ac:dyDescent="0.2">
      <c r="A293" s="244"/>
      <c r="B293" s="2" t="s">
        <v>1882</v>
      </c>
      <c r="C293" s="8" t="s">
        <v>1883</v>
      </c>
      <c r="D293" s="18">
        <f>COUNTIF(codes!J:M,B293)</f>
        <v>0</v>
      </c>
      <c r="E293" s="140">
        <f t="shared" si="6"/>
        <v>0</v>
      </c>
    </row>
    <row r="294" spans="1:5" x14ac:dyDescent="0.2">
      <c r="A294" s="244"/>
      <c r="B294" s="2" t="s">
        <v>1187</v>
      </c>
      <c r="C294" s="8" t="s">
        <v>1884</v>
      </c>
      <c r="D294" s="18">
        <f>COUNTIF(codes!J:M,B294)</f>
        <v>21</v>
      </c>
      <c r="E294" s="140">
        <f t="shared" si="6"/>
        <v>4.8611111111111112E-2</v>
      </c>
    </row>
    <row r="295" spans="1:5" x14ac:dyDescent="0.2">
      <c r="A295" s="244"/>
      <c r="B295" s="2" t="s">
        <v>1885</v>
      </c>
      <c r="C295" s="8" t="s">
        <v>1886</v>
      </c>
      <c r="D295" s="18">
        <f>COUNTIF(codes!J:M,B295)</f>
        <v>0</v>
      </c>
      <c r="E295" s="140">
        <f t="shared" si="6"/>
        <v>0</v>
      </c>
    </row>
    <row r="296" spans="1:5" x14ac:dyDescent="0.2">
      <c r="A296" s="244"/>
      <c r="B296" s="2" t="s">
        <v>1887</v>
      </c>
      <c r="C296" s="8" t="s">
        <v>1888</v>
      </c>
      <c r="D296" s="18">
        <f>COUNTIF(codes!J:M,B296)</f>
        <v>0</v>
      </c>
      <c r="E296" s="140">
        <f t="shared" si="6"/>
        <v>0</v>
      </c>
    </row>
    <row r="297" spans="1:5" x14ac:dyDescent="0.2">
      <c r="A297" s="244"/>
      <c r="B297" s="2" t="s">
        <v>1889</v>
      </c>
      <c r="C297" s="8" t="s">
        <v>1890</v>
      </c>
      <c r="D297" s="18">
        <f>COUNTIF(codes!J:M,B297)</f>
        <v>0</v>
      </c>
      <c r="E297" s="140">
        <f t="shared" si="6"/>
        <v>0</v>
      </c>
    </row>
    <row r="298" spans="1:5" x14ac:dyDescent="0.2">
      <c r="A298" s="244"/>
      <c r="B298" s="2" t="s">
        <v>1891</v>
      </c>
      <c r="C298" s="8" t="s">
        <v>1892</v>
      </c>
      <c r="D298" s="18">
        <f>COUNTIF(codes!J:M,B298)</f>
        <v>0</v>
      </c>
      <c r="E298" s="140">
        <f t="shared" si="6"/>
        <v>0</v>
      </c>
    </row>
    <row r="299" spans="1:5" x14ac:dyDescent="0.2">
      <c r="A299" s="244"/>
      <c r="B299" s="2" t="s">
        <v>1893</v>
      </c>
      <c r="C299" s="8" t="s">
        <v>1894</v>
      </c>
      <c r="D299" s="18">
        <f>COUNTIF(codes!J:M,B299)</f>
        <v>0</v>
      </c>
      <c r="E299" s="140">
        <f t="shared" si="6"/>
        <v>0</v>
      </c>
    </row>
    <row r="300" spans="1:5" x14ac:dyDescent="0.2">
      <c r="A300" s="244"/>
      <c r="B300" s="2" t="s">
        <v>1895</v>
      </c>
      <c r="C300" s="8" t="s">
        <v>1896</v>
      </c>
      <c r="D300" s="18">
        <f>COUNTIF(codes!J:M,B300)</f>
        <v>0</v>
      </c>
      <c r="E300" s="140">
        <f t="shared" si="6"/>
        <v>0</v>
      </c>
    </row>
    <row r="301" spans="1:5" x14ac:dyDescent="0.2">
      <c r="A301" s="244"/>
      <c r="B301" s="2" t="s">
        <v>1897</v>
      </c>
      <c r="C301" s="8" t="s">
        <v>1898</v>
      </c>
      <c r="D301" s="18">
        <f>COUNTIF(codes!J:M,B301)</f>
        <v>0</v>
      </c>
      <c r="E301" s="140">
        <f t="shared" si="6"/>
        <v>0</v>
      </c>
    </row>
    <row r="302" spans="1:5" x14ac:dyDescent="0.2">
      <c r="A302" s="244"/>
      <c r="B302" s="2" t="s">
        <v>1899</v>
      </c>
      <c r="C302" s="8" t="s">
        <v>1900</v>
      </c>
      <c r="D302" s="18">
        <f>COUNTIF(codes!J:M,B302)</f>
        <v>0</v>
      </c>
      <c r="E302" s="140">
        <f t="shared" si="6"/>
        <v>0</v>
      </c>
    </row>
    <row r="303" spans="1:5" x14ac:dyDescent="0.2">
      <c r="A303" s="244"/>
      <c r="B303" s="2" t="s">
        <v>1901</v>
      </c>
      <c r="C303" s="8" t="s">
        <v>1902</v>
      </c>
      <c r="D303" s="18">
        <f>COUNTIF(codes!J:M,B303)</f>
        <v>0</v>
      </c>
      <c r="E303" s="140">
        <f t="shared" si="6"/>
        <v>0</v>
      </c>
    </row>
    <row r="304" spans="1:5" x14ac:dyDescent="0.2">
      <c r="A304" s="244"/>
      <c r="B304" s="2" t="s">
        <v>1903</v>
      </c>
      <c r="C304" s="8" t="s">
        <v>1904</v>
      </c>
      <c r="D304" s="18">
        <f>COUNTIF(codes!J:M,B304)</f>
        <v>0</v>
      </c>
      <c r="E304" s="140">
        <f t="shared" si="6"/>
        <v>0</v>
      </c>
    </row>
    <row r="305" spans="1:5" x14ac:dyDescent="0.2">
      <c r="A305" s="244"/>
      <c r="B305" s="2" t="s">
        <v>1905</v>
      </c>
      <c r="C305" s="8" t="s">
        <v>1906</v>
      </c>
      <c r="D305" s="18">
        <f>COUNTIF(codes!J:M,B305)</f>
        <v>0</v>
      </c>
      <c r="E305" s="140">
        <f t="shared" si="6"/>
        <v>0</v>
      </c>
    </row>
    <row r="306" spans="1:5" x14ac:dyDescent="0.2">
      <c r="A306" s="244"/>
      <c r="B306" s="2" t="s">
        <v>1907</v>
      </c>
      <c r="C306" s="8" t="s">
        <v>1908</v>
      </c>
      <c r="D306" s="18">
        <f>COUNTIF(codes!J:M,B306)</f>
        <v>0</v>
      </c>
      <c r="E306" s="140">
        <f t="shared" si="6"/>
        <v>0</v>
      </c>
    </row>
    <row r="307" spans="1:5" x14ac:dyDescent="0.2">
      <c r="A307" s="244"/>
      <c r="B307" s="2" t="s">
        <v>1265</v>
      </c>
      <c r="C307" s="8" t="s">
        <v>1909</v>
      </c>
      <c r="D307" s="18">
        <f>COUNTIF(codes!J:M,B307)</f>
        <v>1</v>
      </c>
      <c r="E307" s="140">
        <f t="shared" si="6"/>
        <v>2.3148148148148147E-3</v>
      </c>
    </row>
    <row r="308" spans="1:5" x14ac:dyDescent="0.2">
      <c r="A308" s="244"/>
      <c r="B308" s="2" t="s">
        <v>1910</v>
      </c>
      <c r="C308" s="8" t="s">
        <v>1911</v>
      </c>
      <c r="D308" s="18">
        <f>COUNTIF(codes!J:M,B308)</f>
        <v>0</v>
      </c>
      <c r="E308" s="140">
        <f t="shared" si="6"/>
        <v>0</v>
      </c>
    </row>
    <row r="309" spans="1:5" x14ac:dyDescent="0.2">
      <c r="A309" s="244"/>
      <c r="B309" s="2" t="s">
        <v>1912</v>
      </c>
      <c r="C309" s="8" t="s">
        <v>1913</v>
      </c>
      <c r="D309" s="18">
        <f>COUNTIF(codes!J:M,B309)</f>
        <v>0</v>
      </c>
      <c r="E309" s="140">
        <f t="shared" si="6"/>
        <v>0</v>
      </c>
    </row>
    <row r="310" spans="1:5" x14ac:dyDescent="0.2">
      <c r="A310" s="244"/>
      <c r="B310" s="2" t="s">
        <v>1281</v>
      </c>
      <c r="C310" s="8" t="s">
        <v>1914</v>
      </c>
      <c r="D310" s="18">
        <f>COUNTIF(codes!J:M,B310)</f>
        <v>1</v>
      </c>
      <c r="E310" s="140">
        <f t="shared" si="6"/>
        <v>2.3148148148148147E-3</v>
      </c>
    </row>
    <row r="311" spans="1:5" x14ac:dyDescent="0.2">
      <c r="A311" s="244"/>
      <c r="B311" s="2" t="s">
        <v>1915</v>
      </c>
      <c r="C311" s="8" t="s">
        <v>1916</v>
      </c>
      <c r="D311" s="18">
        <f>COUNTIF(codes!J:M,B311)</f>
        <v>0</v>
      </c>
      <c r="E311" s="140">
        <f t="shared" si="6"/>
        <v>0</v>
      </c>
    </row>
    <row r="312" spans="1:5" x14ac:dyDescent="0.2">
      <c r="A312" s="244"/>
      <c r="B312" s="2" t="s">
        <v>1917</v>
      </c>
      <c r="C312" s="8" t="s">
        <v>1918</v>
      </c>
      <c r="D312" s="18">
        <f>COUNTIF(codes!J:M,B312)</f>
        <v>0</v>
      </c>
      <c r="E312" s="140">
        <f t="shared" si="6"/>
        <v>0</v>
      </c>
    </row>
    <row r="313" spans="1:5" x14ac:dyDescent="0.2">
      <c r="A313" s="244"/>
      <c r="B313" s="2" t="s">
        <v>1919</v>
      </c>
      <c r="C313" s="8" t="s">
        <v>1920</v>
      </c>
      <c r="D313" s="18">
        <f>COUNTIF(codes!J:M,B313)</f>
        <v>0</v>
      </c>
      <c r="E313" s="140">
        <f t="shared" si="6"/>
        <v>0</v>
      </c>
    </row>
    <row r="314" spans="1:5" x14ac:dyDescent="0.2">
      <c r="A314" s="244"/>
      <c r="B314" s="2" t="s">
        <v>1921</v>
      </c>
      <c r="C314" s="8" t="s">
        <v>1922</v>
      </c>
      <c r="D314" s="18">
        <f>COUNTIF(codes!J:M,B314)</f>
        <v>0</v>
      </c>
      <c r="E314" s="140">
        <f t="shared" si="6"/>
        <v>0</v>
      </c>
    </row>
    <row r="315" spans="1:5" x14ac:dyDescent="0.2">
      <c r="A315" s="244"/>
      <c r="B315" s="2" t="s">
        <v>1923</v>
      </c>
      <c r="C315" s="8" t="s">
        <v>1924</v>
      </c>
      <c r="D315" s="18">
        <f>COUNTIF(codes!J:M,B315)</f>
        <v>0</v>
      </c>
      <c r="E315" s="140">
        <f t="shared" si="6"/>
        <v>0</v>
      </c>
    </row>
    <row r="316" spans="1:5" x14ac:dyDescent="0.2">
      <c r="A316" s="244"/>
      <c r="B316" s="2" t="s">
        <v>1925</v>
      </c>
      <c r="C316" s="8" t="s">
        <v>1926</v>
      </c>
      <c r="D316" s="18">
        <f>COUNTIF(codes!J:M,B316)</f>
        <v>0</v>
      </c>
      <c r="E316" s="140">
        <f t="shared" si="6"/>
        <v>0</v>
      </c>
    </row>
    <row r="317" spans="1:5" x14ac:dyDescent="0.2">
      <c r="A317" s="244"/>
      <c r="B317" s="2" t="s">
        <v>1274</v>
      </c>
      <c r="C317" s="8" t="s">
        <v>1927</v>
      </c>
      <c r="D317" s="18">
        <f>COUNTIF(codes!J:M,B317)</f>
        <v>5</v>
      </c>
      <c r="E317" s="140">
        <f t="shared" si="6"/>
        <v>1.1574074074074073E-2</v>
      </c>
    </row>
    <row r="318" spans="1:5" x14ac:dyDescent="0.2">
      <c r="A318" s="244"/>
      <c r="B318" s="2" t="s">
        <v>1928</v>
      </c>
      <c r="C318" s="8" t="s">
        <v>1929</v>
      </c>
      <c r="D318" s="18">
        <f>COUNTIF(codes!J:M,B318)</f>
        <v>0</v>
      </c>
      <c r="E318" s="140">
        <f t="shared" si="6"/>
        <v>0</v>
      </c>
    </row>
    <row r="319" spans="1:5" x14ac:dyDescent="0.2">
      <c r="A319" s="244"/>
      <c r="B319" s="2" t="s">
        <v>1930</v>
      </c>
      <c r="C319" s="8" t="s">
        <v>1931</v>
      </c>
      <c r="D319" s="18">
        <f>COUNTIF(codes!J:M,B319)</f>
        <v>0</v>
      </c>
      <c r="E319" s="140">
        <f t="shared" si="6"/>
        <v>0</v>
      </c>
    </row>
    <row r="320" spans="1:5" x14ac:dyDescent="0.2">
      <c r="A320" s="244"/>
      <c r="B320" s="2" t="s">
        <v>1932</v>
      </c>
      <c r="C320" s="8" t="s">
        <v>1933</v>
      </c>
      <c r="D320" s="18">
        <f>COUNTIF(codes!J:M,B320)</f>
        <v>0</v>
      </c>
      <c r="E320" s="140">
        <f t="shared" si="6"/>
        <v>0</v>
      </c>
    </row>
    <row r="321" spans="1:5" x14ac:dyDescent="0.2">
      <c r="A321" s="244"/>
      <c r="B321" s="2" t="s">
        <v>1934</v>
      </c>
      <c r="C321" s="8" t="s">
        <v>1935</v>
      </c>
      <c r="D321" s="18">
        <f>COUNTIF(codes!J:M,B321)</f>
        <v>0</v>
      </c>
      <c r="E321" s="140">
        <f t="shared" si="6"/>
        <v>0</v>
      </c>
    </row>
    <row r="322" spans="1:5" x14ac:dyDescent="0.2">
      <c r="A322" s="244"/>
      <c r="B322" s="2" t="s">
        <v>1197</v>
      </c>
      <c r="C322" s="8" t="s">
        <v>1936</v>
      </c>
      <c r="D322" s="18">
        <f>COUNTIF(codes!J:M,B322)</f>
        <v>16</v>
      </c>
      <c r="E322" s="140">
        <f t="shared" si="6"/>
        <v>3.7037037037037035E-2</v>
      </c>
    </row>
    <row r="323" spans="1:5" x14ac:dyDescent="0.2">
      <c r="A323" s="244"/>
      <c r="B323" s="2" t="s">
        <v>1201</v>
      </c>
      <c r="C323" s="8" t="s">
        <v>1937</v>
      </c>
      <c r="D323" s="18">
        <f>COUNTIF(codes!J:M,B323)</f>
        <v>1</v>
      </c>
      <c r="E323" s="140">
        <f t="shared" si="6"/>
        <v>2.3148148148148147E-3</v>
      </c>
    </row>
    <row r="324" spans="1:5" x14ac:dyDescent="0.2">
      <c r="A324" s="244"/>
      <c r="B324" s="2" t="s">
        <v>1266</v>
      </c>
      <c r="C324" s="8" t="s">
        <v>1938</v>
      </c>
      <c r="D324" s="18">
        <f>COUNTIF(codes!J:M,B324)</f>
        <v>2</v>
      </c>
      <c r="E324" s="140">
        <f t="shared" si="6"/>
        <v>4.6296296296296294E-3</v>
      </c>
    </row>
    <row r="325" spans="1:5" x14ac:dyDescent="0.2">
      <c r="A325" s="244"/>
      <c r="B325" s="2" t="s">
        <v>1939</v>
      </c>
      <c r="C325" s="8" t="s">
        <v>2010</v>
      </c>
      <c r="D325" s="18">
        <f>COUNTIF(codes!J:M,B325)</f>
        <v>0</v>
      </c>
      <c r="E325" s="140">
        <f t="shared" si="6"/>
        <v>0</v>
      </c>
    </row>
    <row r="326" spans="1:5" x14ac:dyDescent="0.2">
      <c r="A326" s="244"/>
      <c r="B326" s="2" t="s">
        <v>1940</v>
      </c>
      <c r="C326" s="8" t="s">
        <v>1941</v>
      </c>
      <c r="D326" s="18">
        <f>COUNTIF(codes!J:M,B326)</f>
        <v>0</v>
      </c>
      <c r="E326" s="140">
        <f t="shared" si="6"/>
        <v>0</v>
      </c>
    </row>
    <row r="327" spans="1:5" x14ac:dyDescent="0.2">
      <c r="A327" s="244"/>
      <c r="B327" s="2" t="s">
        <v>1942</v>
      </c>
      <c r="C327" s="8" t="s">
        <v>1943</v>
      </c>
      <c r="D327" s="18">
        <f>COUNTIF(codes!J:M,B327)</f>
        <v>0</v>
      </c>
      <c r="E327" s="140">
        <f t="shared" si="6"/>
        <v>0</v>
      </c>
    </row>
    <row r="328" spans="1:5" x14ac:dyDescent="0.2">
      <c r="A328" s="244"/>
      <c r="B328" s="2" t="s">
        <v>1944</v>
      </c>
      <c r="C328" s="8" t="s">
        <v>1945</v>
      </c>
      <c r="D328" s="18">
        <f>COUNTIF(codes!J:M,B328)</f>
        <v>0</v>
      </c>
      <c r="E328" s="140">
        <f t="shared" si="6"/>
        <v>0</v>
      </c>
    </row>
    <row r="329" spans="1:5" x14ac:dyDescent="0.2">
      <c r="A329" s="244"/>
      <c r="B329" s="2" t="s">
        <v>1946</v>
      </c>
      <c r="C329" s="8" t="s">
        <v>1947</v>
      </c>
      <c r="D329" s="18">
        <f>COUNTIF(codes!J:M,B329)</f>
        <v>0</v>
      </c>
      <c r="E329" s="140">
        <f t="shared" si="6"/>
        <v>0</v>
      </c>
    </row>
    <row r="330" spans="1:5" x14ac:dyDescent="0.2">
      <c r="A330" s="244"/>
      <c r="B330" s="2" t="s">
        <v>1268</v>
      </c>
      <c r="C330" s="8" t="s">
        <v>1948</v>
      </c>
      <c r="D330" s="18">
        <f>COUNTIF(codes!J:M,B330)</f>
        <v>4</v>
      </c>
      <c r="E330" s="140">
        <f t="shared" si="6"/>
        <v>9.2592592592592587E-3</v>
      </c>
    </row>
    <row r="331" spans="1:5" x14ac:dyDescent="0.2">
      <c r="A331" s="244"/>
      <c r="B331" s="2" t="s">
        <v>1285</v>
      </c>
      <c r="C331" s="8" t="s">
        <v>1949</v>
      </c>
      <c r="D331" s="18">
        <f>COUNTIF(codes!J:M,B331)</f>
        <v>3</v>
      </c>
      <c r="E331" s="140">
        <f t="shared" si="6"/>
        <v>6.9444444444444441E-3</v>
      </c>
    </row>
    <row r="332" spans="1:5" x14ac:dyDescent="0.2">
      <c r="A332" s="244"/>
      <c r="B332" s="2" t="s">
        <v>1950</v>
      </c>
      <c r="C332" s="8" t="s">
        <v>1951</v>
      </c>
      <c r="D332" s="18">
        <f>COUNTIF(codes!J:M,B332)</f>
        <v>0</v>
      </c>
      <c r="E332" s="140">
        <f t="shared" si="6"/>
        <v>0</v>
      </c>
    </row>
    <row r="333" spans="1:5" x14ac:dyDescent="0.2">
      <c r="A333" s="244"/>
      <c r="B333" s="2" t="s">
        <v>1952</v>
      </c>
      <c r="C333" s="8" t="s">
        <v>1953</v>
      </c>
      <c r="D333" s="18">
        <f>COUNTIF(codes!J:M,B333)</f>
        <v>0</v>
      </c>
      <c r="E333" s="140">
        <f t="shared" si="6"/>
        <v>0</v>
      </c>
    </row>
    <row r="334" spans="1:5" x14ac:dyDescent="0.2">
      <c r="A334" s="244"/>
      <c r="B334" s="2" t="s">
        <v>1954</v>
      </c>
      <c r="C334" s="8" t="s">
        <v>1955</v>
      </c>
      <c r="D334" s="18">
        <f>COUNTIF(codes!J:M,B334)</f>
        <v>0</v>
      </c>
      <c r="E334" s="140">
        <f t="shared" si="6"/>
        <v>0</v>
      </c>
    </row>
    <row r="335" spans="1:5" x14ac:dyDescent="0.2">
      <c r="A335" s="244"/>
      <c r="B335" s="2" t="s">
        <v>1956</v>
      </c>
      <c r="C335" s="8" t="s">
        <v>1957</v>
      </c>
      <c r="D335" s="18">
        <f>COUNTIF(codes!J:M,B335)</f>
        <v>0</v>
      </c>
      <c r="E335" s="140">
        <f t="shared" si="6"/>
        <v>0</v>
      </c>
    </row>
    <row r="336" spans="1:5" x14ac:dyDescent="0.2">
      <c r="A336" s="244"/>
      <c r="B336" s="2" t="s">
        <v>1958</v>
      </c>
      <c r="C336" s="8" t="s">
        <v>1959</v>
      </c>
      <c r="D336" s="18">
        <f>COUNTIF(codes!J:M,B336)</f>
        <v>0</v>
      </c>
      <c r="E336" s="140">
        <f t="shared" si="6"/>
        <v>0</v>
      </c>
    </row>
    <row r="337" spans="1:5" x14ac:dyDescent="0.2">
      <c r="A337" s="244"/>
      <c r="B337" s="2" t="s">
        <v>1960</v>
      </c>
      <c r="C337" s="8" t="s">
        <v>1961</v>
      </c>
      <c r="D337" s="18">
        <f>COUNTIF(codes!J:M,B337)</f>
        <v>0</v>
      </c>
      <c r="E337" s="140">
        <f t="shared" si="6"/>
        <v>0</v>
      </c>
    </row>
    <row r="338" spans="1:5" x14ac:dyDescent="0.2">
      <c r="A338" s="244"/>
      <c r="B338" s="2" t="s">
        <v>1962</v>
      </c>
      <c r="C338" s="8" t="s">
        <v>1963</v>
      </c>
      <c r="D338" s="18">
        <f>COUNTIF(codes!J:M,B338)</f>
        <v>0</v>
      </c>
      <c r="E338" s="140">
        <f t="shared" si="6"/>
        <v>0</v>
      </c>
    </row>
    <row r="339" spans="1:5" x14ac:dyDescent="0.2">
      <c r="A339" s="244"/>
      <c r="B339" s="2" t="s">
        <v>1964</v>
      </c>
      <c r="C339" s="8" t="s">
        <v>1965</v>
      </c>
      <c r="D339" s="18">
        <f>COUNTIF(codes!J:M,B339)</f>
        <v>0</v>
      </c>
      <c r="E339" s="140">
        <f t="shared" ref="E339:E402" si="7">D339/SUM($D$80:$D$351)</f>
        <v>0</v>
      </c>
    </row>
    <row r="340" spans="1:5" x14ac:dyDescent="0.2">
      <c r="A340" s="244"/>
      <c r="B340" s="2" t="s">
        <v>1966</v>
      </c>
      <c r="C340" s="8" t="s">
        <v>1967</v>
      </c>
      <c r="D340" s="18">
        <f>COUNTIF(codes!J:M,B340)</f>
        <v>0</v>
      </c>
      <c r="E340" s="140">
        <f t="shared" si="7"/>
        <v>0</v>
      </c>
    </row>
    <row r="341" spans="1:5" x14ac:dyDescent="0.2">
      <c r="A341" s="244"/>
      <c r="B341" s="2" t="s">
        <v>1968</v>
      </c>
      <c r="C341" s="8" t="s">
        <v>1969</v>
      </c>
      <c r="D341" s="18">
        <f>COUNTIF(codes!J:M,B341)</f>
        <v>0</v>
      </c>
      <c r="E341" s="140">
        <f t="shared" si="7"/>
        <v>0</v>
      </c>
    </row>
    <row r="342" spans="1:5" x14ac:dyDescent="0.2">
      <c r="A342" s="244"/>
      <c r="B342" s="2" t="s">
        <v>1970</v>
      </c>
      <c r="C342" s="8" t="s">
        <v>1971</v>
      </c>
      <c r="D342" s="18">
        <f>COUNTIF(codes!J:M,B342)</f>
        <v>0</v>
      </c>
      <c r="E342" s="140">
        <f t="shared" si="7"/>
        <v>0</v>
      </c>
    </row>
    <row r="343" spans="1:5" x14ac:dyDescent="0.2">
      <c r="A343" s="244"/>
      <c r="B343" s="2" t="s">
        <v>1972</v>
      </c>
      <c r="C343" s="8" t="s">
        <v>1973</v>
      </c>
      <c r="D343" s="18">
        <f>COUNTIF(codes!J:M,B343)</f>
        <v>0</v>
      </c>
      <c r="E343" s="140">
        <f t="shared" si="7"/>
        <v>0</v>
      </c>
    </row>
    <row r="344" spans="1:5" x14ac:dyDescent="0.2">
      <c r="A344" s="244"/>
      <c r="B344" s="2" t="s">
        <v>1974</v>
      </c>
      <c r="C344" s="8" t="s">
        <v>1975</v>
      </c>
      <c r="D344" s="18">
        <f>COUNTIF(codes!J:M,B344)</f>
        <v>0</v>
      </c>
      <c r="E344" s="140">
        <f t="shared" si="7"/>
        <v>0</v>
      </c>
    </row>
    <row r="345" spans="1:5" x14ac:dyDescent="0.2">
      <c r="A345" s="244"/>
      <c r="B345" s="2" t="s">
        <v>1976</v>
      </c>
      <c r="C345" s="8" t="s">
        <v>1977</v>
      </c>
      <c r="D345" s="18">
        <f>COUNTIF(codes!J:M,B345)</f>
        <v>0</v>
      </c>
      <c r="E345" s="140">
        <f t="shared" si="7"/>
        <v>0</v>
      </c>
    </row>
    <row r="346" spans="1:5" x14ac:dyDescent="0.2">
      <c r="A346" s="244"/>
      <c r="B346" s="2" t="s">
        <v>1978</v>
      </c>
      <c r="C346" s="8" t="s">
        <v>1979</v>
      </c>
      <c r="D346" s="18">
        <f>COUNTIF(codes!J:M,B346)</f>
        <v>0</v>
      </c>
      <c r="E346" s="140">
        <f t="shared" si="7"/>
        <v>0</v>
      </c>
    </row>
    <row r="347" spans="1:5" x14ac:dyDescent="0.2">
      <c r="A347" s="244"/>
      <c r="B347" s="2" t="s">
        <v>1980</v>
      </c>
      <c r="C347" s="8" t="s">
        <v>1981</v>
      </c>
      <c r="D347" s="18">
        <f>COUNTIF(codes!J:M,B347)</f>
        <v>0</v>
      </c>
      <c r="E347" s="140">
        <f t="shared" si="7"/>
        <v>0</v>
      </c>
    </row>
    <row r="348" spans="1:5" x14ac:dyDescent="0.2">
      <c r="A348" s="244"/>
      <c r="B348" s="2" t="s">
        <v>1982</v>
      </c>
      <c r="C348" s="8" t="s">
        <v>1983</v>
      </c>
      <c r="D348" s="18">
        <f>COUNTIF(codes!J:M,B348)</f>
        <v>0</v>
      </c>
      <c r="E348" s="140">
        <f t="shared" si="7"/>
        <v>0</v>
      </c>
    </row>
    <row r="349" spans="1:5" x14ac:dyDescent="0.2">
      <c r="A349" s="244"/>
      <c r="B349" s="2" t="s">
        <v>1984</v>
      </c>
      <c r="C349" s="8" t="s">
        <v>1985</v>
      </c>
      <c r="D349" s="18">
        <f>COUNTIF(codes!J:M,B349)</f>
        <v>0</v>
      </c>
      <c r="E349" s="140">
        <f t="shared" si="7"/>
        <v>0</v>
      </c>
    </row>
    <row r="350" spans="1:5" x14ac:dyDescent="0.2">
      <c r="A350" s="244"/>
      <c r="B350" s="2" t="s">
        <v>1986</v>
      </c>
      <c r="C350" s="8" t="s">
        <v>1987</v>
      </c>
      <c r="D350" s="18">
        <f>COUNTIF(codes!J:M,B350)</f>
        <v>0</v>
      </c>
      <c r="E350" s="140">
        <f t="shared" si="7"/>
        <v>0</v>
      </c>
    </row>
    <row r="351" spans="1:5" x14ac:dyDescent="0.2">
      <c r="A351" s="244"/>
      <c r="B351" s="2" t="s">
        <v>1988</v>
      </c>
      <c r="C351" s="8" t="s">
        <v>1989</v>
      </c>
      <c r="D351" s="18">
        <f>COUNTIF(codes!J:M,B351)</f>
        <v>0</v>
      </c>
      <c r="E351" s="140">
        <f t="shared" si="7"/>
        <v>0</v>
      </c>
    </row>
    <row r="352" spans="1:5" x14ac:dyDescent="0.2">
      <c r="A352" s="244"/>
      <c r="B352" s="2" t="s">
        <v>1217</v>
      </c>
      <c r="C352" s="8" t="s">
        <v>2011</v>
      </c>
      <c r="D352" s="18">
        <f>COUNTIF(codes!J:M,B352)</f>
        <v>1</v>
      </c>
      <c r="E352" s="140">
        <f t="shared" si="7"/>
        <v>2.3148148148148147E-3</v>
      </c>
    </row>
    <row r="353" spans="1:5" x14ac:dyDescent="0.2">
      <c r="A353" s="244"/>
      <c r="B353" s="2" t="s">
        <v>1990</v>
      </c>
      <c r="C353" s="8" t="s">
        <v>2012</v>
      </c>
      <c r="D353" s="18">
        <f>COUNTIF(codes!J:M,B353)</f>
        <v>0</v>
      </c>
      <c r="E353" s="140">
        <f t="shared" si="7"/>
        <v>0</v>
      </c>
    </row>
    <row r="354" spans="1:5" x14ac:dyDescent="0.2">
      <c r="A354" s="244"/>
      <c r="B354" s="116" t="s">
        <v>1991</v>
      </c>
      <c r="C354" s="160" t="s">
        <v>1992</v>
      </c>
      <c r="D354" s="150">
        <f>COUNTIF(codes!J:M,B354)</f>
        <v>0</v>
      </c>
      <c r="E354" s="235">
        <f t="shared" si="7"/>
        <v>0</v>
      </c>
    </row>
  </sheetData>
  <sortState xmlns:xlrd2="http://schemas.microsoft.com/office/spreadsheetml/2017/richdata2" ref="B83:E354">
    <sortCondition ref="B83:B354"/>
  </sortState>
  <mergeCells count="3">
    <mergeCell ref="A2:A22"/>
    <mergeCell ref="A25:A81"/>
    <mergeCell ref="A83:A354"/>
  </mergeCells>
  <conditionalFormatting sqref="H25:AK81">
    <cfRule type="containsText" dxfId="2" priority="4" operator="containsText" text="NA">
      <formula>NOT(ISERROR(SEARCH("NA",H25)))</formula>
    </cfRule>
  </conditionalFormatting>
  <conditionalFormatting sqref="I25:AK82">
    <cfRule type="containsText" dxfId="1" priority="3" operator="containsText" text="NA">
      <formula>NOT(ISERROR(SEARCH("NA",I25)))</formula>
    </cfRule>
  </conditionalFormatting>
  <conditionalFormatting sqref="I15:AK88">
    <cfRule type="containsText" dxfId="0" priority="1" operator="containsText" text="NA">
      <formula>NOT(ISERROR(SEARCH("NA",I15)))</formula>
    </cfRule>
  </conditionalFormatting>
  <pageMargins left="0.7" right="0.7" top="0.75" bottom="0.75" header="0.3" footer="0.3"/>
  <ignoredErrors>
    <ignoredError sqref="D58" formula="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D1F6C-1A23-904C-834F-05202473D249}">
  <dimension ref="A1:AK23"/>
  <sheetViews>
    <sheetView topLeftCell="A5" workbookViewId="0">
      <selection activeCell="D31" sqref="D31"/>
    </sheetView>
  </sheetViews>
  <sheetFormatPr baseColWidth="10" defaultRowHeight="16" x14ac:dyDescent="0.2"/>
  <cols>
    <col min="1" max="1" width="8.33203125" customWidth="1"/>
    <col min="2" max="2" width="16.6640625"/>
    <col min="3" max="3" width="68.5" customWidth="1"/>
    <col min="4" max="4" width="14.33203125" customWidth="1"/>
    <col min="5" max="5" width="16.6640625"/>
  </cols>
  <sheetData>
    <row r="1" spans="1:37" x14ac:dyDescent="0.2">
      <c r="A1" s="51"/>
      <c r="F1" s="248" t="s">
        <v>1160</v>
      </c>
      <c r="G1" s="248"/>
      <c r="H1" s="248"/>
      <c r="I1" s="248"/>
      <c r="J1" s="248"/>
      <c r="K1" s="248"/>
      <c r="L1" s="248"/>
      <c r="M1" s="248"/>
      <c r="N1" s="248"/>
      <c r="O1" s="248"/>
      <c r="P1" s="248"/>
      <c r="Q1" s="248"/>
      <c r="R1" s="248"/>
      <c r="S1" s="248"/>
      <c r="T1" s="248"/>
      <c r="U1" s="248"/>
      <c r="V1" s="248"/>
      <c r="W1" s="248"/>
      <c r="X1" s="248"/>
      <c r="Y1" s="248"/>
      <c r="Z1" s="248"/>
      <c r="AA1" s="248"/>
      <c r="AB1" s="248"/>
      <c r="AC1" s="248"/>
      <c r="AD1" s="248"/>
      <c r="AE1" s="248"/>
      <c r="AF1" s="248"/>
      <c r="AG1" s="248"/>
      <c r="AH1" s="248"/>
      <c r="AI1" s="248"/>
      <c r="AJ1" s="248"/>
      <c r="AK1" s="248"/>
    </row>
    <row r="2" spans="1:37" x14ac:dyDescent="0.2">
      <c r="A2" s="51"/>
      <c r="B2" s="75" t="s">
        <v>1158</v>
      </c>
      <c r="C2" s="75" t="s">
        <v>1157</v>
      </c>
      <c r="D2" s="75" t="s">
        <v>1288</v>
      </c>
      <c r="E2" s="75" t="s">
        <v>1287</v>
      </c>
      <c r="F2" s="53" t="s">
        <v>1290</v>
      </c>
      <c r="G2" s="53" t="s">
        <v>1296</v>
      </c>
      <c r="H2" s="53" t="s">
        <v>1291</v>
      </c>
      <c r="I2" s="53">
        <v>1995</v>
      </c>
      <c r="J2" s="53">
        <v>1996</v>
      </c>
      <c r="K2" s="53">
        <v>1997</v>
      </c>
      <c r="L2" s="53">
        <v>1998</v>
      </c>
      <c r="M2" s="53">
        <v>1999</v>
      </c>
      <c r="N2" s="53">
        <v>2000</v>
      </c>
      <c r="O2" s="53">
        <v>2001</v>
      </c>
      <c r="P2" s="53">
        <v>2002</v>
      </c>
      <c r="Q2" s="53">
        <v>2003</v>
      </c>
      <c r="R2" s="53">
        <v>2004</v>
      </c>
      <c r="S2" s="53">
        <v>2005</v>
      </c>
      <c r="T2" s="53">
        <v>2006</v>
      </c>
      <c r="U2" s="53">
        <v>2007</v>
      </c>
      <c r="V2" s="53">
        <v>2008</v>
      </c>
      <c r="W2" s="53">
        <v>2009</v>
      </c>
      <c r="X2" s="53">
        <v>2010</v>
      </c>
      <c r="Y2" s="53">
        <v>2011</v>
      </c>
      <c r="Z2" s="53">
        <v>2012</v>
      </c>
      <c r="AA2" s="53">
        <v>2013</v>
      </c>
      <c r="AB2" s="53">
        <v>2014</v>
      </c>
      <c r="AC2" s="53">
        <v>2015</v>
      </c>
      <c r="AD2" s="53">
        <v>2016</v>
      </c>
      <c r="AE2" s="53">
        <v>2017</v>
      </c>
      <c r="AF2" s="53">
        <v>2018</v>
      </c>
      <c r="AG2" s="53">
        <v>2019</v>
      </c>
      <c r="AH2" s="53">
        <v>2020</v>
      </c>
      <c r="AI2" s="53">
        <v>2021</v>
      </c>
      <c r="AJ2" s="53">
        <v>2022</v>
      </c>
      <c r="AK2" s="53">
        <v>2023</v>
      </c>
    </row>
    <row r="3" spans="1:37" x14ac:dyDescent="0.2">
      <c r="A3" s="245" t="s">
        <v>1161</v>
      </c>
      <c r="B3" s="74" t="s">
        <v>1115</v>
      </c>
      <c r="C3" s="52" t="s">
        <v>1136</v>
      </c>
      <c r="D3" s="48">
        <v>73</v>
      </c>
      <c r="E3" s="49">
        <v>15</v>
      </c>
      <c r="F3" s="48" t="s">
        <v>1299</v>
      </c>
      <c r="G3" s="48" t="s">
        <v>1160</v>
      </c>
      <c r="H3" s="48" t="s">
        <v>1293</v>
      </c>
      <c r="I3" s="48">
        <v>17394.689999999999</v>
      </c>
      <c r="J3" s="48">
        <v>16881.080000000002</v>
      </c>
      <c r="K3" s="48">
        <v>16783.78</v>
      </c>
      <c r="L3" s="48">
        <v>16600.75</v>
      </c>
      <c r="M3" s="48">
        <v>16320.77</v>
      </c>
      <c r="N3" s="48">
        <v>16107.84</v>
      </c>
      <c r="O3" s="48">
        <v>15619.76</v>
      </c>
      <c r="P3" s="48">
        <v>14091.61</v>
      </c>
      <c r="Q3" s="48">
        <v>13892.71</v>
      </c>
      <c r="R3" s="48">
        <v>13193</v>
      </c>
      <c r="S3" s="48">
        <v>13001.06</v>
      </c>
      <c r="T3" s="48">
        <v>12629.8</v>
      </c>
      <c r="U3" s="48">
        <v>12358.95</v>
      </c>
      <c r="V3" s="48">
        <v>12086.67</v>
      </c>
      <c r="W3" s="48">
        <v>11780.72</v>
      </c>
      <c r="X3" s="48">
        <v>11588.54</v>
      </c>
      <c r="Y3" s="48">
        <v>11258.73</v>
      </c>
      <c r="Z3" s="48">
        <v>11170.01</v>
      </c>
      <c r="AA3" s="48">
        <v>10909.63</v>
      </c>
      <c r="AB3" s="48">
        <v>10796.27</v>
      </c>
      <c r="AC3" s="48">
        <v>10499.77</v>
      </c>
      <c r="AD3" s="48">
        <v>10057.11</v>
      </c>
      <c r="AE3" s="48">
        <v>10011.27</v>
      </c>
      <c r="AF3" s="48">
        <v>9839.82</v>
      </c>
      <c r="AG3" s="48">
        <v>9425</v>
      </c>
      <c r="AH3" s="48">
        <v>9278.39</v>
      </c>
      <c r="AI3" s="48">
        <v>9265.24</v>
      </c>
      <c r="AJ3" s="48">
        <v>9160.6</v>
      </c>
      <c r="AK3" s="48">
        <v>8982.52</v>
      </c>
    </row>
    <row r="4" spans="1:37" x14ac:dyDescent="0.2">
      <c r="A4" s="246"/>
      <c r="B4" s="54" t="s">
        <v>1116</v>
      </c>
      <c r="C4" s="52" t="s">
        <v>1137</v>
      </c>
      <c r="D4" s="48">
        <v>6</v>
      </c>
      <c r="E4" s="49">
        <v>1</v>
      </c>
      <c r="F4" s="48" t="s">
        <v>1299</v>
      </c>
      <c r="G4" s="48" t="s">
        <v>1160</v>
      </c>
      <c r="H4" s="48" t="s">
        <v>1293</v>
      </c>
      <c r="I4" s="48">
        <v>1102.75</v>
      </c>
      <c r="J4" s="48">
        <v>1074.6500000000001</v>
      </c>
      <c r="K4" s="48">
        <v>1018.12</v>
      </c>
      <c r="L4" s="48">
        <v>962.58</v>
      </c>
      <c r="M4" s="48">
        <v>905.69</v>
      </c>
      <c r="N4" s="48">
        <v>864.36</v>
      </c>
      <c r="O4" s="48">
        <v>775.11</v>
      </c>
      <c r="P4" s="48">
        <v>772.51</v>
      </c>
      <c r="Q4" s="48">
        <v>743.02</v>
      </c>
      <c r="R4" s="48">
        <v>728.53</v>
      </c>
      <c r="S4" s="48">
        <v>703.09</v>
      </c>
      <c r="T4" s="48">
        <v>711.14</v>
      </c>
      <c r="U4" s="48">
        <v>715.84</v>
      </c>
      <c r="V4" s="48">
        <v>689.08</v>
      </c>
      <c r="W4" s="48">
        <v>637.02</v>
      </c>
      <c r="X4" s="48">
        <v>632.61</v>
      </c>
      <c r="Y4" s="48">
        <v>636.74</v>
      </c>
      <c r="Z4" s="48">
        <v>630.51</v>
      </c>
      <c r="AA4" s="48">
        <v>634.91</v>
      </c>
      <c r="AB4" s="48">
        <v>629.69000000000005</v>
      </c>
      <c r="AC4" s="48">
        <v>587.97</v>
      </c>
      <c r="AD4" s="48">
        <v>566.63</v>
      </c>
      <c r="AE4" s="48">
        <v>539.73</v>
      </c>
      <c r="AF4" s="48">
        <v>519.79</v>
      </c>
      <c r="AG4" s="48">
        <v>530.87</v>
      </c>
      <c r="AH4" s="48">
        <v>512.12</v>
      </c>
      <c r="AI4" s="48">
        <v>477.87</v>
      </c>
      <c r="AJ4" s="48">
        <v>466.77</v>
      </c>
      <c r="AK4" s="48">
        <v>445.46</v>
      </c>
    </row>
    <row r="5" spans="1:37" x14ac:dyDescent="0.2">
      <c r="A5" s="246"/>
      <c r="B5" s="55" t="s">
        <v>1117</v>
      </c>
      <c r="C5" s="52" t="s">
        <v>1138</v>
      </c>
      <c r="D5" s="48">
        <v>95</v>
      </c>
      <c r="E5" s="49">
        <v>19</v>
      </c>
      <c r="F5" s="48" t="s">
        <v>1299</v>
      </c>
      <c r="G5" s="48" t="s">
        <v>1160</v>
      </c>
      <c r="H5" s="48" t="s">
        <v>1293</v>
      </c>
      <c r="I5" s="48">
        <v>34493.47</v>
      </c>
      <c r="J5" s="48">
        <v>34341.35</v>
      </c>
      <c r="K5" s="48">
        <v>34297.9</v>
      </c>
      <c r="L5" s="48">
        <v>34369.760000000002</v>
      </c>
      <c r="M5" s="48">
        <v>33894.86</v>
      </c>
      <c r="N5" s="48">
        <v>33807.39</v>
      </c>
      <c r="O5" s="48">
        <v>33727.67</v>
      </c>
      <c r="P5" s="48">
        <v>33237.99</v>
      </c>
      <c r="Q5" s="48">
        <v>32745.07</v>
      </c>
      <c r="R5" s="48">
        <v>32235.32</v>
      </c>
      <c r="S5" s="48">
        <v>31950.29</v>
      </c>
      <c r="T5" s="48">
        <v>31971.69</v>
      </c>
      <c r="U5" s="48">
        <v>32276.49</v>
      </c>
      <c r="V5" s="48">
        <v>32440.29</v>
      </c>
      <c r="W5" s="48">
        <v>30379.61</v>
      </c>
      <c r="X5" s="48">
        <v>29140.89</v>
      </c>
      <c r="Y5" s="48">
        <v>29244.49</v>
      </c>
      <c r="Z5" s="48">
        <v>29028.52</v>
      </c>
      <c r="AA5" s="48">
        <v>28738.73</v>
      </c>
      <c r="AB5" s="48">
        <v>28834.240000000002</v>
      </c>
      <c r="AC5" s="48">
        <v>28942.65</v>
      </c>
      <c r="AD5" s="48">
        <v>29415.25</v>
      </c>
      <c r="AE5" s="48">
        <v>29915.14</v>
      </c>
      <c r="AF5" s="48">
        <v>30334.240000000002</v>
      </c>
      <c r="AG5" s="48">
        <v>30526.639999999999</v>
      </c>
      <c r="AH5" s="48">
        <v>29741.64</v>
      </c>
      <c r="AI5" s="48">
        <v>29716.35</v>
      </c>
      <c r="AJ5" s="48">
        <v>30088.18</v>
      </c>
      <c r="AK5" s="48">
        <v>30113.22</v>
      </c>
    </row>
    <row r="6" spans="1:37" x14ac:dyDescent="0.2">
      <c r="A6" s="246"/>
      <c r="B6" s="56" t="s">
        <v>1118</v>
      </c>
      <c r="C6" s="52" t="s">
        <v>1139</v>
      </c>
      <c r="D6" s="48">
        <v>77</v>
      </c>
      <c r="E6" s="49">
        <v>15</v>
      </c>
      <c r="F6" s="48" t="s">
        <v>1299</v>
      </c>
      <c r="G6" s="48" t="s">
        <v>1160</v>
      </c>
      <c r="H6" s="48" t="s">
        <v>1293</v>
      </c>
      <c r="I6" s="48">
        <v>1465.53</v>
      </c>
      <c r="J6" s="48">
        <v>1457.45</v>
      </c>
      <c r="K6" s="48">
        <v>1439.2</v>
      </c>
      <c r="L6" s="48">
        <v>1410.19</v>
      </c>
      <c r="M6" s="48">
        <v>1360.89</v>
      </c>
      <c r="N6" s="48">
        <v>1302.79</v>
      </c>
      <c r="O6" s="48">
        <v>1257.08</v>
      </c>
      <c r="P6" s="48">
        <v>1219.1099999999999</v>
      </c>
      <c r="Q6" s="48">
        <v>1180.45</v>
      </c>
      <c r="R6" s="48">
        <v>1201</v>
      </c>
      <c r="S6" s="48">
        <v>1194.19</v>
      </c>
      <c r="T6" s="48">
        <v>1189.07</v>
      </c>
      <c r="U6" s="48">
        <v>1155.54</v>
      </c>
      <c r="V6" s="48">
        <v>1142.75</v>
      </c>
      <c r="W6" s="48">
        <v>1162.79</v>
      </c>
      <c r="X6" s="48">
        <v>1141.4100000000001</v>
      </c>
      <c r="Y6" s="48">
        <v>1118.49</v>
      </c>
      <c r="Z6" s="48">
        <v>1113.96</v>
      </c>
      <c r="AA6" s="48">
        <v>1106.22</v>
      </c>
      <c r="AB6" s="48">
        <v>1117.08</v>
      </c>
      <c r="AC6" s="48">
        <v>1086.23</v>
      </c>
      <c r="AD6" s="48">
        <v>1083.71</v>
      </c>
      <c r="AE6" s="48">
        <v>1076.01</v>
      </c>
      <c r="AF6" s="48">
        <v>1089.28</v>
      </c>
      <c r="AG6" s="48">
        <v>1102.18</v>
      </c>
      <c r="AH6" s="48">
        <v>1127.23</v>
      </c>
      <c r="AI6" s="48">
        <v>1162.79</v>
      </c>
      <c r="AJ6" s="48">
        <v>1180.43</v>
      </c>
      <c r="AK6" s="48">
        <v>1190.3499999999999</v>
      </c>
    </row>
    <row r="7" spans="1:37" x14ac:dyDescent="0.2">
      <c r="A7" s="246"/>
      <c r="B7" s="57" t="s">
        <v>1119</v>
      </c>
      <c r="C7" s="52" t="s">
        <v>1140</v>
      </c>
      <c r="D7" s="48">
        <v>66</v>
      </c>
      <c r="E7" s="49">
        <v>13</v>
      </c>
      <c r="F7" s="48" t="s">
        <v>1299</v>
      </c>
      <c r="G7" s="48" t="s">
        <v>1160</v>
      </c>
      <c r="H7" s="48" t="s">
        <v>1293</v>
      </c>
      <c r="I7" s="48">
        <v>1171.22</v>
      </c>
      <c r="J7" s="48">
        <v>1192.69</v>
      </c>
      <c r="K7" s="48">
        <v>1212.6099999999999</v>
      </c>
      <c r="L7" s="48">
        <v>1237.82</v>
      </c>
      <c r="M7" s="48">
        <v>1239.6500000000001</v>
      </c>
      <c r="N7" s="48">
        <v>1259.06</v>
      </c>
      <c r="O7" s="48">
        <v>1268.49</v>
      </c>
      <c r="P7" s="48">
        <v>1270.28</v>
      </c>
      <c r="Q7" s="48">
        <v>1266.56</v>
      </c>
      <c r="R7" s="48">
        <v>1318.83</v>
      </c>
      <c r="S7" s="48">
        <v>1357.87</v>
      </c>
      <c r="T7" s="48">
        <v>1393.35</v>
      </c>
      <c r="U7" s="48">
        <v>1391.98</v>
      </c>
      <c r="V7" s="48">
        <v>1397.02</v>
      </c>
      <c r="W7" s="48">
        <v>1397.91</v>
      </c>
      <c r="X7" s="48">
        <v>1410.76</v>
      </c>
      <c r="Y7" s="48">
        <v>1445</v>
      </c>
      <c r="Z7" s="48">
        <v>1476.47</v>
      </c>
      <c r="AA7" s="48">
        <v>1484.12</v>
      </c>
      <c r="AB7" s="48">
        <v>1501.9</v>
      </c>
      <c r="AC7" s="48">
        <v>1522.91</v>
      </c>
      <c r="AD7" s="48">
        <v>1544.9</v>
      </c>
      <c r="AE7" s="48">
        <v>1558.8</v>
      </c>
      <c r="AF7" s="48">
        <v>1582.28</v>
      </c>
      <c r="AG7" s="48">
        <v>1656.48</v>
      </c>
      <c r="AH7" s="48">
        <v>1668.33</v>
      </c>
      <c r="AI7" s="48">
        <v>1677.7</v>
      </c>
      <c r="AJ7" s="48">
        <v>1696.27</v>
      </c>
      <c r="AK7" s="48">
        <v>1704.83</v>
      </c>
    </row>
    <row r="8" spans="1:37" x14ac:dyDescent="0.2">
      <c r="A8" s="246"/>
      <c r="B8" s="58" t="s">
        <v>1120</v>
      </c>
      <c r="C8" s="52" t="s">
        <v>1141</v>
      </c>
      <c r="D8" s="48">
        <v>29</v>
      </c>
      <c r="E8" s="49">
        <v>6</v>
      </c>
      <c r="F8" s="48" t="s">
        <v>1299</v>
      </c>
      <c r="G8" s="48" t="s">
        <v>1160</v>
      </c>
      <c r="H8" s="48" t="s">
        <v>1293</v>
      </c>
      <c r="I8" s="48">
        <v>12426.38</v>
      </c>
      <c r="J8" s="48">
        <v>12350.69</v>
      </c>
      <c r="K8" s="48">
        <v>12426.97</v>
      </c>
      <c r="L8" s="48">
        <v>12539.77</v>
      </c>
      <c r="M8" s="48">
        <v>12734.85</v>
      </c>
      <c r="N8" s="48">
        <v>12891.3</v>
      </c>
      <c r="O8" s="48">
        <v>13293.17</v>
      </c>
      <c r="P8" s="48">
        <v>13273.11</v>
      </c>
      <c r="Q8" s="48">
        <v>13329.94</v>
      </c>
      <c r="R8" s="48">
        <v>13425.47</v>
      </c>
      <c r="S8" s="48">
        <v>13907.1</v>
      </c>
      <c r="T8" s="48">
        <v>14508.61</v>
      </c>
      <c r="U8" s="48">
        <v>15302.61</v>
      </c>
      <c r="V8" s="48">
        <v>15325.46</v>
      </c>
      <c r="W8" s="48">
        <v>14488.86</v>
      </c>
      <c r="X8" s="48">
        <v>13811.26</v>
      </c>
      <c r="Y8" s="48">
        <v>13406.36</v>
      </c>
      <c r="Z8" s="48">
        <v>12922.08</v>
      </c>
      <c r="AA8" s="48">
        <v>12480.49</v>
      </c>
      <c r="AB8" s="48">
        <v>12357.41</v>
      </c>
      <c r="AC8" s="48">
        <v>12409.25</v>
      </c>
      <c r="AD8" s="48">
        <v>12506.16</v>
      </c>
      <c r="AE8" s="48">
        <v>12690.64</v>
      </c>
      <c r="AF8" s="48">
        <v>13024.41</v>
      </c>
      <c r="AG8" s="48">
        <v>13431.76</v>
      </c>
      <c r="AH8" s="48">
        <v>13574.39</v>
      </c>
      <c r="AI8" s="48">
        <v>13988.17</v>
      </c>
      <c r="AJ8" s="48">
        <v>14404.05</v>
      </c>
      <c r="AK8" s="48">
        <v>14524.41</v>
      </c>
    </row>
    <row r="9" spans="1:37" x14ac:dyDescent="0.2">
      <c r="A9" s="246"/>
      <c r="B9" s="59" t="s">
        <v>1121</v>
      </c>
      <c r="C9" s="52" t="s">
        <v>1142</v>
      </c>
      <c r="D9" s="48">
        <v>13</v>
      </c>
      <c r="E9" s="49">
        <v>3</v>
      </c>
      <c r="F9" s="48" t="s">
        <v>1299</v>
      </c>
      <c r="G9" s="48" t="s">
        <v>1160</v>
      </c>
      <c r="H9" s="48" t="s">
        <v>1293</v>
      </c>
      <c r="I9" s="48">
        <v>24587.09</v>
      </c>
      <c r="J9" s="48">
        <v>24909.25</v>
      </c>
      <c r="K9" s="48">
        <v>25285.79</v>
      </c>
      <c r="L9" s="48">
        <v>25759.1</v>
      </c>
      <c r="M9" s="48">
        <v>26182.14</v>
      </c>
      <c r="N9" s="48">
        <v>26633.63</v>
      </c>
      <c r="O9" s="48">
        <v>27104.44</v>
      </c>
      <c r="P9" s="48">
        <v>27350.55</v>
      </c>
      <c r="Q9" s="48">
        <v>27522.78</v>
      </c>
      <c r="R9" s="48">
        <v>27792.77</v>
      </c>
      <c r="S9" s="48">
        <v>28025.83</v>
      </c>
      <c r="T9" s="48">
        <v>28528.29</v>
      </c>
      <c r="U9" s="48">
        <v>29398.62</v>
      </c>
      <c r="V9" s="48">
        <v>29696.04</v>
      </c>
      <c r="W9" s="48">
        <v>29112.19</v>
      </c>
      <c r="X9" s="48">
        <v>28852.560000000001</v>
      </c>
      <c r="Y9" s="48">
        <v>28798.47</v>
      </c>
      <c r="Z9" s="48">
        <v>28676.66</v>
      </c>
      <c r="AA9" s="48">
        <v>28303.599999999999</v>
      </c>
      <c r="AB9" s="48">
        <v>28473.040000000001</v>
      </c>
      <c r="AC9" s="48">
        <v>28713.200000000001</v>
      </c>
      <c r="AD9" s="48">
        <v>28984.79</v>
      </c>
      <c r="AE9" s="48">
        <v>29252.3</v>
      </c>
      <c r="AF9" s="48">
        <v>29434.83</v>
      </c>
      <c r="AG9" s="48">
        <v>29781.96</v>
      </c>
      <c r="AH9" s="48">
        <v>29340.720000000001</v>
      </c>
      <c r="AI9" s="48">
        <v>29526.5</v>
      </c>
      <c r="AJ9" s="48">
        <v>29870.79</v>
      </c>
      <c r="AK9" s="48">
        <v>30067.23</v>
      </c>
    </row>
    <row r="10" spans="1:37" x14ac:dyDescent="0.2">
      <c r="A10" s="246"/>
      <c r="B10" s="61" t="s">
        <v>1122</v>
      </c>
      <c r="C10" s="52" t="s">
        <v>1143</v>
      </c>
      <c r="D10" s="48">
        <v>50</v>
      </c>
      <c r="E10" s="49">
        <v>10</v>
      </c>
      <c r="F10" s="48" t="s">
        <v>1299</v>
      </c>
      <c r="G10" s="48" t="s">
        <v>1160</v>
      </c>
      <c r="H10" s="48" t="s">
        <v>1293</v>
      </c>
      <c r="I10" s="48">
        <v>9112.61</v>
      </c>
      <c r="J10" s="48">
        <v>9135.52</v>
      </c>
      <c r="K10" s="48">
        <v>9110.01</v>
      </c>
      <c r="L10" s="48">
        <v>9209.16</v>
      </c>
      <c r="M10" s="48">
        <v>9323.48</v>
      </c>
      <c r="N10" s="48">
        <v>9422.48</v>
      </c>
      <c r="O10" s="48">
        <v>9538.56</v>
      </c>
      <c r="P10" s="48">
        <v>9536.57</v>
      </c>
      <c r="Q10" s="48">
        <v>9545.0499999999993</v>
      </c>
      <c r="R10" s="48">
        <v>9578.9699999999993</v>
      </c>
      <c r="S10" s="48">
        <v>9601.65</v>
      </c>
      <c r="T10" s="48">
        <v>9819.16</v>
      </c>
      <c r="U10" s="48">
        <v>9971.73</v>
      </c>
      <c r="V10" s="48">
        <v>10133.89</v>
      </c>
      <c r="W10" s="48">
        <v>9943.7099999999991</v>
      </c>
      <c r="X10" s="48">
        <v>9829.43</v>
      </c>
      <c r="Y10" s="48">
        <v>9874.7999999999993</v>
      </c>
      <c r="Z10" s="48">
        <v>9835.09</v>
      </c>
      <c r="AA10" s="48">
        <v>9810.2000000000007</v>
      </c>
      <c r="AB10" s="48">
        <v>9881.83</v>
      </c>
      <c r="AC10" s="48">
        <v>10044.120000000001</v>
      </c>
      <c r="AD10" s="48">
        <v>10242.18</v>
      </c>
      <c r="AE10" s="48">
        <v>10485.36</v>
      </c>
      <c r="AF10" s="48">
        <v>10725.97</v>
      </c>
      <c r="AG10" s="48">
        <v>10914.16</v>
      </c>
      <c r="AH10" s="48">
        <v>10825.52</v>
      </c>
      <c r="AI10" s="48">
        <v>11045.87</v>
      </c>
      <c r="AJ10" s="48">
        <v>11253.51</v>
      </c>
      <c r="AK10" s="48">
        <v>11357.12</v>
      </c>
    </row>
    <row r="11" spans="1:37" x14ac:dyDescent="0.2">
      <c r="A11" s="246"/>
      <c r="B11" s="60" t="s">
        <v>1123</v>
      </c>
      <c r="C11" s="52" t="s">
        <v>1144</v>
      </c>
      <c r="D11" s="48">
        <v>5</v>
      </c>
      <c r="E11" s="49">
        <v>1</v>
      </c>
      <c r="F11" s="48" t="s">
        <v>1299</v>
      </c>
      <c r="G11" s="48" t="s">
        <v>1160</v>
      </c>
      <c r="H11" s="48" t="s">
        <v>1293</v>
      </c>
      <c r="I11" s="48">
        <v>6132.69</v>
      </c>
      <c r="J11" s="48">
        <v>6224.13</v>
      </c>
      <c r="K11" s="48">
        <v>6319.84</v>
      </c>
      <c r="L11" s="48">
        <v>6504.54</v>
      </c>
      <c r="M11" s="48">
        <v>6753.65</v>
      </c>
      <c r="N11" s="48">
        <v>7057.41</v>
      </c>
      <c r="O11" s="48">
        <v>7238.42</v>
      </c>
      <c r="P11" s="48">
        <v>7343</v>
      </c>
      <c r="Q11" s="48">
        <v>7454.19</v>
      </c>
      <c r="R11" s="48">
        <v>7698.88</v>
      </c>
      <c r="S11" s="48">
        <v>7907.11</v>
      </c>
      <c r="T11" s="48">
        <v>8211.69</v>
      </c>
      <c r="U11" s="48">
        <v>8507.39</v>
      </c>
      <c r="V11" s="48">
        <v>8666.11</v>
      </c>
      <c r="W11" s="48">
        <v>8686.1299999999992</v>
      </c>
      <c r="X11" s="48">
        <v>8696.85</v>
      </c>
      <c r="Y11" s="48">
        <v>8818.2199999999993</v>
      </c>
      <c r="Z11" s="48">
        <v>8870.59</v>
      </c>
      <c r="AA11" s="48">
        <v>8918.64</v>
      </c>
      <c r="AB11" s="48">
        <v>9177.19</v>
      </c>
      <c r="AC11" s="48">
        <v>9430.7099999999991</v>
      </c>
      <c r="AD11" s="48">
        <v>9839.5400000000009</v>
      </c>
      <c r="AE11" s="48">
        <v>10176.799999999999</v>
      </c>
      <c r="AF11" s="48">
        <v>10540.93</v>
      </c>
      <c r="AG11" s="48">
        <v>10788.28</v>
      </c>
      <c r="AH11" s="48">
        <v>9438.49</v>
      </c>
      <c r="AI11" s="48">
        <v>9499.99</v>
      </c>
      <c r="AJ11" s="48">
        <v>10435.17</v>
      </c>
      <c r="AK11" s="48">
        <v>10913.42</v>
      </c>
    </row>
    <row r="12" spans="1:37" x14ac:dyDescent="0.2">
      <c r="A12" s="246"/>
      <c r="B12" s="62" t="s">
        <v>1124</v>
      </c>
      <c r="C12" s="52" t="s">
        <v>1145</v>
      </c>
      <c r="D12" s="48">
        <v>3</v>
      </c>
      <c r="E12" s="49">
        <v>1</v>
      </c>
      <c r="F12" s="48" t="s">
        <v>1299</v>
      </c>
      <c r="G12" s="48" t="s">
        <v>1160</v>
      </c>
      <c r="H12" s="48" t="s">
        <v>1293</v>
      </c>
      <c r="I12" s="48">
        <v>3626.22</v>
      </c>
      <c r="J12" s="48">
        <v>3731.64</v>
      </c>
      <c r="K12" s="48">
        <v>3809.44</v>
      </c>
      <c r="L12" s="48">
        <v>3992.22</v>
      </c>
      <c r="M12" s="48">
        <v>4169.3100000000004</v>
      </c>
      <c r="N12" s="48">
        <v>4448.24</v>
      </c>
      <c r="O12" s="48">
        <v>4652.26</v>
      </c>
      <c r="P12" s="48">
        <v>4690.53</v>
      </c>
      <c r="Q12" s="48">
        <v>4645.49</v>
      </c>
      <c r="R12" s="48">
        <v>4661.55</v>
      </c>
      <c r="S12" s="48">
        <v>4717.54</v>
      </c>
      <c r="T12" s="48">
        <v>4906.6400000000003</v>
      </c>
      <c r="U12" s="48">
        <v>5017.95</v>
      </c>
      <c r="V12" s="48">
        <v>5129.41</v>
      </c>
      <c r="W12" s="48">
        <v>5133.67</v>
      </c>
      <c r="X12" s="48">
        <v>5048.79</v>
      </c>
      <c r="Y12" s="48">
        <v>5108.76</v>
      </c>
      <c r="Z12" s="48">
        <v>5175.4399999999996</v>
      </c>
      <c r="AA12" s="48">
        <v>5226.7299999999996</v>
      </c>
      <c r="AB12" s="48">
        <v>5318.57</v>
      </c>
      <c r="AC12" s="48">
        <v>5442.78</v>
      </c>
      <c r="AD12" s="48">
        <v>5582.12</v>
      </c>
      <c r="AE12" s="48">
        <v>5778.15</v>
      </c>
      <c r="AF12" s="48">
        <v>6015.49</v>
      </c>
      <c r="AG12" s="48">
        <v>6239.38</v>
      </c>
      <c r="AH12" s="48">
        <v>6402.24</v>
      </c>
      <c r="AI12" s="48">
        <v>6705.44</v>
      </c>
      <c r="AJ12" s="48">
        <v>7094.12</v>
      </c>
      <c r="AK12" s="48">
        <v>7402.66</v>
      </c>
    </row>
    <row r="13" spans="1:37" x14ac:dyDescent="0.2">
      <c r="A13" s="246"/>
      <c r="B13" s="63" t="s">
        <v>1125</v>
      </c>
      <c r="C13" s="52" t="s">
        <v>1146</v>
      </c>
      <c r="D13" s="48">
        <v>1</v>
      </c>
      <c r="E13" s="49">
        <v>0</v>
      </c>
      <c r="F13" s="48" t="s">
        <v>1299</v>
      </c>
      <c r="G13" s="48" t="s">
        <v>1160</v>
      </c>
      <c r="H13" s="48" t="s">
        <v>1293</v>
      </c>
      <c r="I13" s="48">
        <v>4501.91</v>
      </c>
      <c r="J13" s="48">
        <v>4505.8999999999996</v>
      </c>
      <c r="K13" s="48">
        <v>4553.43</v>
      </c>
      <c r="L13" s="48">
        <v>4606.33</v>
      </c>
      <c r="M13" s="48">
        <v>4648.3</v>
      </c>
      <c r="N13" s="48">
        <v>4734.32</v>
      </c>
      <c r="O13" s="48">
        <v>4756.96</v>
      </c>
      <c r="P13" s="48">
        <v>4778.49</v>
      </c>
      <c r="Q13" s="48">
        <v>4766.87</v>
      </c>
      <c r="R13" s="48">
        <v>4772.12</v>
      </c>
      <c r="S13" s="48">
        <v>4827.93</v>
      </c>
      <c r="T13" s="48">
        <v>4943.63</v>
      </c>
      <c r="U13" s="48">
        <v>5051</v>
      </c>
      <c r="V13" s="48">
        <v>5073.7299999999996</v>
      </c>
      <c r="W13" s="48">
        <v>5098.3599999999997</v>
      </c>
      <c r="X13" s="48">
        <v>5027.2</v>
      </c>
      <c r="Y13" s="48">
        <v>5016.4799999999996</v>
      </c>
      <c r="Z13" s="48">
        <v>5025.62</v>
      </c>
      <c r="AA13" s="48">
        <v>4951.12</v>
      </c>
      <c r="AB13" s="48">
        <v>4898.7700000000004</v>
      </c>
      <c r="AC13" s="48">
        <v>4895.43</v>
      </c>
      <c r="AD13" s="48">
        <v>4864.49</v>
      </c>
      <c r="AE13" s="48">
        <v>4822.72</v>
      </c>
      <c r="AF13" s="48">
        <v>4786.6099999999997</v>
      </c>
      <c r="AG13" s="48">
        <v>4808.8500000000004</v>
      </c>
      <c r="AH13" s="48">
        <v>4828.53</v>
      </c>
      <c r="AI13" s="48">
        <v>4835.0600000000004</v>
      </c>
      <c r="AJ13" s="48">
        <v>4850.6000000000004</v>
      </c>
      <c r="AK13" s="48">
        <v>4899.7700000000004</v>
      </c>
    </row>
    <row r="14" spans="1:37" x14ac:dyDescent="0.2">
      <c r="A14" s="246"/>
      <c r="B14" s="64" t="s">
        <v>1126</v>
      </c>
      <c r="C14" s="52" t="s">
        <v>1147</v>
      </c>
      <c r="D14" s="48">
        <v>0</v>
      </c>
      <c r="E14" s="49">
        <v>0</v>
      </c>
      <c r="F14" s="48" t="s">
        <v>1299</v>
      </c>
      <c r="G14" s="48" t="s">
        <v>1160</v>
      </c>
      <c r="H14" s="48" t="s">
        <v>1293</v>
      </c>
      <c r="I14" s="48">
        <v>1514.65</v>
      </c>
      <c r="J14" s="48">
        <v>1541.33</v>
      </c>
      <c r="K14" s="48">
        <v>1588.48</v>
      </c>
      <c r="L14" s="48">
        <v>1651.42</v>
      </c>
      <c r="M14" s="48">
        <v>1725.53</v>
      </c>
      <c r="N14" s="48">
        <v>1805.11</v>
      </c>
      <c r="O14" s="48">
        <v>1787.68</v>
      </c>
      <c r="P14" s="48">
        <v>1835.64</v>
      </c>
      <c r="Q14" s="48">
        <v>1852.38</v>
      </c>
      <c r="R14" s="48">
        <v>1856.34</v>
      </c>
      <c r="S14" s="48">
        <v>1889.98</v>
      </c>
      <c r="T14" s="48">
        <v>1950.98</v>
      </c>
      <c r="U14" s="48">
        <v>2009.57</v>
      </c>
      <c r="V14" s="48">
        <v>2060.19</v>
      </c>
      <c r="W14" s="48">
        <v>1992.76</v>
      </c>
      <c r="X14" s="48">
        <v>2004.29</v>
      </c>
      <c r="Y14" s="48">
        <v>1997</v>
      </c>
      <c r="Z14" s="48">
        <v>1979.02</v>
      </c>
      <c r="AA14" s="48">
        <v>1967.75</v>
      </c>
      <c r="AB14" s="48">
        <v>1995.99</v>
      </c>
      <c r="AC14" s="48">
        <v>2017.71</v>
      </c>
      <c r="AD14" s="48">
        <v>2048.15</v>
      </c>
      <c r="AE14" s="48">
        <v>2076.0500000000002</v>
      </c>
      <c r="AF14" s="48">
        <v>2125.2199999999998</v>
      </c>
      <c r="AG14" s="48">
        <v>2194.2199999999998</v>
      </c>
      <c r="AH14" s="48">
        <v>2185.14</v>
      </c>
      <c r="AI14" s="48">
        <v>2221.2199999999998</v>
      </c>
      <c r="AJ14" s="48">
        <v>2303.15</v>
      </c>
      <c r="AK14" s="48">
        <v>2332.33</v>
      </c>
    </row>
    <row r="15" spans="1:37" x14ac:dyDescent="0.2">
      <c r="A15" s="246"/>
      <c r="B15" s="65" t="s">
        <v>1127</v>
      </c>
      <c r="C15" s="52" t="s">
        <v>1148</v>
      </c>
      <c r="D15" s="48">
        <v>45</v>
      </c>
      <c r="E15" s="49">
        <v>9</v>
      </c>
      <c r="F15" s="48" t="s">
        <v>1299</v>
      </c>
      <c r="G15" s="48" t="s">
        <v>1160</v>
      </c>
      <c r="H15" s="48" t="s">
        <v>1293</v>
      </c>
      <c r="I15" s="48">
        <v>6450.21</v>
      </c>
      <c r="J15" s="48">
        <v>6659.17</v>
      </c>
      <c r="K15" s="48">
        <v>6916.71</v>
      </c>
      <c r="L15" s="48">
        <v>7251.94</v>
      </c>
      <c r="M15" s="48">
        <v>7612.21</v>
      </c>
      <c r="N15" s="48">
        <v>8111.83</v>
      </c>
      <c r="O15" s="48">
        <v>8379.9599999999991</v>
      </c>
      <c r="P15" s="48">
        <v>8619.11</v>
      </c>
      <c r="Q15" s="48">
        <v>8805.93</v>
      </c>
      <c r="R15" s="48">
        <v>9059.3799999999992</v>
      </c>
      <c r="S15" s="48">
        <v>9289.34</v>
      </c>
      <c r="T15" s="48">
        <v>9681.61</v>
      </c>
      <c r="U15" s="48">
        <v>10116.620000000001</v>
      </c>
      <c r="V15" s="48">
        <v>10457.59</v>
      </c>
      <c r="W15" s="48">
        <v>10556.04</v>
      </c>
      <c r="X15" s="48">
        <v>10629.79</v>
      </c>
      <c r="Y15" s="48">
        <v>10801.62</v>
      </c>
      <c r="Z15" s="48">
        <v>11005.51</v>
      </c>
      <c r="AA15" s="48">
        <v>11189.86</v>
      </c>
      <c r="AB15" s="48">
        <v>11488.74</v>
      </c>
      <c r="AC15" s="48">
        <v>11669.13</v>
      </c>
      <c r="AD15" s="48">
        <v>11953.78</v>
      </c>
      <c r="AE15" s="48">
        <v>12217.44</v>
      </c>
      <c r="AF15" s="48">
        <v>12488.4</v>
      </c>
      <c r="AG15" s="48">
        <v>12804.96</v>
      </c>
      <c r="AH15" s="48">
        <v>12958.85</v>
      </c>
      <c r="AI15" s="48">
        <v>13229.01</v>
      </c>
      <c r="AJ15" s="48">
        <v>13717.3</v>
      </c>
      <c r="AK15" s="48">
        <v>14224.02</v>
      </c>
    </row>
    <row r="16" spans="1:37" x14ac:dyDescent="0.2">
      <c r="A16" s="246"/>
      <c r="B16" s="66" t="s">
        <v>1128</v>
      </c>
      <c r="C16" s="52" t="s">
        <v>1149</v>
      </c>
      <c r="D16" s="48">
        <v>7</v>
      </c>
      <c r="E16" s="49">
        <v>1</v>
      </c>
      <c r="F16" s="48" t="s">
        <v>1299</v>
      </c>
      <c r="G16" s="48" t="s">
        <v>1160</v>
      </c>
      <c r="H16" s="48" t="s">
        <v>1293</v>
      </c>
      <c r="I16" s="48">
        <v>5690.41</v>
      </c>
      <c r="J16" s="48">
        <v>5959.19</v>
      </c>
      <c r="K16" s="48">
        <v>6342.34</v>
      </c>
      <c r="L16" s="48">
        <v>6807.51</v>
      </c>
      <c r="M16" s="48">
        <v>7316.74</v>
      </c>
      <c r="N16" s="48">
        <v>7818.26</v>
      </c>
      <c r="O16" s="48">
        <v>8152.76</v>
      </c>
      <c r="P16" s="48">
        <v>8350.26</v>
      </c>
      <c r="Q16" s="48">
        <v>8488.06</v>
      </c>
      <c r="R16" s="48">
        <v>8875.6299999999992</v>
      </c>
      <c r="S16" s="48">
        <v>9352.68</v>
      </c>
      <c r="T16" s="48">
        <v>9919.9500000000007</v>
      </c>
      <c r="U16" s="48">
        <v>10560.37</v>
      </c>
      <c r="V16" s="48">
        <v>10924.86</v>
      </c>
      <c r="W16" s="48">
        <v>10503.35</v>
      </c>
      <c r="X16" s="48">
        <v>10835.93</v>
      </c>
      <c r="Y16" s="48">
        <v>11233.9</v>
      </c>
      <c r="Z16" s="48">
        <v>11233.91</v>
      </c>
      <c r="AA16" s="48">
        <v>11290.46</v>
      </c>
      <c r="AB16" s="48">
        <v>11663.38</v>
      </c>
      <c r="AC16" s="48">
        <v>12055.39</v>
      </c>
      <c r="AD16" s="48">
        <v>12506.81</v>
      </c>
      <c r="AE16" s="48">
        <v>13111.18</v>
      </c>
      <c r="AF16" s="48">
        <v>13489.08</v>
      </c>
      <c r="AG16" s="48">
        <v>13516.36</v>
      </c>
      <c r="AH16" s="48">
        <v>12845.21</v>
      </c>
      <c r="AI16" s="48">
        <v>13354.13</v>
      </c>
      <c r="AJ16" s="48">
        <v>13904.18</v>
      </c>
      <c r="AK16" s="48">
        <v>13892.49</v>
      </c>
    </row>
    <row r="17" spans="1:37" x14ac:dyDescent="0.2">
      <c r="A17" s="246"/>
      <c r="B17" s="67" t="s">
        <v>1129</v>
      </c>
      <c r="C17" s="52" t="s">
        <v>1150</v>
      </c>
      <c r="D17" s="48">
        <v>20</v>
      </c>
      <c r="E17" s="49">
        <v>4</v>
      </c>
      <c r="F17" s="48" t="s">
        <v>1299</v>
      </c>
      <c r="G17" s="48" t="s">
        <v>1160</v>
      </c>
      <c r="H17" s="48" t="s">
        <v>1293</v>
      </c>
      <c r="I17" s="48">
        <v>13541.27</v>
      </c>
      <c r="J17" s="48">
        <v>13520.8</v>
      </c>
      <c r="K17" s="48">
        <v>13444.66</v>
      </c>
      <c r="L17" s="48">
        <v>13339.79</v>
      </c>
      <c r="M17" s="48">
        <v>13357.86</v>
      </c>
      <c r="N17" s="48">
        <v>13483.35</v>
      </c>
      <c r="O17" s="48">
        <v>13407.19</v>
      </c>
      <c r="P17" s="48">
        <v>13450.31</v>
      </c>
      <c r="Q17" s="48">
        <v>13478.74</v>
      </c>
      <c r="R17" s="48">
        <v>13647.68</v>
      </c>
      <c r="S17" s="48">
        <v>13668.9</v>
      </c>
      <c r="T17" s="48">
        <v>13727.85</v>
      </c>
      <c r="U17" s="48">
        <v>13669.19</v>
      </c>
      <c r="V17" s="48">
        <v>13629.37</v>
      </c>
      <c r="W17" s="48">
        <v>13720.55</v>
      </c>
      <c r="X17" s="48">
        <v>13716.49</v>
      </c>
      <c r="Y17" s="48">
        <v>13458.36</v>
      </c>
      <c r="Z17" s="48">
        <v>13309.31</v>
      </c>
      <c r="AA17" s="48">
        <v>13365.53</v>
      </c>
      <c r="AB17" s="48">
        <v>13370.46</v>
      </c>
      <c r="AC17" s="48">
        <v>13431.3</v>
      </c>
      <c r="AD17" s="48">
        <v>13454.45</v>
      </c>
      <c r="AE17" s="48">
        <v>13448.72</v>
      </c>
      <c r="AF17" s="48">
        <v>13514.55</v>
      </c>
      <c r="AG17" s="48">
        <v>13657.08</v>
      </c>
      <c r="AH17" s="48">
        <v>13729.92</v>
      </c>
      <c r="AI17" s="48">
        <v>13964.62</v>
      </c>
      <c r="AJ17" s="48">
        <v>14089.44</v>
      </c>
      <c r="AK17" s="48">
        <v>13997.64</v>
      </c>
    </row>
    <row r="18" spans="1:37" x14ac:dyDescent="0.2">
      <c r="A18" s="246"/>
      <c r="B18" s="70" t="s">
        <v>1130</v>
      </c>
      <c r="C18" s="52" t="s">
        <v>1151</v>
      </c>
      <c r="D18" s="48">
        <v>4</v>
      </c>
      <c r="E18" s="49">
        <v>1</v>
      </c>
      <c r="F18" s="48" t="s">
        <v>1299</v>
      </c>
      <c r="G18" s="48" t="s">
        <v>1160</v>
      </c>
      <c r="H18" s="48" t="s">
        <v>1293</v>
      </c>
      <c r="I18" s="48">
        <v>11478.38</v>
      </c>
      <c r="J18" s="48">
        <v>11442.17</v>
      </c>
      <c r="K18" s="48">
        <v>11457.2</v>
      </c>
      <c r="L18" s="48">
        <v>11496.25</v>
      </c>
      <c r="M18" s="48">
        <v>11611.23</v>
      </c>
      <c r="N18" s="48">
        <v>11764.13</v>
      </c>
      <c r="O18" s="48">
        <v>11742.3</v>
      </c>
      <c r="P18" s="48">
        <v>11934.79</v>
      </c>
      <c r="Q18" s="48">
        <v>12098.52</v>
      </c>
      <c r="R18" s="48">
        <v>12158.52</v>
      </c>
      <c r="S18" s="48">
        <v>12278.99</v>
      </c>
      <c r="T18" s="48">
        <v>12493.08</v>
      </c>
      <c r="U18" s="48">
        <v>12596.4</v>
      </c>
      <c r="V18" s="48">
        <v>12736.95</v>
      </c>
      <c r="W18" s="48">
        <v>12871.09</v>
      </c>
      <c r="X18" s="48">
        <v>12842.88</v>
      </c>
      <c r="Y18" s="48">
        <v>12770.69</v>
      </c>
      <c r="Z18" s="48">
        <v>12741.2</v>
      </c>
      <c r="AA18" s="48">
        <v>12807.63</v>
      </c>
      <c r="AB18" s="48">
        <v>13004.06</v>
      </c>
      <c r="AC18" s="48">
        <v>13173.25</v>
      </c>
      <c r="AD18" s="48">
        <v>13295.61</v>
      </c>
      <c r="AE18" s="48">
        <v>13508.72</v>
      </c>
      <c r="AF18" s="48">
        <v>13705.43</v>
      </c>
      <c r="AG18" s="48">
        <v>13814.21</v>
      </c>
      <c r="AH18" s="48">
        <v>13867.82</v>
      </c>
      <c r="AI18" s="48">
        <v>14192.82</v>
      </c>
      <c r="AJ18" s="48">
        <v>14388.75</v>
      </c>
      <c r="AK18" s="48">
        <v>14663.37</v>
      </c>
    </row>
    <row r="19" spans="1:37" x14ac:dyDescent="0.2">
      <c r="A19" s="246"/>
      <c r="B19" s="68" t="s">
        <v>1131</v>
      </c>
      <c r="C19" s="52" t="s">
        <v>1152</v>
      </c>
      <c r="D19" s="48">
        <v>3</v>
      </c>
      <c r="E19" s="49">
        <v>1</v>
      </c>
      <c r="F19" s="48" t="s">
        <v>1299</v>
      </c>
      <c r="G19" s="48" t="s">
        <v>1160</v>
      </c>
      <c r="H19" s="48" t="s">
        <v>1293</v>
      </c>
      <c r="I19" s="48">
        <v>14441.22</v>
      </c>
      <c r="J19" s="48">
        <v>14737.65</v>
      </c>
      <c r="K19" s="48">
        <v>14992.62</v>
      </c>
      <c r="L19" s="48">
        <v>15258.36</v>
      </c>
      <c r="M19" s="48">
        <v>15496.04</v>
      </c>
      <c r="N19" s="48">
        <v>15782.02</v>
      </c>
      <c r="O19" s="48">
        <v>15888.39</v>
      </c>
      <c r="P19" s="48">
        <v>16307.31</v>
      </c>
      <c r="Q19" s="48">
        <v>16626.759999999998</v>
      </c>
      <c r="R19" s="48">
        <v>16967.86</v>
      </c>
      <c r="S19" s="48">
        <v>17276.32</v>
      </c>
      <c r="T19" s="48">
        <v>17656.669999999998</v>
      </c>
      <c r="U19" s="48">
        <v>17942.099999999999</v>
      </c>
      <c r="V19" s="48">
        <v>18280.64</v>
      </c>
      <c r="W19" s="48">
        <v>18691.18</v>
      </c>
      <c r="X19" s="48">
        <v>19017.73</v>
      </c>
      <c r="Y19" s="48">
        <v>19312.490000000002</v>
      </c>
      <c r="Z19" s="48">
        <v>19480.490000000002</v>
      </c>
      <c r="AA19" s="48">
        <v>19739.09</v>
      </c>
      <c r="AB19" s="48">
        <v>20056.669999999998</v>
      </c>
      <c r="AC19" s="48">
        <v>20425.3</v>
      </c>
      <c r="AD19" s="48">
        <v>20845.93</v>
      </c>
      <c r="AE19" s="48">
        <v>21202.87</v>
      </c>
      <c r="AF19" s="48">
        <v>21550.880000000001</v>
      </c>
      <c r="AG19" s="48">
        <v>21923.17</v>
      </c>
      <c r="AH19" s="48">
        <v>22283.599999999999</v>
      </c>
      <c r="AI19" s="48">
        <v>22884.79</v>
      </c>
      <c r="AJ19" s="48">
        <v>23320.720000000001</v>
      </c>
      <c r="AK19" s="48">
        <v>23801.69</v>
      </c>
    </row>
    <row r="20" spans="1:37" x14ac:dyDescent="0.2">
      <c r="A20" s="246"/>
      <c r="B20" s="71" t="s">
        <v>1132</v>
      </c>
      <c r="C20" s="52" t="s">
        <v>1153</v>
      </c>
      <c r="D20" s="48">
        <v>0</v>
      </c>
      <c r="E20" s="49">
        <v>0</v>
      </c>
      <c r="F20" s="48" t="s">
        <v>1299</v>
      </c>
      <c r="G20" s="48" t="s">
        <v>1160</v>
      </c>
      <c r="H20" s="48" t="s">
        <v>1293</v>
      </c>
      <c r="I20" s="48">
        <v>2148.2199999999998</v>
      </c>
      <c r="J20" s="48">
        <v>2160.37</v>
      </c>
      <c r="K20" s="48">
        <v>2209.44</v>
      </c>
      <c r="L20" s="48">
        <v>2273.21</v>
      </c>
      <c r="M20" s="48">
        <v>2342.4299999999998</v>
      </c>
      <c r="N20" s="48">
        <v>2442.75</v>
      </c>
      <c r="O20" s="48">
        <v>2524.61</v>
      </c>
      <c r="P20" s="48">
        <v>2619.14</v>
      </c>
      <c r="Q20" s="48">
        <v>2674.31</v>
      </c>
      <c r="R20" s="48">
        <v>2704.85</v>
      </c>
      <c r="S20" s="48">
        <v>2738.42</v>
      </c>
      <c r="T20" s="48">
        <v>2830.87</v>
      </c>
      <c r="U20" s="48">
        <v>2928.85</v>
      </c>
      <c r="V20" s="48">
        <v>3003.85</v>
      </c>
      <c r="W20" s="48">
        <v>2990</v>
      </c>
      <c r="X20" s="48">
        <v>3060.83</v>
      </c>
      <c r="Y20" s="48">
        <v>3056.32</v>
      </c>
      <c r="Z20" s="48">
        <v>3080.59</v>
      </c>
      <c r="AA20" s="48">
        <v>3125.55</v>
      </c>
      <c r="AB20" s="48">
        <v>3193.61</v>
      </c>
      <c r="AC20" s="48">
        <v>3252.08</v>
      </c>
      <c r="AD20" s="48">
        <v>3324.34</v>
      </c>
      <c r="AE20" s="48">
        <v>3414.26</v>
      </c>
      <c r="AF20" s="48">
        <v>3469.64</v>
      </c>
      <c r="AG20" s="48">
        <v>3545.91</v>
      </c>
      <c r="AH20" s="48">
        <v>3394.51</v>
      </c>
      <c r="AI20" s="48">
        <v>3412.98</v>
      </c>
      <c r="AJ20" s="48">
        <v>3576.14</v>
      </c>
      <c r="AK20" s="48">
        <v>3662.17</v>
      </c>
    </row>
    <row r="21" spans="1:37" x14ac:dyDescent="0.2">
      <c r="A21" s="246"/>
      <c r="B21" s="69" t="s">
        <v>1133</v>
      </c>
      <c r="C21" s="52" t="s">
        <v>1154</v>
      </c>
      <c r="D21" s="48">
        <v>0</v>
      </c>
      <c r="E21" s="49">
        <v>0</v>
      </c>
      <c r="F21" s="48" t="s">
        <v>1299</v>
      </c>
      <c r="G21" s="48" t="s">
        <v>1160</v>
      </c>
      <c r="H21" s="48" t="s">
        <v>1293</v>
      </c>
      <c r="I21" s="48">
        <v>4354.1899999999996</v>
      </c>
      <c r="J21" s="48">
        <v>4419.62</v>
      </c>
      <c r="K21" s="48">
        <v>4482.1400000000003</v>
      </c>
      <c r="L21" s="48">
        <v>4629.1899999999996</v>
      </c>
      <c r="M21" s="48">
        <v>4793.42</v>
      </c>
      <c r="N21" s="48">
        <v>4782.9799999999996</v>
      </c>
      <c r="O21" s="48">
        <v>4741.6400000000003</v>
      </c>
      <c r="P21" s="48">
        <v>4722.76</v>
      </c>
      <c r="Q21" s="48">
        <v>4737.12</v>
      </c>
      <c r="R21" s="48">
        <v>4806.2</v>
      </c>
      <c r="S21" s="48">
        <v>4885.7</v>
      </c>
      <c r="T21" s="48">
        <v>5072.54</v>
      </c>
      <c r="U21" s="48">
        <v>5147.5600000000004</v>
      </c>
      <c r="V21" s="48">
        <v>5186.2700000000004</v>
      </c>
      <c r="W21" s="48">
        <v>5231.8100000000004</v>
      </c>
      <c r="X21" s="48">
        <v>5248.54</v>
      </c>
      <c r="Y21" s="48">
        <v>5279.54</v>
      </c>
      <c r="Z21" s="48">
        <v>5371.56</v>
      </c>
      <c r="AA21" s="48">
        <v>5371.62</v>
      </c>
      <c r="AB21" s="48">
        <v>5410.42</v>
      </c>
      <c r="AC21" s="48">
        <v>5451.29</v>
      </c>
      <c r="AD21" s="48">
        <v>5568.41</v>
      </c>
      <c r="AE21" s="48">
        <v>5634.52</v>
      </c>
      <c r="AF21" s="48">
        <v>5690.96</v>
      </c>
      <c r="AG21" s="48">
        <v>5874.58</v>
      </c>
      <c r="AH21" s="48">
        <v>5846.79</v>
      </c>
      <c r="AI21" s="48">
        <v>5904.67</v>
      </c>
      <c r="AJ21" s="48">
        <v>5976.29</v>
      </c>
      <c r="AK21" s="48">
        <v>6029.48</v>
      </c>
    </row>
    <row r="22" spans="1:37" x14ac:dyDescent="0.2">
      <c r="A22" s="246"/>
      <c r="B22" s="72" t="s">
        <v>1134</v>
      </c>
      <c r="C22" s="52" t="s">
        <v>1155</v>
      </c>
      <c r="D22" s="48">
        <v>1</v>
      </c>
      <c r="E22" s="49">
        <v>0</v>
      </c>
      <c r="F22" s="48" t="s">
        <v>1299</v>
      </c>
      <c r="G22" s="48" t="s">
        <v>1160</v>
      </c>
      <c r="H22" s="48" t="s">
        <v>1293</v>
      </c>
      <c r="I22" s="48">
        <v>2629.65</v>
      </c>
      <c r="J22" s="48">
        <v>2745.16</v>
      </c>
      <c r="K22" s="48">
        <v>2771.13</v>
      </c>
      <c r="L22" s="48">
        <v>2827.36</v>
      </c>
      <c r="M22" s="48">
        <v>2872.64</v>
      </c>
      <c r="N22" s="48">
        <v>2906.71</v>
      </c>
      <c r="O22" s="48">
        <v>2898.79</v>
      </c>
      <c r="P22" s="48">
        <v>3037.02</v>
      </c>
      <c r="Q22" s="48">
        <v>3200.34</v>
      </c>
      <c r="R22" s="48">
        <v>3267.96</v>
      </c>
      <c r="S22" s="48">
        <v>3312.43</v>
      </c>
      <c r="T22" s="48">
        <v>3377.49</v>
      </c>
      <c r="U22" s="48">
        <v>3432.5</v>
      </c>
      <c r="V22" s="48">
        <v>3437.77</v>
      </c>
      <c r="W22" s="48">
        <v>3478.61</v>
      </c>
      <c r="X22" s="48">
        <v>3481.34</v>
      </c>
      <c r="Y22" s="48">
        <v>3446.12</v>
      </c>
      <c r="Z22" s="48">
        <v>3443.2</v>
      </c>
      <c r="AA22" s="48">
        <v>3430.39</v>
      </c>
      <c r="AB22" s="48">
        <v>3440.78</v>
      </c>
      <c r="AC22" s="48">
        <v>3416.98</v>
      </c>
      <c r="AD22" s="48">
        <v>3377.94</v>
      </c>
      <c r="AE22" s="48">
        <v>3389.94</v>
      </c>
      <c r="AF22" s="48">
        <v>3362.6</v>
      </c>
      <c r="AG22" s="48">
        <v>3322.06</v>
      </c>
      <c r="AH22" s="48">
        <v>3252.22</v>
      </c>
      <c r="AI22" s="48">
        <v>3332.82</v>
      </c>
      <c r="AJ22" s="48">
        <v>3276.46</v>
      </c>
      <c r="AK22" s="48">
        <v>3274.52</v>
      </c>
    </row>
    <row r="23" spans="1:37" x14ac:dyDescent="0.2">
      <c r="A23" s="247"/>
      <c r="B23" s="73" t="s">
        <v>1135</v>
      </c>
      <c r="C23" s="52" t="s">
        <v>1156</v>
      </c>
      <c r="D23" s="48">
        <v>0</v>
      </c>
      <c r="E23" s="49">
        <v>0</v>
      </c>
      <c r="F23" s="48" t="s">
        <v>1299</v>
      </c>
      <c r="G23" s="48" t="s">
        <v>1160</v>
      </c>
      <c r="H23" s="48" t="s">
        <v>1293</v>
      </c>
      <c r="I23" s="48">
        <v>0</v>
      </c>
      <c r="J23" s="48">
        <v>0</v>
      </c>
      <c r="K23" s="48">
        <v>0</v>
      </c>
      <c r="L23" s="48">
        <v>0</v>
      </c>
      <c r="M23" s="48">
        <v>0</v>
      </c>
      <c r="N23" s="48">
        <v>0</v>
      </c>
      <c r="O23" s="48">
        <v>0</v>
      </c>
      <c r="P23" s="48">
        <v>0</v>
      </c>
      <c r="Q23" s="48">
        <v>0</v>
      </c>
      <c r="R23" s="48">
        <v>0</v>
      </c>
      <c r="S23" s="48">
        <v>0</v>
      </c>
      <c r="T23" s="48">
        <v>0</v>
      </c>
      <c r="U23" s="48">
        <v>0</v>
      </c>
      <c r="V23" s="48">
        <v>0</v>
      </c>
      <c r="W23" s="48">
        <v>0</v>
      </c>
      <c r="X23" s="48">
        <v>0</v>
      </c>
      <c r="Y23" s="48">
        <v>0</v>
      </c>
      <c r="Z23" s="48">
        <v>0</v>
      </c>
      <c r="AA23" s="48">
        <v>0</v>
      </c>
      <c r="AB23" s="48">
        <v>0</v>
      </c>
      <c r="AC23" s="48">
        <v>0</v>
      </c>
      <c r="AD23" s="48">
        <v>0</v>
      </c>
      <c r="AE23" s="48">
        <v>0</v>
      </c>
      <c r="AF23" s="48">
        <v>0</v>
      </c>
      <c r="AG23" s="48">
        <v>0</v>
      </c>
      <c r="AH23" s="48">
        <v>0</v>
      </c>
      <c r="AI23" s="48">
        <v>0</v>
      </c>
      <c r="AJ23" s="48">
        <v>0</v>
      </c>
      <c r="AK23" s="48">
        <v>0</v>
      </c>
    </row>
  </sheetData>
  <mergeCells count="2">
    <mergeCell ref="A3:A23"/>
    <mergeCell ref="F1:AK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7D5AA-CEF0-3140-8E2B-80F5F76CEF49}">
  <dimension ref="A1:D384"/>
  <sheetViews>
    <sheetView topLeftCell="A13" workbookViewId="0">
      <selection activeCell="C55" sqref="B55:C55"/>
    </sheetView>
  </sheetViews>
  <sheetFormatPr baseColWidth="10" defaultRowHeight="16" x14ac:dyDescent="0.2"/>
  <cols>
    <col min="2" max="2" width="10.83203125" style="103" customWidth="1"/>
    <col min="3" max="3" width="76.1640625" style="24" customWidth="1"/>
    <col min="4" max="4" width="46.6640625" style="2" customWidth="1"/>
  </cols>
  <sheetData>
    <row r="1" spans="1:4" ht="35" customHeight="1" x14ac:dyDescent="0.2">
      <c r="A1" s="135" t="s">
        <v>1541</v>
      </c>
      <c r="B1" s="5" t="s">
        <v>1502</v>
      </c>
      <c r="C1" s="99" t="s">
        <v>1503</v>
      </c>
      <c r="D1" s="45" t="s">
        <v>1504</v>
      </c>
    </row>
    <row r="2" spans="1:4" ht="17" x14ac:dyDescent="0.2">
      <c r="A2" s="238" t="s">
        <v>1539</v>
      </c>
      <c r="B2" s="108" t="s">
        <v>1518</v>
      </c>
      <c r="C2" s="129" t="s">
        <v>1136</v>
      </c>
      <c r="D2" s="126"/>
    </row>
    <row r="3" spans="1:4" ht="17" x14ac:dyDescent="0.2">
      <c r="A3" s="238"/>
      <c r="B3" s="103" t="s">
        <v>1519</v>
      </c>
      <c r="C3" s="24" t="s">
        <v>1137</v>
      </c>
    </row>
    <row r="4" spans="1:4" ht="17" x14ac:dyDescent="0.2">
      <c r="A4" s="238"/>
      <c r="B4" s="103" t="s">
        <v>1520</v>
      </c>
      <c r="C4" s="24" t="s">
        <v>1138</v>
      </c>
    </row>
    <row r="5" spans="1:4" ht="17" x14ac:dyDescent="0.2">
      <c r="A5" s="238"/>
      <c r="B5" s="103" t="s">
        <v>1521</v>
      </c>
      <c r="C5" s="24" t="s">
        <v>1139</v>
      </c>
    </row>
    <row r="6" spans="1:4" ht="17" x14ac:dyDescent="0.2">
      <c r="A6" s="238"/>
      <c r="B6" s="103" t="s">
        <v>1522</v>
      </c>
      <c r="C6" s="24" t="s">
        <v>1140</v>
      </c>
    </row>
    <row r="7" spans="1:4" ht="17" x14ac:dyDescent="0.2">
      <c r="A7" s="238"/>
      <c r="B7" s="103" t="s">
        <v>1523</v>
      </c>
      <c r="C7" s="24" t="s">
        <v>1141</v>
      </c>
    </row>
    <row r="8" spans="1:4" ht="17" x14ac:dyDescent="0.2">
      <c r="A8" s="238"/>
      <c r="B8" s="103" t="s">
        <v>1524</v>
      </c>
      <c r="C8" s="24" t="s">
        <v>1142</v>
      </c>
    </row>
    <row r="9" spans="1:4" ht="17" x14ac:dyDescent="0.2">
      <c r="A9" s="238"/>
      <c r="B9" s="103" t="s">
        <v>1525</v>
      </c>
      <c r="C9" s="24" t="s">
        <v>1143</v>
      </c>
    </row>
    <row r="10" spans="1:4" ht="17" x14ac:dyDescent="0.2">
      <c r="A10" s="238"/>
      <c r="B10" s="103" t="s">
        <v>1526</v>
      </c>
      <c r="C10" s="24" t="s">
        <v>1144</v>
      </c>
    </row>
    <row r="11" spans="1:4" ht="17" x14ac:dyDescent="0.2">
      <c r="A11" s="238"/>
      <c r="B11" s="103" t="s">
        <v>1527</v>
      </c>
      <c r="C11" s="24" t="s">
        <v>1145</v>
      </c>
    </row>
    <row r="12" spans="1:4" ht="17" x14ac:dyDescent="0.2">
      <c r="A12" s="238"/>
      <c r="B12" s="103" t="s">
        <v>1528</v>
      </c>
      <c r="C12" s="24" t="s">
        <v>1146</v>
      </c>
    </row>
    <row r="13" spans="1:4" ht="17" x14ac:dyDescent="0.2">
      <c r="A13" s="238"/>
      <c r="B13" s="103" t="s">
        <v>1529</v>
      </c>
      <c r="C13" s="24" t="s">
        <v>1147</v>
      </c>
    </row>
    <row r="14" spans="1:4" ht="17" x14ac:dyDescent="0.2">
      <c r="A14" s="238"/>
      <c r="B14" s="103" t="s">
        <v>1530</v>
      </c>
      <c r="C14" s="24" t="s">
        <v>1148</v>
      </c>
    </row>
    <row r="15" spans="1:4" ht="17" x14ac:dyDescent="0.2">
      <c r="A15" s="238"/>
      <c r="B15" s="103" t="s">
        <v>1531</v>
      </c>
      <c r="C15" s="24" t="s">
        <v>1149</v>
      </c>
    </row>
    <row r="16" spans="1:4" ht="17" x14ac:dyDescent="0.2">
      <c r="A16" s="238"/>
      <c r="B16" s="103" t="s">
        <v>1532</v>
      </c>
      <c r="C16" s="24" t="s">
        <v>1150</v>
      </c>
    </row>
    <row r="17" spans="1:4" ht="17" x14ac:dyDescent="0.2">
      <c r="A17" s="238"/>
      <c r="B17" s="103" t="s">
        <v>1533</v>
      </c>
      <c r="C17" s="24" t="s">
        <v>1151</v>
      </c>
    </row>
    <row r="18" spans="1:4" ht="17" x14ac:dyDescent="0.2">
      <c r="A18" s="238"/>
      <c r="B18" s="103" t="s">
        <v>1534</v>
      </c>
      <c r="C18" s="24" t="s">
        <v>1152</v>
      </c>
    </row>
    <row r="19" spans="1:4" ht="17" x14ac:dyDescent="0.2">
      <c r="A19" s="238"/>
      <c r="B19" s="103" t="s">
        <v>1535</v>
      </c>
      <c r="C19" s="24" t="s">
        <v>1153</v>
      </c>
    </row>
    <row r="20" spans="1:4" ht="17" x14ac:dyDescent="0.2">
      <c r="A20" s="238"/>
      <c r="B20" s="103" t="s">
        <v>1536</v>
      </c>
      <c r="C20" s="24" t="s">
        <v>1154</v>
      </c>
    </row>
    <row r="21" spans="1:4" ht="34" x14ac:dyDescent="0.2">
      <c r="A21" s="238"/>
      <c r="B21" s="103" t="s">
        <v>1537</v>
      </c>
      <c r="C21" s="24" t="s">
        <v>1155</v>
      </c>
    </row>
    <row r="22" spans="1:4" ht="17" x14ac:dyDescent="0.2">
      <c r="A22" s="238"/>
      <c r="B22" s="118" t="s">
        <v>1538</v>
      </c>
      <c r="C22" s="131" t="s">
        <v>1156</v>
      </c>
      <c r="D22" s="116"/>
    </row>
    <row r="23" spans="1:4" ht="17" x14ac:dyDescent="0.2">
      <c r="A23" s="238" t="s">
        <v>1540</v>
      </c>
      <c r="B23" s="103" t="s">
        <v>1327</v>
      </c>
      <c r="C23" s="24" t="s">
        <v>1328</v>
      </c>
    </row>
    <row r="24" spans="1:4" ht="17" x14ac:dyDescent="0.2">
      <c r="A24" s="239"/>
      <c r="B24" s="103" t="s">
        <v>1329</v>
      </c>
      <c r="C24" s="24" t="s">
        <v>1330</v>
      </c>
    </row>
    <row r="25" spans="1:4" ht="17" x14ac:dyDescent="0.2">
      <c r="A25" s="239"/>
      <c r="B25" s="103" t="s">
        <v>1331</v>
      </c>
      <c r="C25" s="24" t="s">
        <v>1332</v>
      </c>
    </row>
    <row r="26" spans="1:4" ht="17" x14ac:dyDescent="0.2">
      <c r="A26" s="239"/>
      <c r="B26" s="132" t="s">
        <v>1333</v>
      </c>
      <c r="C26" s="158" t="s">
        <v>1334</v>
      </c>
      <c r="D26" s="237" t="s">
        <v>2023</v>
      </c>
    </row>
    <row r="27" spans="1:4" ht="17" x14ac:dyDescent="0.2">
      <c r="A27" s="239"/>
      <c r="B27" s="132" t="s">
        <v>1335</v>
      </c>
      <c r="C27" s="158" t="s">
        <v>1336</v>
      </c>
      <c r="D27" s="237" t="s">
        <v>2023</v>
      </c>
    </row>
    <row r="28" spans="1:4" ht="17" x14ac:dyDescent="0.2">
      <c r="A28" s="239"/>
      <c r="B28" s="132" t="s">
        <v>1337</v>
      </c>
      <c r="C28" s="158" t="s">
        <v>1338</v>
      </c>
      <c r="D28" s="237" t="s">
        <v>2023</v>
      </c>
    </row>
    <row r="29" spans="1:4" ht="17" x14ac:dyDescent="0.2">
      <c r="A29" s="239"/>
      <c r="B29" s="132" t="s">
        <v>1339</v>
      </c>
      <c r="C29" s="158" t="s">
        <v>1340</v>
      </c>
      <c r="D29" s="237" t="s">
        <v>2023</v>
      </c>
    </row>
    <row r="30" spans="1:4" ht="17" x14ac:dyDescent="0.2">
      <c r="A30" s="239"/>
      <c r="B30" s="132" t="s">
        <v>1341</v>
      </c>
      <c r="C30" s="158" t="s">
        <v>1342</v>
      </c>
      <c r="D30" s="237" t="s">
        <v>2023</v>
      </c>
    </row>
    <row r="31" spans="1:4" ht="17" x14ac:dyDescent="0.2">
      <c r="A31" s="239"/>
      <c r="B31" s="103" t="s">
        <v>1343</v>
      </c>
      <c r="C31" s="24" t="s">
        <v>1344</v>
      </c>
    </row>
    <row r="32" spans="1:4" ht="17" x14ac:dyDescent="0.2">
      <c r="A32" s="239"/>
      <c r="B32" s="103" t="s">
        <v>1345</v>
      </c>
      <c r="C32" s="24" t="s">
        <v>1346</v>
      </c>
    </row>
    <row r="33" spans="1:3" ht="17" x14ac:dyDescent="0.2">
      <c r="A33" s="239"/>
      <c r="B33" s="103" t="s">
        <v>1347</v>
      </c>
      <c r="C33" s="24" t="s">
        <v>1348</v>
      </c>
    </row>
    <row r="34" spans="1:3" ht="17" x14ac:dyDescent="0.2">
      <c r="A34" s="239"/>
      <c r="B34" s="103" t="s">
        <v>1349</v>
      </c>
      <c r="C34" s="24" t="s">
        <v>1350</v>
      </c>
    </row>
    <row r="35" spans="1:3" ht="17" x14ac:dyDescent="0.2">
      <c r="A35" s="239"/>
      <c r="B35" s="103" t="s">
        <v>1351</v>
      </c>
      <c r="C35" s="24" t="s">
        <v>1352</v>
      </c>
    </row>
    <row r="36" spans="1:3" ht="17" x14ac:dyDescent="0.2">
      <c r="A36" s="239"/>
      <c r="B36" s="103" t="s">
        <v>1353</v>
      </c>
      <c r="C36" s="24" t="s">
        <v>1354</v>
      </c>
    </row>
    <row r="37" spans="1:3" ht="17" x14ac:dyDescent="0.2">
      <c r="A37" s="239"/>
      <c r="B37" s="103" t="s">
        <v>1355</v>
      </c>
      <c r="C37" s="24" t="s">
        <v>1356</v>
      </c>
    </row>
    <row r="38" spans="1:3" ht="17" x14ac:dyDescent="0.2">
      <c r="A38" s="239"/>
      <c r="B38" s="103" t="s">
        <v>1357</v>
      </c>
      <c r="C38" s="24" t="s">
        <v>1358</v>
      </c>
    </row>
    <row r="39" spans="1:3" ht="17" x14ac:dyDescent="0.2">
      <c r="A39" s="239"/>
      <c r="B39" s="103" t="s">
        <v>1359</v>
      </c>
      <c r="C39" s="24" t="s">
        <v>1360</v>
      </c>
    </row>
    <row r="40" spans="1:3" ht="17" x14ac:dyDescent="0.2">
      <c r="A40" s="239"/>
      <c r="B40" s="103" t="s">
        <v>1361</v>
      </c>
      <c r="C40" s="24" t="s">
        <v>1362</v>
      </c>
    </row>
    <row r="41" spans="1:3" ht="17" x14ac:dyDescent="0.2">
      <c r="A41" s="239"/>
      <c r="B41" s="103" t="s">
        <v>1363</v>
      </c>
      <c r="C41" s="24" t="s">
        <v>1364</v>
      </c>
    </row>
    <row r="42" spans="1:3" ht="17" x14ac:dyDescent="0.2">
      <c r="A42" s="239"/>
      <c r="B42" s="103" t="s">
        <v>1365</v>
      </c>
      <c r="C42" s="24" t="s">
        <v>1366</v>
      </c>
    </row>
    <row r="43" spans="1:3" ht="17" x14ac:dyDescent="0.2">
      <c r="A43" s="239"/>
      <c r="B43" s="103" t="s">
        <v>1367</v>
      </c>
      <c r="C43" s="24" t="s">
        <v>1368</v>
      </c>
    </row>
    <row r="44" spans="1:3" ht="17" x14ac:dyDescent="0.2">
      <c r="A44" s="239"/>
      <c r="B44" s="103" t="s">
        <v>1369</v>
      </c>
      <c r="C44" s="24" t="s">
        <v>1500</v>
      </c>
    </row>
    <row r="45" spans="1:3" ht="17" x14ac:dyDescent="0.2">
      <c r="A45" s="239"/>
      <c r="B45" s="103" t="s">
        <v>1370</v>
      </c>
      <c r="C45" s="24" t="s">
        <v>1371</v>
      </c>
    </row>
    <row r="46" spans="1:3" ht="17" x14ac:dyDescent="0.2">
      <c r="A46" s="239"/>
      <c r="B46" s="103" t="s">
        <v>1372</v>
      </c>
      <c r="C46" s="24" t="s">
        <v>1373</v>
      </c>
    </row>
    <row r="47" spans="1:3" ht="17" x14ac:dyDescent="0.2">
      <c r="A47" s="239"/>
      <c r="B47" s="103" t="s">
        <v>1374</v>
      </c>
      <c r="C47" s="24" t="s">
        <v>1375</v>
      </c>
    </row>
    <row r="48" spans="1:3" ht="17" x14ac:dyDescent="0.2">
      <c r="A48" s="239"/>
      <c r="B48" s="103" t="s">
        <v>1376</v>
      </c>
      <c r="C48" s="24" t="s">
        <v>1377</v>
      </c>
    </row>
    <row r="49" spans="1:4" ht="17" x14ac:dyDescent="0.2">
      <c r="A49" s="239"/>
      <c r="B49" s="103" t="s">
        <v>1378</v>
      </c>
      <c r="C49" s="24" t="s">
        <v>1379</v>
      </c>
    </row>
    <row r="50" spans="1:4" ht="17" x14ac:dyDescent="0.2">
      <c r="A50" s="239"/>
      <c r="B50" s="103" t="s">
        <v>1380</v>
      </c>
      <c r="C50" s="24" t="s">
        <v>1381</v>
      </c>
    </row>
    <row r="51" spans="1:4" ht="17" x14ac:dyDescent="0.2">
      <c r="A51" s="239"/>
      <c r="B51" s="103" t="s">
        <v>1382</v>
      </c>
      <c r="C51" s="24" t="s">
        <v>1383</v>
      </c>
    </row>
    <row r="52" spans="1:4" ht="17" x14ac:dyDescent="0.2">
      <c r="A52" s="239"/>
      <c r="B52" s="103" t="s">
        <v>1384</v>
      </c>
      <c r="C52" s="24" t="s">
        <v>1385</v>
      </c>
    </row>
    <row r="53" spans="1:4" ht="17" x14ac:dyDescent="0.2">
      <c r="A53" s="239"/>
      <c r="B53" s="103" t="s">
        <v>1386</v>
      </c>
      <c r="C53" s="24" t="s">
        <v>1387</v>
      </c>
    </row>
    <row r="54" spans="1:4" ht="17" x14ac:dyDescent="0.2">
      <c r="A54" s="239"/>
      <c r="B54" s="103" t="s">
        <v>1388</v>
      </c>
      <c r="C54" s="24" t="s">
        <v>1389</v>
      </c>
    </row>
    <row r="55" spans="1:4" ht="17" x14ac:dyDescent="0.2">
      <c r="A55" s="239"/>
      <c r="B55" s="132" t="s">
        <v>1390</v>
      </c>
      <c r="C55" s="158" t="s">
        <v>1391</v>
      </c>
      <c r="D55" s="2" t="s">
        <v>2024</v>
      </c>
    </row>
    <row r="56" spans="1:4" ht="17" x14ac:dyDescent="0.2">
      <c r="A56" s="239"/>
      <c r="B56" s="103" t="s">
        <v>1392</v>
      </c>
      <c r="C56" s="24" t="s">
        <v>1393</v>
      </c>
    </row>
    <row r="57" spans="1:4" ht="17" x14ac:dyDescent="0.2">
      <c r="A57" s="239"/>
      <c r="B57" s="103" t="s">
        <v>1394</v>
      </c>
      <c r="C57" s="24" t="s">
        <v>1395</v>
      </c>
    </row>
    <row r="58" spans="1:4" ht="17" x14ac:dyDescent="0.2">
      <c r="A58" s="239"/>
      <c r="B58" s="103" t="s">
        <v>1396</v>
      </c>
      <c r="C58" s="24" t="s">
        <v>1397</v>
      </c>
    </row>
    <row r="59" spans="1:4" ht="17" x14ac:dyDescent="0.2">
      <c r="A59" s="239"/>
      <c r="B59" s="132" t="s">
        <v>1398</v>
      </c>
      <c r="C59" s="158" t="s">
        <v>1399</v>
      </c>
      <c r="D59" s="2" t="s">
        <v>2024</v>
      </c>
    </row>
    <row r="60" spans="1:4" ht="17" x14ac:dyDescent="0.2">
      <c r="A60" s="239"/>
      <c r="B60" s="132" t="s">
        <v>1400</v>
      </c>
      <c r="C60" s="158" t="s">
        <v>1401</v>
      </c>
      <c r="D60" s="2" t="s">
        <v>2023</v>
      </c>
    </row>
    <row r="61" spans="1:4" ht="17" x14ac:dyDescent="0.2">
      <c r="A61" s="239"/>
      <c r="B61" s="132" t="s">
        <v>1402</v>
      </c>
      <c r="C61" s="158" t="s">
        <v>1403</v>
      </c>
      <c r="D61" s="2" t="s">
        <v>2023</v>
      </c>
    </row>
    <row r="62" spans="1:4" ht="17" x14ac:dyDescent="0.2">
      <c r="A62" s="239"/>
      <c r="B62" s="132" t="s">
        <v>1404</v>
      </c>
      <c r="C62" s="158" t="s">
        <v>1405</v>
      </c>
      <c r="D62" s="2" t="s">
        <v>2023</v>
      </c>
    </row>
    <row r="63" spans="1:4" ht="17" x14ac:dyDescent="0.2">
      <c r="A63" s="239"/>
      <c r="B63" s="103" t="s">
        <v>1406</v>
      </c>
      <c r="C63" s="24" t="s">
        <v>1407</v>
      </c>
    </row>
    <row r="64" spans="1:4" ht="17" x14ac:dyDescent="0.2">
      <c r="A64" s="239"/>
      <c r="B64" s="103" t="s">
        <v>1408</v>
      </c>
      <c r="C64" s="24" t="s">
        <v>1409</v>
      </c>
    </row>
    <row r="65" spans="1:4" ht="17" x14ac:dyDescent="0.2">
      <c r="A65" s="239"/>
      <c r="B65" s="133" t="s">
        <v>1410</v>
      </c>
      <c r="C65" s="159" t="s">
        <v>1411</v>
      </c>
      <c r="D65" s="2" t="s">
        <v>1509</v>
      </c>
    </row>
    <row r="66" spans="1:4" ht="17" x14ac:dyDescent="0.2">
      <c r="A66" s="239"/>
      <c r="B66" s="133" t="s">
        <v>1412</v>
      </c>
      <c r="C66" s="159" t="s">
        <v>1413</v>
      </c>
    </row>
    <row r="67" spans="1:4" ht="17" x14ac:dyDescent="0.2">
      <c r="A67" s="239"/>
      <c r="B67" s="103" t="s">
        <v>1414</v>
      </c>
      <c r="C67" s="24" t="s">
        <v>1415</v>
      </c>
    </row>
    <row r="68" spans="1:4" ht="17" x14ac:dyDescent="0.2">
      <c r="A68" s="239"/>
      <c r="B68" s="103" t="s">
        <v>1416</v>
      </c>
      <c r="C68" s="24" t="s">
        <v>1417</v>
      </c>
    </row>
    <row r="69" spans="1:4" ht="17" x14ac:dyDescent="0.2">
      <c r="A69" s="239"/>
      <c r="B69" s="103" t="s">
        <v>1418</v>
      </c>
      <c r="C69" s="24" t="s">
        <v>1419</v>
      </c>
    </row>
    <row r="70" spans="1:4" ht="17" x14ac:dyDescent="0.2">
      <c r="A70" s="239"/>
      <c r="B70" s="103" t="s">
        <v>1420</v>
      </c>
      <c r="C70" s="24" t="s">
        <v>1421</v>
      </c>
    </row>
    <row r="71" spans="1:4" ht="17" x14ac:dyDescent="0.2">
      <c r="A71" s="239"/>
      <c r="B71" s="132" t="s">
        <v>1422</v>
      </c>
      <c r="C71" s="158" t="s">
        <v>1423</v>
      </c>
      <c r="D71" s="2" t="s">
        <v>2023</v>
      </c>
    </row>
    <row r="72" spans="1:4" ht="17" x14ac:dyDescent="0.2">
      <c r="A72" s="239"/>
      <c r="B72" s="132" t="s">
        <v>1424</v>
      </c>
      <c r="C72" s="158" t="s">
        <v>1425</v>
      </c>
      <c r="D72" s="2" t="s">
        <v>2023</v>
      </c>
    </row>
    <row r="73" spans="1:4" ht="17" x14ac:dyDescent="0.2">
      <c r="A73" s="239"/>
      <c r="B73" s="103" t="s">
        <v>1426</v>
      </c>
      <c r="C73" s="24" t="s">
        <v>1427</v>
      </c>
    </row>
    <row r="74" spans="1:4" ht="17" x14ac:dyDescent="0.2">
      <c r="A74" s="239"/>
      <c r="B74" s="103" t="s">
        <v>1428</v>
      </c>
      <c r="C74" s="24" t="s">
        <v>1429</v>
      </c>
    </row>
    <row r="75" spans="1:4" ht="17" x14ac:dyDescent="0.2">
      <c r="A75" s="239"/>
      <c r="B75" s="103" t="s">
        <v>1430</v>
      </c>
      <c r="C75" s="24" t="s">
        <v>1431</v>
      </c>
    </row>
    <row r="76" spans="1:4" ht="17" x14ac:dyDescent="0.2">
      <c r="A76" s="239"/>
      <c r="B76" s="103" t="s">
        <v>1432</v>
      </c>
      <c r="C76" s="24" t="s">
        <v>1433</v>
      </c>
    </row>
    <row r="77" spans="1:4" ht="17" x14ac:dyDescent="0.2">
      <c r="A77" s="239"/>
      <c r="B77" s="103" t="s">
        <v>1434</v>
      </c>
      <c r="C77" s="24" t="s">
        <v>1435</v>
      </c>
    </row>
    <row r="78" spans="1:4" ht="17" x14ac:dyDescent="0.2">
      <c r="A78" s="239"/>
      <c r="B78" s="103" t="s">
        <v>1436</v>
      </c>
      <c r="C78" s="24" t="s">
        <v>1437</v>
      </c>
    </row>
    <row r="79" spans="1:4" ht="17" x14ac:dyDescent="0.2">
      <c r="A79" s="239"/>
      <c r="B79" s="103" t="s">
        <v>1438</v>
      </c>
      <c r="C79" s="24" t="s">
        <v>1439</v>
      </c>
    </row>
    <row r="80" spans="1:4" ht="17" x14ac:dyDescent="0.2">
      <c r="A80" s="239"/>
      <c r="B80" s="103" t="s">
        <v>1440</v>
      </c>
      <c r="C80" s="24" t="s">
        <v>1441</v>
      </c>
    </row>
    <row r="81" spans="1:4" ht="17" x14ac:dyDescent="0.2">
      <c r="A81" s="239"/>
      <c r="B81" s="133" t="s">
        <v>1442</v>
      </c>
      <c r="C81" s="159" t="s">
        <v>1443</v>
      </c>
      <c r="D81" s="2" t="s">
        <v>1512</v>
      </c>
    </row>
    <row r="82" spans="1:4" ht="17" x14ac:dyDescent="0.2">
      <c r="A82" s="239"/>
      <c r="B82" s="132" t="s">
        <v>1444</v>
      </c>
      <c r="C82" s="158" t="s">
        <v>1445</v>
      </c>
      <c r="D82" s="2" t="s">
        <v>2024</v>
      </c>
    </row>
    <row r="83" spans="1:4" ht="17" x14ac:dyDescent="0.2">
      <c r="A83" s="239"/>
      <c r="B83" s="103" t="s">
        <v>1446</v>
      </c>
      <c r="C83" s="24" t="s">
        <v>1447</v>
      </c>
    </row>
    <row r="84" spans="1:4" ht="17" x14ac:dyDescent="0.2">
      <c r="A84" s="239"/>
      <c r="B84" s="103" t="s">
        <v>1448</v>
      </c>
      <c r="C84" s="24" t="s">
        <v>1449</v>
      </c>
    </row>
    <row r="85" spans="1:4" ht="17" x14ac:dyDescent="0.2">
      <c r="A85" s="239"/>
      <c r="B85" s="103" t="s">
        <v>1450</v>
      </c>
      <c r="C85" s="24" t="s">
        <v>1451</v>
      </c>
    </row>
    <row r="86" spans="1:4" ht="17" x14ac:dyDescent="0.2">
      <c r="A86" s="239"/>
      <c r="B86" s="103" t="s">
        <v>1452</v>
      </c>
      <c r="C86" s="24" t="s">
        <v>1453</v>
      </c>
    </row>
    <row r="87" spans="1:4" ht="17" x14ac:dyDescent="0.2">
      <c r="A87" s="239"/>
      <c r="B87" s="103" t="s">
        <v>1454</v>
      </c>
      <c r="C87" s="24" t="s">
        <v>1455</v>
      </c>
    </row>
    <row r="88" spans="1:4" ht="17" x14ac:dyDescent="0.2">
      <c r="A88" s="239"/>
      <c r="B88" s="103" t="s">
        <v>1456</v>
      </c>
      <c r="C88" s="24" t="s">
        <v>1457</v>
      </c>
    </row>
    <row r="89" spans="1:4" ht="17" x14ac:dyDescent="0.2">
      <c r="A89" s="239"/>
      <c r="B89" s="103" t="s">
        <v>1458</v>
      </c>
      <c r="C89" s="24" t="s">
        <v>1459</v>
      </c>
    </row>
    <row r="90" spans="1:4" ht="17" x14ac:dyDescent="0.2">
      <c r="A90" s="239"/>
      <c r="B90" s="103" t="s">
        <v>1460</v>
      </c>
      <c r="C90" s="24" t="s">
        <v>1461</v>
      </c>
    </row>
    <row r="91" spans="1:4" ht="17" x14ac:dyDescent="0.2">
      <c r="A91" s="239"/>
      <c r="B91" s="103" t="s">
        <v>1462</v>
      </c>
      <c r="C91" s="24" t="s">
        <v>1463</v>
      </c>
    </row>
    <row r="92" spans="1:4" ht="17" x14ac:dyDescent="0.2">
      <c r="A92" s="239"/>
      <c r="B92" s="103" t="s">
        <v>1464</v>
      </c>
      <c r="C92" s="24" t="s">
        <v>1465</v>
      </c>
    </row>
    <row r="93" spans="1:4" ht="17" x14ac:dyDescent="0.2">
      <c r="A93" s="239"/>
      <c r="B93" s="103" t="s">
        <v>1466</v>
      </c>
      <c r="C93" s="24" t="s">
        <v>1467</v>
      </c>
    </row>
    <row r="94" spans="1:4" ht="17" x14ac:dyDescent="0.2">
      <c r="A94" s="239"/>
      <c r="B94" s="103" t="s">
        <v>1468</v>
      </c>
      <c r="C94" s="24" t="s">
        <v>1469</v>
      </c>
    </row>
    <row r="95" spans="1:4" ht="17" x14ac:dyDescent="0.2">
      <c r="A95" s="239"/>
      <c r="B95" s="132" t="s">
        <v>1470</v>
      </c>
      <c r="C95" s="158" t="s">
        <v>1471</v>
      </c>
      <c r="D95" s="2" t="s">
        <v>2024</v>
      </c>
    </row>
    <row r="96" spans="1:4" ht="17" x14ac:dyDescent="0.2">
      <c r="A96" s="239"/>
      <c r="B96" s="103" t="s">
        <v>1472</v>
      </c>
      <c r="C96" s="24" t="s">
        <v>1473</v>
      </c>
    </row>
    <row r="97" spans="1:4" ht="17" x14ac:dyDescent="0.2">
      <c r="A97" s="239"/>
      <c r="B97" s="132" t="s">
        <v>1474</v>
      </c>
      <c r="C97" s="158" t="s">
        <v>1151</v>
      </c>
      <c r="D97" s="2" t="s">
        <v>2024</v>
      </c>
    </row>
    <row r="98" spans="1:4" ht="17" x14ac:dyDescent="0.2">
      <c r="A98" s="239"/>
      <c r="B98" s="103" t="s">
        <v>1475</v>
      </c>
      <c r="C98" s="24" t="s">
        <v>1476</v>
      </c>
    </row>
    <row r="99" spans="1:4" ht="17" x14ac:dyDescent="0.2">
      <c r="A99" s="239"/>
      <c r="B99" s="103" t="s">
        <v>1477</v>
      </c>
      <c r="C99" s="24" t="s">
        <v>1478</v>
      </c>
    </row>
    <row r="100" spans="1:4" ht="17" x14ac:dyDescent="0.2">
      <c r="A100" s="239"/>
      <c r="B100" s="103" t="s">
        <v>1479</v>
      </c>
      <c r="C100" s="24" t="s">
        <v>1480</v>
      </c>
    </row>
    <row r="101" spans="1:4" ht="17" x14ac:dyDescent="0.2">
      <c r="A101" s="239"/>
      <c r="B101" s="103" t="s">
        <v>1481</v>
      </c>
      <c r="C101" s="24" t="s">
        <v>1482</v>
      </c>
    </row>
    <row r="102" spans="1:4" ht="17" x14ac:dyDescent="0.2">
      <c r="A102" s="239"/>
      <c r="B102" s="103" t="s">
        <v>1483</v>
      </c>
      <c r="C102" s="24" t="s">
        <v>1484</v>
      </c>
    </row>
    <row r="103" spans="1:4" ht="17" x14ac:dyDescent="0.2">
      <c r="A103" s="239"/>
      <c r="B103" s="103" t="s">
        <v>1485</v>
      </c>
      <c r="C103" s="24" t="s">
        <v>1486</v>
      </c>
    </row>
    <row r="104" spans="1:4" ht="17" x14ac:dyDescent="0.2">
      <c r="A104" s="239"/>
      <c r="B104" s="103" t="s">
        <v>1487</v>
      </c>
      <c r="C104" s="24" t="s">
        <v>1488</v>
      </c>
    </row>
    <row r="105" spans="1:4" ht="17" x14ac:dyDescent="0.2">
      <c r="A105" s="239"/>
      <c r="B105" s="103" t="s">
        <v>1489</v>
      </c>
      <c r="C105" s="24" t="s">
        <v>1490</v>
      </c>
    </row>
    <row r="106" spans="1:4" ht="17" x14ac:dyDescent="0.2">
      <c r="A106" s="239"/>
      <c r="B106" s="103" t="s">
        <v>1491</v>
      </c>
      <c r="C106" s="24" t="s">
        <v>1492</v>
      </c>
    </row>
    <row r="107" spans="1:4" ht="17" x14ac:dyDescent="0.2">
      <c r="A107" s="239"/>
      <c r="B107" s="132" t="s">
        <v>1493</v>
      </c>
      <c r="C107" s="158" t="s">
        <v>1494</v>
      </c>
      <c r="D107" s="2" t="s">
        <v>2024</v>
      </c>
    </row>
    <row r="108" spans="1:4" ht="17" x14ac:dyDescent="0.2">
      <c r="A108" s="239"/>
      <c r="B108" s="132" t="s">
        <v>1495</v>
      </c>
      <c r="C108" s="158" t="s">
        <v>1496</v>
      </c>
      <c r="D108" s="2" t="s">
        <v>2024</v>
      </c>
    </row>
    <row r="109" spans="1:4" ht="34" x14ac:dyDescent="0.2">
      <c r="A109" s="239"/>
      <c r="B109" s="132" t="s">
        <v>1497</v>
      </c>
      <c r="C109" s="158" t="s">
        <v>1501</v>
      </c>
      <c r="D109" s="2" t="s">
        <v>2024</v>
      </c>
    </row>
    <row r="110" spans="1:4" ht="17" x14ac:dyDescent="0.2">
      <c r="A110" s="249"/>
      <c r="B110" s="132" t="s">
        <v>1498</v>
      </c>
      <c r="C110" s="158" t="s">
        <v>1499</v>
      </c>
      <c r="D110" s="2" t="s">
        <v>2024</v>
      </c>
    </row>
    <row r="111" spans="1:4" x14ac:dyDescent="0.2">
      <c r="A111" s="250" t="s">
        <v>2013</v>
      </c>
      <c r="B111" s="2" t="s">
        <v>1234</v>
      </c>
      <c r="C111" t="s">
        <v>1993</v>
      </c>
    </row>
    <row r="112" spans="1:4" x14ac:dyDescent="0.2">
      <c r="A112" s="251"/>
      <c r="B112" s="2" t="s">
        <v>1543</v>
      </c>
      <c r="C112" t="s">
        <v>1544</v>
      </c>
    </row>
    <row r="113" spans="1:3" x14ac:dyDescent="0.2">
      <c r="A113" s="251"/>
      <c r="B113" s="2" t="s">
        <v>1545</v>
      </c>
      <c r="C113" t="s">
        <v>1546</v>
      </c>
    </row>
    <row r="114" spans="1:3" x14ac:dyDescent="0.2">
      <c r="A114" s="251"/>
      <c r="B114" s="2" t="s">
        <v>1260</v>
      </c>
      <c r="C114" t="s">
        <v>1547</v>
      </c>
    </row>
    <row r="115" spans="1:3" x14ac:dyDescent="0.2">
      <c r="A115" s="251"/>
      <c r="B115" s="2" t="s">
        <v>1548</v>
      </c>
      <c r="C115" t="s">
        <v>1549</v>
      </c>
    </row>
    <row r="116" spans="1:3" x14ac:dyDescent="0.2">
      <c r="A116" s="251"/>
      <c r="B116" s="2" t="s">
        <v>1550</v>
      </c>
      <c r="C116" t="s">
        <v>1994</v>
      </c>
    </row>
    <row r="117" spans="1:3" x14ac:dyDescent="0.2">
      <c r="A117" s="251"/>
      <c r="B117" s="2" t="s">
        <v>1551</v>
      </c>
      <c r="C117" t="s">
        <v>1552</v>
      </c>
    </row>
    <row r="118" spans="1:3" x14ac:dyDescent="0.2">
      <c r="A118" s="251"/>
      <c r="B118" s="2" t="s">
        <v>1168</v>
      </c>
      <c r="C118" t="s">
        <v>1553</v>
      </c>
    </row>
    <row r="119" spans="1:3" x14ac:dyDescent="0.2">
      <c r="A119" s="251"/>
      <c r="B119" s="2" t="s">
        <v>1554</v>
      </c>
      <c r="C119" t="s">
        <v>1555</v>
      </c>
    </row>
    <row r="120" spans="1:3" x14ac:dyDescent="0.2">
      <c r="A120" s="251"/>
      <c r="B120" s="2" t="s">
        <v>1556</v>
      </c>
      <c r="C120" t="s">
        <v>1995</v>
      </c>
    </row>
    <row r="121" spans="1:3" x14ac:dyDescent="0.2">
      <c r="A121" s="251"/>
      <c r="B121" s="2" t="s">
        <v>1280</v>
      </c>
      <c r="C121" t="s">
        <v>1557</v>
      </c>
    </row>
    <row r="122" spans="1:3" x14ac:dyDescent="0.2">
      <c r="A122" s="251"/>
      <c r="B122" s="2" t="s">
        <v>1193</v>
      </c>
      <c r="C122" t="s">
        <v>1558</v>
      </c>
    </row>
    <row r="123" spans="1:3" x14ac:dyDescent="0.2">
      <c r="A123" s="251"/>
      <c r="B123" s="2" t="s">
        <v>1559</v>
      </c>
      <c r="C123" t="s">
        <v>1560</v>
      </c>
    </row>
    <row r="124" spans="1:3" x14ac:dyDescent="0.2">
      <c r="A124" s="251"/>
      <c r="B124" s="2" t="s">
        <v>1561</v>
      </c>
      <c r="C124" t="s">
        <v>1562</v>
      </c>
    </row>
    <row r="125" spans="1:3" x14ac:dyDescent="0.2">
      <c r="A125" s="251"/>
      <c r="B125" s="2" t="s">
        <v>1563</v>
      </c>
      <c r="C125" t="s">
        <v>1564</v>
      </c>
    </row>
    <row r="126" spans="1:3" x14ac:dyDescent="0.2">
      <c r="A126" s="251"/>
      <c r="B126" s="2" t="s">
        <v>1182</v>
      </c>
      <c r="C126" t="s">
        <v>1565</v>
      </c>
    </row>
    <row r="127" spans="1:3" x14ac:dyDescent="0.2">
      <c r="A127" s="251"/>
      <c r="B127" s="2" t="s">
        <v>1566</v>
      </c>
      <c r="C127" t="s">
        <v>1567</v>
      </c>
    </row>
    <row r="128" spans="1:3" x14ac:dyDescent="0.2">
      <c r="A128" s="251"/>
      <c r="B128" s="2" t="s">
        <v>1568</v>
      </c>
      <c r="C128" t="s">
        <v>1569</v>
      </c>
    </row>
    <row r="129" spans="1:3" x14ac:dyDescent="0.2">
      <c r="A129" s="251"/>
      <c r="B129" s="2" t="s">
        <v>1232</v>
      </c>
      <c r="C129" t="s">
        <v>1996</v>
      </c>
    </row>
    <row r="130" spans="1:3" x14ac:dyDescent="0.2">
      <c r="A130" s="251"/>
      <c r="B130" s="2" t="s">
        <v>1277</v>
      </c>
      <c r="C130" t="s">
        <v>1570</v>
      </c>
    </row>
    <row r="131" spans="1:3" x14ac:dyDescent="0.2">
      <c r="A131" s="251"/>
      <c r="B131" s="2" t="s">
        <v>1571</v>
      </c>
      <c r="C131" t="s">
        <v>1572</v>
      </c>
    </row>
    <row r="132" spans="1:3" x14ac:dyDescent="0.2">
      <c r="A132" s="251"/>
      <c r="B132" s="2" t="s">
        <v>1573</v>
      </c>
      <c r="C132" t="s">
        <v>1574</v>
      </c>
    </row>
    <row r="133" spans="1:3" x14ac:dyDescent="0.2">
      <c r="A133" s="251"/>
      <c r="B133" s="2" t="s">
        <v>1204</v>
      </c>
      <c r="C133" t="s">
        <v>1575</v>
      </c>
    </row>
    <row r="134" spans="1:3" x14ac:dyDescent="0.2">
      <c r="A134" s="251"/>
      <c r="B134" s="2" t="s">
        <v>1576</v>
      </c>
      <c r="C134" t="s">
        <v>1577</v>
      </c>
    </row>
    <row r="135" spans="1:3" x14ac:dyDescent="0.2">
      <c r="A135" s="251"/>
      <c r="B135" s="2" t="s">
        <v>1270</v>
      </c>
      <c r="C135" t="s">
        <v>1578</v>
      </c>
    </row>
    <row r="136" spans="1:3" x14ac:dyDescent="0.2">
      <c r="A136" s="251"/>
      <c r="B136" s="2" t="s">
        <v>1579</v>
      </c>
      <c r="C136" t="s">
        <v>1580</v>
      </c>
    </row>
    <row r="137" spans="1:3" x14ac:dyDescent="0.2">
      <c r="A137" s="251"/>
      <c r="B137" s="2" t="s">
        <v>1581</v>
      </c>
      <c r="C137" t="s">
        <v>1582</v>
      </c>
    </row>
    <row r="138" spans="1:3" x14ac:dyDescent="0.2">
      <c r="A138" s="251"/>
      <c r="B138" s="2" t="s">
        <v>1583</v>
      </c>
      <c r="C138" t="s">
        <v>1584</v>
      </c>
    </row>
    <row r="139" spans="1:3" x14ac:dyDescent="0.2">
      <c r="A139" s="251"/>
      <c r="B139" s="2" t="s">
        <v>1585</v>
      </c>
      <c r="C139" t="s">
        <v>1586</v>
      </c>
    </row>
    <row r="140" spans="1:3" x14ac:dyDescent="0.2">
      <c r="A140" s="251"/>
      <c r="B140" s="2" t="s">
        <v>1587</v>
      </c>
      <c r="C140" t="s">
        <v>1588</v>
      </c>
    </row>
    <row r="141" spans="1:3" x14ac:dyDescent="0.2">
      <c r="A141" s="251"/>
      <c r="B141" s="2" t="s">
        <v>1212</v>
      </c>
      <c r="C141" t="s">
        <v>1589</v>
      </c>
    </row>
    <row r="142" spans="1:3" x14ac:dyDescent="0.2">
      <c r="A142" s="251"/>
      <c r="B142" s="2" t="s">
        <v>1590</v>
      </c>
      <c r="C142" t="s">
        <v>1591</v>
      </c>
    </row>
    <row r="143" spans="1:3" x14ac:dyDescent="0.2">
      <c r="A143" s="251"/>
      <c r="B143" s="2" t="s">
        <v>1592</v>
      </c>
      <c r="C143" t="s">
        <v>1593</v>
      </c>
    </row>
    <row r="144" spans="1:3" x14ac:dyDescent="0.2">
      <c r="A144" s="251"/>
      <c r="B144" s="2" t="s">
        <v>1594</v>
      </c>
      <c r="C144" t="s">
        <v>1595</v>
      </c>
    </row>
    <row r="145" spans="1:3" x14ac:dyDescent="0.2">
      <c r="A145" s="251"/>
      <c r="B145" s="2" t="s">
        <v>1596</v>
      </c>
      <c r="C145" t="s">
        <v>1597</v>
      </c>
    </row>
    <row r="146" spans="1:3" x14ac:dyDescent="0.2">
      <c r="A146" s="251"/>
      <c r="B146" s="2" t="s">
        <v>1598</v>
      </c>
      <c r="C146" t="s">
        <v>1599</v>
      </c>
    </row>
    <row r="147" spans="1:3" x14ac:dyDescent="0.2">
      <c r="A147" s="251"/>
      <c r="B147" s="2" t="s">
        <v>1600</v>
      </c>
      <c r="C147" t="s">
        <v>1601</v>
      </c>
    </row>
    <row r="148" spans="1:3" x14ac:dyDescent="0.2">
      <c r="A148" s="251"/>
      <c r="B148" s="2" t="s">
        <v>1229</v>
      </c>
      <c r="C148" t="s">
        <v>1602</v>
      </c>
    </row>
    <row r="149" spans="1:3" x14ac:dyDescent="0.2">
      <c r="A149" s="251"/>
      <c r="B149" s="2" t="s">
        <v>1603</v>
      </c>
      <c r="C149" t="s">
        <v>1604</v>
      </c>
    </row>
    <row r="150" spans="1:3" x14ac:dyDescent="0.2">
      <c r="A150" s="251"/>
      <c r="B150" s="2" t="s">
        <v>1605</v>
      </c>
      <c r="C150" t="s">
        <v>1606</v>
      </c>
    </row>
    <row r="151" spans="1:3" x14ac:dyDescent="0.2">
      <c r="A151" s="251"/>
      <c r="B151" s="2" t="s">
        <v>1607</v>
      </c>
      <c r="C151" t="s">
        <v>1608</v>
      </c>
    </row>
    <row r="152" spans="1:3" x14ac:dyDescent="0.2">
      <c r="A152" s="251"/>
      <c r="B152" s="2" t="s">
        <v>1609</v>
      </c>
      <c r="C152" t="s">
        <v>1610</v>
      </c>
    </row>
    <row r="153" spans="1:3" x14ac:dyDescent="0.2">
      <c r="A153" s="251"/>
      <c r="B153" s="2" t="s">
        <v>1611</v>
      </c>
      <c r="C153" t="s">
        <v>1612</v>
      </c>
    </row>
    <row r="154" spans="1:3" x14ac:dyDescent="0.2">
      <c r="A154" s="251"/>
      <c r="B154" s="2" t="s">
        <v>1278</v>
      </c>
      <c r="C154" t="s">
        <v>1613</v>
      </c>
    </row>
    <row r="155" spans="1:3" x14ac:dyDescent="0.2">
      <c r="A155" s="251"/>
      <c r="B155" s="2" t="s">
        <v>1223</v>
      </c>
      <c r="C155" t="s">
        <v>1614</v>
      </c>
    </row>
    <row r="156" spans="1:3" x14ac:dyDescent="0.2">
      <c r="A156" s="251"/>
      <c r="B156" s="2" t="s">
        <v>1615</v>
      </c>
      <c r="C156" t="s">
        <v>1616</v>
      </c>
    </row>
    <row r="157" spans="1:3" x14ac:dyDescent="0.2">
      <c r="A157" s="251"/>
      <c r="B157" s="2" t="s">
        <v>1227</v>
      </c>
      <c r="C157" t="s">
        <v>1617</v>
      </c>
    </row>
    <row r="158" spans="1:3" x14ac:dyDescent="0.2">
      <c r="A158" s="251"/>
      <c r="B158" s="2" t="s">
        <v>1618</v>
      </c>
      <c r="C158" t="s">
        <v>1619</v>
      </c>
    </row>
    <row r="159" spans="1:3" x14ac:dyDescent="0.2">
      <c r="A159" s="251"/>
      <c r="B159" s="2" t="s">
        <v>1620</v>
      </c>
      <c r="C159" t="s">
        <v>1621</v>
      </c>
    </row>
    <row r="160" spans="1:3" x14ac:dyDescent="0.2">
      <c r="A160" s="251"/>
      <c r="B160" s="2" t="s">
        <v>1622</v>
      </c>
      <c r="C160" t="s">
        <v>1623</v>
      </c>
    </row>
    <row r="161" spans="1:3" x14ac:dyDescent="0.2">
      <c r="A161" s="251"/>
      <c r="B161" s="2" t="s">
        <v>1624</v>
      </c>
      <c r="C161" t="s">
        <v>1625</v>
      </c>
    </row>
    <row r="162" spans="1:3" x14ac:dyDescent="0.2">
      <c r="A162" s="251"/>
      <c r="B162" s="2" t="s">
        <v>1176</v>
      </c>
      <c r="C162" t="s">
        <v>1626</v>
      </c>
    </row>
    <row r="163" spans="1:3" x14ac:dyDescent="0.2">
      <c r="A163" s="251"/>
      <c r="B163" s="2" t="s">
        <v>1269</v>
      </c>
      <c r="C163" t="s">
        <v>1627</v>
      </c>
    </row>
    <row r="164" spans="1:3" x14ac:dyDescent="0.2">
      <c r="A164" s="251"/>
      <c r="B164" s="2" t="s">
        <v>1628</v>
      </c>
      <c r="C164" t="s">
        <v>1629</v>
      </c>
    </row>
    <row r="165" spans="1:3" x14ac:dyDescent="0.2">
      <c r="A165" s="251"/>
      <c r="B165" s="2" t="s">
        <v>1630</v>
      </c>
      <c r="C165" t="s">
        <v>1631</v>
      </c>
    </row>
    <row r="166" spans="1:3" x14ac:dyDescent="0.2">
      <c r="A166" s="251"/>
      <c r="B166" s="2" t="s">
        <v>1632</v>
      </c>
      <c r="C166" t="s">
        <v>1633</v>
      </c>
    </row>
    <row r="167" spans="1:3" x14ac:dyDescent="0.2">
      <c r="A167" s="251"/>
      <c r="B167" s="2" t="s">
        <v>1634</v>
      </c>
      <c r="C167" t="s">
        <v>1997</v>
      </c>
    </row>
    <row r="168" spans="1:3" x14ac:dyDescent="0.2">
      <c r="A168" s="251"/>
      <c r="B168" s="2" t="s">
        <v>1635</v>
      </c>
      <c r="C168" t="s">
        <v>1636</v>
      </c>
    </row>
    <row r="169" spans="1:3" x14ac:dyDescent="0.2">
      <c r="A169" s="251"/>
      <c r="B169" s="2" t="s">
        <v>1261</v>
      </c>
      <c r="C169" t="s">
        <v>1637</v>
      </c>
    </row>
    <row r="170" spans="1:3" x14ac:dyDescent="0.2">
      <c r="A170" s="251"/>
      <c r="B170" s="2" t="s">
        <v>1638</v>
      </c>
      <c r="C170" t="s">
        <v>1639</v>
      </c>
    </row>
    <row r="171" spans="1:3" x14ac:dyDescent="0.2">
      <c r="A171" s="251"/>
      <c r="B171" s="2" t="s">
        <v>1219</v>
      </c>
      <c r="C171" t="s">
        <v>1640</v>
      </c>
    </row>
    <row r="172" spans="1:3" x14ac:dyDescent="0.2">
      <c r="A172" s="251"/>
      <c r="B172" s="2" t="s">
        <v>1225</v>
      </c>
      <c r="C172" t="s">
        <v>1641</v>
      </c>
    </row>
    <row r="173" spans="1:3" x14ac:dyDescent="0.2">
      <c r="A173" s="251"/>
      <c r="B173" s="2" t="s">
        <v>1642</v>
      </c>
      <c r="C173" t="s">
        <v>1643</v>
      </c>
    </row>
    <row r="174" spans="1:3" x14ac:dyDescent="0.2">
      <c r="A174" s="251"/>
      <c r="B174" s="2" t="s">
        <v>1644</v>
      </c>
      <c r="C174" t="s">
        <v>1645</v>
      </c>
    </row>
    <row r="175" spans="1:3" x14ac:dyDescent="0.2">
      <c r="A175" s="251"/>
      <c r="B175" s="2" t="s">
        <v>1646</v>
      </c>
      <c r="C175" t="s">
        <v>1647</v>
      </c>
    </row>
    <row r="176" spans="1:3" x14ac:dyDescent="0.2">
      <c r="A176" s="251"/>
      <c r="B176" s="2" t="s">
        <v>1177</v>
      </c>
      <c r="C176" t="s">
        <v>1648</v>
      </c>
    </row>
    <row r="177" spans="1:3" x14ac:dyDescent="0.2">
      <c r="A177" s="251"/>
      <c r="B177" s="2" t="s">
        <v>1649</v>
      </c>
      <c r="C177" t="s">
        <v>1650</v>
      </c>
    </row>
    <row r="178" spans="1:3" x14ac:dyDescent="0.2">
      <c r="A178" s="251"/>
      <c r="B178" s="2" t="s">
        <v>1651</v>
      </c>
      <c r="C178" t="s">
        <v>1652</v>
      </c>
    </row>
    <row r="179" spans="1:3" x14ac:dyDescent="0.2">
      <c r="A179" s="251"/>
      <c r="B179" s="2" t="s">
        <v>1653</v>
      </c>
      <c r="C179" t="s">
        <v>1998</v>
      </c>
    </row>
    <row r="180" spans="1:3" x14ac:dyDescent="0.2">
      <c r="A180" s="251"/>
      <c r="B180" s="2" t="s">
        <v>1175</v>
      </c>
      <c r="C180" t="s">
        <v>1999</v>
      </c>
    </row>
    <row r="181" spans="1:3" x14ac:dyDescent="0.2">
      <c r="A181" s="251"/>
      <c r="B181" s="2" t="s">
        <v>1654</v>
      </c>
      <c r="C181" t="s">
        <v>1655</v>
      </c>
    </row>
    <row r="182" spans="1:3" x14ac:dyDescent="0.2">
      <c r="A182" s="251"/>
      <c r="B182" s="2" t="s">
        <v>1656</v>
      </c>
      <c r="C182" t="s">
        <v>1657</v>
      </c>
    </row>
    <row r="183" spans="1:3" x14ac:dyDescent="0.2">
      <c r="A183" s="251"/>
      <c r="B183" s="2" t="s">
        <v>1224</v>
      </c>
      <c r="C183" t="s">
        <v>2000</v>
      </c>
    </row>
    <row r="184" spans="1:3" x14ac:dyDescent="0.2">
      <c r="A184" s="251"/>
      <c r="B184" s="2" t="s">
        <v>1658</v>
      </c>
      <c r="C184" t="s">
        <v>1659</v>
      </c>
    </row>
    <row r="185" spans="1:3" x14ac:dyDescent="0.2">
      <c r="A185" s="251"/>
      <c r="B185" s="2" t="s">
        <v>1660</v>
      </c>
      <c r="C185" t="s">
        <v>1661</v>
      </c>
    </row>
    <row r="186" spans="1:3" x14ac:dyDescent="0.2">
      <c r="A186" s="251"/>
      <c r="B186" s="2" t="s">
        <v>1662</v>
      </c>
      <c r="C186" t="s">
        <v>1663</v>
      </c>
    </row>
    <row r="187" spans="1:3" x14ac:dyDescent="0.2">
      <c r="A187" s="251"/>
      <c r="B187" s="2" t="s">
        <v>1664</v>
      </c>
      <c r="C187" t="s">
        <v>1665</v>
      </c>
    </row>
    <row r="188" spans="1:3" x14ac:dyDescent="0.2">
      <c r="A188" s="251"/>
      <c r="B188" s="2" t="s">
        <v>1666</v>
      </c>
      <c r="C188" t="s">
        <v>1667</v>
      </c>
    </row>
    <row r="189" spans="1:3" x14ac:dyDescent="0.2">
      <c r="A189" s="251"/>
      <c r="B189" s="2" t="s">
        <v>1668</v>
      </c>
      <c r="C189" t="s">
        <v>2001</v>
      </c>
    </row>
    <row r="190" spans="1:3" x14ac:dyDescent="0.2">
      <c r="A190" s="251"/>
      <c r="B190" s="2" t="s">
        <v>1669</v>
      </c>
      <c r="C190" t="s">
        <v>1670</v>
      </c>
    </row>
    <row r="191" spans="1:3" x14ac:dyDescent="0.2">
      <c r="A191" s="251"/>
      <c r="B191" s="2" t="s">
        <v>1671</v>
      </c>
      <c r="C191" t="s">
        <v>1672</v>
      </c>
    </row>
    <row r="192" spans="1:3" x14ac:dyDescent="0.2">
      <c r="A192" s="251"/>
      <c r="B192" s="2" t="s">
        <v>1673</v>
      </c>
      <c r="C192" t="s">
        <v>1674</v>
      </c>
    </row>
    <row r="193" spans="1:3" x14ac:dyDescent="0.2">
      <c r="A193" s="251"/>
      <c r="B193" s="2" t="s">
        <v>1178</v>
      </c>
      <c r="C193" t="s">
        <v>1675</v>
      </c>
    </row>
    <row r="194" spans="1:3" x14ac:dyDescent="0.2">
      <c r="A194" s="251"/>
      <c r="B194" s="2" t="s">
        <v>1676</v>
      </c>
      <c r="C194" t="s">
        <v>1677</v>
      </c>
    </row>
    <row r="195" spans="1:3" x14ac:dyDescent="0.2">
      <c r="A195" s="251"/>
      <c r="B195" s="2" t="s">
        <v>1678</v>
      </c>
      <c r="C195" t="s">
        <v>1679</v>
      </c>
    </row>
    <row r="196" spans="1:3" x14ac:dyDescent="0.2">
      <c r="A196" s="251"/>
      <c r="B196" s="2" t="s">
        <v>1680</v>
      </c>
      <c r="C196" t="s">
        <v>1681</v>
      </c>
    </row>
    <row r="197" spans="1:3" x14ac:dyDescent="0.2">
      <c r="A197" s="251"/>
      <c r="B197" s="2" t="s">
        <v>1682</v>
      </c>
      <c r="C197" t="s">
        <v>1683</v>
      </c>
    </row>
    <row r="198" spans="1:3" x14ac:dyDescent="0.2">
      <c r="A198" s="251"/>
      <c r="B198" s="2" t="s">
        <v>1684</v>
      </c>
      <c r="C198" t="s">
        <v>1685</v>
      </c>
    </row>
    <row r="199" spans="1:3" x14ac:dyDescent="0.2">
      <c r="A199" s="251"/>
      <c r="B199" s="2" t="s">
        <v>1686</v>
      </c>
      <c r="C199" t="s">
        <v>1687</v>
      </c>
    </row>
    <row r="200" spans="1:3" x14ac:dyDescent="0.2">
      <c r="A200" s="251"/>
      <c r="B200" s="2" t="s">
        <v>1688</v>
      </c>
      <c r="C200" t="s">
        <v>1689</v>
      </c>
    </row>
    <row r="201" spans="1:3" x14ac:dyDescent="0.2">
      <c r="A201" s="251"/>
      <c r="B201" s="2" t="s">
        <v>1690</v>
      </c>
      <c r="C201" t="s">
        <v>1691</v>
      </c>
    </row>
    <row r="202" spans="1:3" x14ac:dyDescent="0.2">
      <c r="A202" s="251"/>
      <c r="B202" s="2" t="s">
        <v>1209</v>
      </c>
      <c r="C202" t="s">
        <v>1692</v>
      </c>
    </row>
    <row r="203" spans="1:3" x14ac:dyDescent="0.2">
      <c r="A203" s="251"/>
      <c r="B203" s="2" t="s">
        <v>1693</v>
      </c>
      <c r="C203" t="s">
        <v>1694</v>
      </c>
    </row>
    <row r="204" spans="1:3" x14ac:dyDescent="0.2">
      <c r="A204" s="251"/>
      <c r="B204" s="2" t="s">
        <v>1695</v>
      </c>
      <c r="C204" t="s">
        <v>1696</v>
      </c>
    </row>
    <row r="205" spans="1:3" x14ac:dyDescent="0.2">
      <c r="A205" s="251"/>
      <c r="B205" s="2" t="s">
        <v>1697</v>
      </c>
      <c r="C205" t="s">
        <v>1698</v>
      </c>
    </row>
    <row r="206" spans="1:3" x14ac:dyDescent="0.2">
      <c r="A206" s="251"/>
      <c r="B206" s="2" t="s">
        <v>1230</v>
      </c>
      <c r="C206" t="s">
        <v>1699</v>
      </c>
    </row>
    <row r="207" spans="1:3" x14ac:dyDescent="0.2">
      <c r="A207" s="251"/>
      <c r="B207" s="2" t="s">
        <v>1700</v>
      </c>
      <c r="C207" t="s">
        <v>2002</v>
      </c>
    </row>
    <row r="208" spans="1:3" x14ac:dyDescent="0.2">
      <c r="A208" s="251"/>
      <c r="B208" s="2" t="s">
        <v>1701</v>
      </c>
      <c r="C208" t="s">
        <v>2003</v>
      </c>
    </row>
    <row r="209" spans="1:3" x14ac:dyDescent="0.2">
      <c r="A209" s="251"/>
      <c r="B209" s="2" t="s">
        <v>1702</v>
      </c>
      <c r="C209" t="s">
        <v>1703</v>
      </c>
    </row>
    <row r="210" spans="1:3" x14ac:dyDescent="0.2">
      <c r="A210" s="251"/>
      <c r="B210" s="2" t="s">
        <v>1704</v>
      </c>
      <c r="C210" t="s">
        <v>1705</v>
      </c>
    </row>
    <row r="211" spans="1:3" x14ac:dyDescent="0.2">
      <c r="A211" s="251"/>
      <c r="B211" s="2" t="s">
        <v>1242</v>
      </c>
      <c r="C211" t="s">
        <v>2004</v>
      </c>
    </row>
    <row r="212" spans="1:3" x14ac:dyDescent="0.2">
      <c r="A212" s="251"/>
      <c r="B212" s="2" t="s">
        <v>1239</v>
      </c>
      <c r="C212" t="s">
        <v>1706</v>
      </c>
    </row>
    <row r="213" spans="1:3" x14ac:dyDescent="0.2">
      <c r="A213" s="251"/>
      <c r="B213" s="2" t="s">
        <v>1707</v>
      </c>
      <c r="C213" t="s">
        <v>2005</v>
      </c>
    </row>
    <row r="214" spans="1:3" x14ac:dyDescent="0.2">
      <c r="A214" s="251"/>
      <c r="B214" s="2" t="s">
        <v>1708</v>
      </c>
      <c r="C214" t="s">
        <v>1709</v>
      </c>
    </row>
    <row r="215" spans="1:3" x14ac:dyDescent="0.2">
      <c r="A215" s="251"/>
      <c r="B215" s="2" t="s">
        <v>1250</v>
      </c>
      <c r="C215" t="s">
        <v>1710</v>
      </c>
    </row>
    <row r="216" spans="1:3" x14ac:dyDescent="0.2">
      <c r="A216" s="251"/>
      <c r="B216" s="2" t="s">
        <v>1711</v>
      </c>
      <c r="C216" t="s">
        <v>1712</v>
      </c>
    </row>
    <row r="217" spans="1:3" x14ac:dyDescent="0.2">
      <c r="A217" s="251"/>
      <c r="B217" s="2" t="s">
        <v>1251</v>
      </c>
      <c r="C217" t="s">
        <v>1713</v>
      </c>
    </row>
    <row r="218" spans="1:3" x14ac:dyDescent="0.2">
      <c r="A218" s="251"/>
      <c r="B218" s="2" t="s">
        <v>1714</v>
      </c>
      <c r="C218" t="s">
        <v>1715</v>
      </c>
    </row>
    <row r="219" spans="1:3" x14ac:dyDescent="0.2">
      <c r="A219" s="251"/>
      <c r="B219" s="2" t="s">
        <v>1716</v>
      </c>
      <c r="C219" t="s">
        <v>1717</v>
      </c>
    </row>
    <row r="220" spans="1:3" x14ac:dyDescent="0.2">
      <c r="A220" s="251"/>
      <c r="B220" s="2" t="s">
        <v>1718</v>
      </c>
      <c r="C220" t="s">
        <v>1719</v>
      </c>
    </row>
    <row r="221" spans="1:3" x14ac:dyDescent="0.2">
      <c r="A221" s="251"/>
      <c r="B221" s="2" t="s">
        <v>1720</v>
      </c>
      <c r="C221" t="s">
        <v>1721</v>
      </c>
    </row>
    <row r="222" spans="1:3" x14ac:dyDescent="0.2">
      <c r="A222" s="251"/>
      <c r="B222" s="2" t="s">
        <v>1722</v>
      </c>
      <c r="C222" t="s">
        <v>1723</v>
      </c>
    </row>
    <row r="223" spans="1:3" x14ac:dyDescent="0.2">
      <c r="A223" s="251"/>
      <c r="B223" s="2" t="s">
        <v>1724</v>
      </c>
      <c r="C223" t="s">
        <v>1725</v>
      </c>
    </row>
    <row r="224" spans="1:3" x14ac:dyDescent="0.2">
      <c r="A224" s="251"/>
      <c r="B224" s="2" t="s">
        <v>1726</v>
      </c>
      <c r="C224" t="s">
        <v>1727</v>
      </c>
    </row>
    <row r="225" spans="1:3" x14ac:dyDescent="0.2">
      <c r="A225" s="251"/>
      <c r="B225" s="2" t="s">
        <v>1728</v>
      </c>
      <c r="C225" t="s">
        <v>1729</v>
      </c>
    </row>
    <row r="226" spans="1:3" x14ac:dyDescent="0.2">
      <c r="A226" s="251"/>
      <c r="B226" s="2" t="s">
        <v>1221</v>
      </c>
      <c r="C226" t="s">
        <v>1730</v>
      </c>
    </row>
    <row r="227" spans="1:3" x14ac:dyDescent="0.2">
      <c r="A227" s="251"/>
      <c r="B227" s="2" t="s">
        <v>1731</v>
      </c>
      <c r="C227" t="s">
        <v>1732</v>
      </c>
    </row>
    <row r="228" spans="1:3" x14ac:dyDescent="0.2">
      <c r="A228" s="251"/>
      <c r="B228" s="2" t="s">
        <v>1733</v>
      </c>
      <c r="C228" t="s">
        <v>1734</v>
      </c>
    </row>
    <row r="229" spans="1:3" x14ac:dyDescent="0.2">
      <c r="A229" s="251"/>
      <c r="B229" s="2" t="s">
        <v>1170</v>
      </c>
      <c r="C229" t="s">
        <v>1735</v>
      </c>
    </row>
    <row r="230" spans="1:3" x14ac:dyDescent="0.2">
      <c r="A230" s="251"/>
      <c r="B230" s="2" t="s">
        <v>1233</v>
      </c>
      <c r="C230" t="s">
        <v>1736</v>
      </c>
    </row>
    <row r="231" spans="1:3" x14ac:dyDescent="0.2">
      <c r="A231" s="251"/>
      <c r="B231" s="2" t="s">
        <v>1190</v>
      </c>
      <c r="C231" t="s">
        <v>1737</v>
      </c>
    </row>
    <row r="232" spans="1:3" x14ac:dyDescent="0.2">
      <c r="A232" s="251"/>
      <c r="B232" s="2" t="s">
        <v>1271</v>
      </c>
      <c r="C232" t="s">
        <v>1738</v>
      </c>
    </row>
    <row r="233" spans="1:3" x14ac:dyDescent="0.2">
      <c r="A233" s="251"/>
      <c r="B233" s="2" t="s">
        <v>1180</v>
      </c>
      <c r="C233" t="s">
        <v>1739</v>
      </c>
    </row>
    <row r="234" spans="1:3" x14ac:dyDescent="0.2">
      <c r="A234" s="251"/>
      <c r="B234" s="2" t="s">
        <v>1286</v>
      </c>
      <c r="C234" t="s">
        <v>1740</v>
      </c>
    </row>
    <row r="235" spans="1:3" x14ac:dyDescent="0.2">
      <c r="A235" s="251"/>
      <c r="B235" s="2" t="s">
        <v>1202</v>
      </c>
      <c r="C235" t="s">
        <v>1741</v>
      </c>
    </row>
    <row r="236" spans="1:3" x14ac:dyDescent="0.2">
      <c r="A236" s="251"/>
      <c r="B236" s="2" t="s">
        <v>1205</v>
      </c>
      <c r="C236" t="s">
        <v>1742</v>
      </c>
    </row>
    <row r="237" spans="1:3" x14ac:dyDescent="0.2">
      <c r="A237" s="251"/>
      <c r="B237" s="2" t="s">
        <v>1257</v>
      </c>
      <c r="C237" t="s">
        <v>1743</v>
      </c>
    </row>
    <row r="238" spans="1:3" x14ac:dyDescent="0.2">
      <c r="A238" s="251"/>
      <c r="B238" s="2" t="s">
        <v>1169</v>
      </c>
      <c r="C238" t="s">
        <v>1744</v>
      </c>
    </row>
    <row r="239" spans="1:3" x14ac:dyDescent="0.2">
      <c r="A239" s="251"/>
      <c r="B239" s="2" t="s">
        <v>1191</v>
      </c>
      <c r="C239" t="s">
        <v>2006</v>
      </c>
    </row>
    <row r="240" spans="1:3" x14ac:dyDescent="0.2">
      <c r="A240" s="251"/>
      <c r="B240" s="2" t="s">
        <v>1255</v>
      </c>
      <c r="C240" t="s">
        <v>1745</v>
      </c>
    </row>
    <row r="241" spans="1:3" x14ac:dyDescent="0.2">
      <c r="A241" s="251"/>
      <c r="B241" s="2" t="s">
        <v>1746</v>
      </c>
      <c r="C241" t="s">
        <v>1747</v>
      </c>
    </row>
    <row r="242" spans="1:3" x14ac:dyDescent="0.2">
      <c r="A242" s="251"/>
      <c r="B242" s="2" t="s">
        <v>1275</v>
      </c>
      <c r="C242" t="s">
        <v>1748</v>
      </c>
    </row>
    <row r="243" spans="1:3" x14ac:dyDescent="0.2">
      <c r="A243" s="251"/>
      <c r="B243" s="2" t="s">
        <v>1749</v>
      </c>
      <c r="C243" t="s">
        <v>1750</v>
      </c>
    </row>
    <row r="244" spans="1:3" x14ac:dyDescent="0.2">
      <c r="A244" s="251"/>
      <c r="B244" s="2" t="s">
        <v>1200</v>
      </c>
      <c r="C244" t="s">
        <v>1751</v>
      </c>
    </row>
    <row r="245" spans="1:3" x14ac:dyDescent="0.2">
      <c r="A245" s="251"/>
      <c r="B245" s="2" t="s">
        <v>1752</v>
      </c>
      <c r="C245" t="s">
        <v>1753</v>
      </c>
    </row>
    <row r="246" spans="1:3" x14ac:dyDescent="0.2">
      <c r="A246" s="251"/>
      <c r="B246" s="2" t="s">
        <v>1754</v>
      </c>
      <c r="C246" t="s">
        <v>1755</v>
      </c>
    </row>
    <row r="247" spans="1:3" x14ac:dyDescent="0.2">
      <c r="A247" s="251"/>
      <c r="B247" s="2" t="s">
        <v>1756</v>
      </c>
      <c r="C247" t="s">
        <v>1757</v>
      </c>
    </row>
    <row r="248" spans="1:3" x14ac:dyDescent="0.2">
      <c r="A248" s="251"/>
      <c r="B248" s="2" t="s">
        <v>1758</v>
      </c>
      <c r="C248" t="s">
        <v>1759</v>
      </c>
    </row>
    <row r="249" spans="1:3" x14ac:dyDescent="0.2">
      <c r="A249" s="251"/>
      <c r="B249" s="2" t="s">
        <v>1760</v>
      </c>
      <c r="C249" t="s">
        <v>1761</v>
      </c>
    </row>
    <row r="250" spans="1:3" x14ac:dyDescent="0.2">
      <c r="A250" s="251"/>
      <c r="B250" s="2" t="s">
        <v>1762</v>
      </c>
      <c r="C250" t="s">
        <v>1763</v>
      </c>
    </row>
    <row r="251" spans="1:3" x14ac:dyDescent="0.2">
      <c r="A251" s="251"/>
      <c r="B251" s="2" t="s">
        <v>1764</v>
      </c>
      <c r="C251" t="s">
        <v>1765</v>
      </c>
    </row>
    <row r="252" spans="1:3" x14ac:dyDescent="0.2">
      <c r="A252" s="251"/>
      <c r="B252" s="2" t="s">
        <v>1258</v>
      </c>
      <c r="C252" t="s">
        <v>1766</v>
      </c>
    </row>
    <row r="253" spans="1:3" x14ac:dyDescent="0.2">
      <c r="A253" s="251"/>
      <c r="B253" s="2" t="s">
        <v>1767</v>
      </c>
      <c r="C253" t="s">
        <v>1768</v>
      </c>
    </row>
    <row r="254" spans="1:3" x14ac:dyDescent="0.2">
      <c r="A254" s="251"/>
      <c r="B254" s="2" t="s">
        <v>1769</v>
      </c>
      <c r="C254" t="s">
        <v>1770</v>
      </c>
    </row>
    <row r="255" spans="1:3" x14ac:dyDescent="0.2">
      <c r="A255" s="251"/>
      <c r="B255" s="2" t="s">
        <v>1771</v>
      </c>
      <c r="C255" t="s">
        <v>1772</v>
      </c>
    </row>
    <row r="256" spans="1:3" x14ac:dyDescent="0.2">
      <c r="A256" s="251"/>
      <c r="B256" s="2" t="s">
        <v>1773</v>
      </c>
      <c r="C256" t="s">
        <v>1774</v>
      </c>
    </row>
    <row r="257" spans="1:3" x14ac:dyDescent="0.2">
      <c r="A257" s="251"/>
      <c r="B257" s="2" t="s">
        <v>1207</v>
      </c>
      <c r="C257" t="s">
        <v>1775</v>
      </c>
    </row>
    <row r="258" spans="1:3" x14ac:dyDescent="0.2">
      <c r="A258" s="251"/>
      <c r="B258" s="2" t="s">
        <v>1776</v>
      </c>
      <c r="C258" t="s">
        <v>2007</v>
      </c>
    </row>
    <row r="259" spans="1:3" x14ac:dyDescent="0.2">
      <c r="A259" s="251"/>
      <c r="B259" s="2" t="s">
        <v>1777</v>
      </c>
      <c r="C259" t="s">
        <v>2008</v>
      </c>
    </row>
    <row r="260" spans="1:3" x14ac:dyDescent="0.2">
      <c r="A260" s="251"/>
      <c r="B260" s="2" t="s">
        <v>1216</v>
      </c>
      <c r="C260" t="s">
        <v>1778</v>
      </c>
    </row>
    <row r="261" spans="1:3" x14ac:dyDescent="0.2">
      <c r="A261" s="251"/>
      <c r="B261" s="2" t="s">
        <v>1779</v>
      </c>
      <c r="C261" t="s">
        <v>1780</v>
      </c>
    </row>
    <row r="262" spans="1:3" x14ac:dyDescent="0.2">
      <c r="A262" s="251"/>
      <c r="B262" s="2" t="s">
        <v>1781</v>
      </c>
      <c r="C262" t="s">
        <v>1782</v>
      </c>
    </row>
    <row r="263" spans="1:3" x14ac:dyDescent="0.2">
      <c r="A263" s="251"/>
      <c r="B263" s="2" t="s">
        <v>1783</v>
      </c>
      <c r="C263" t="s">
        <v>1784</v>
      </c>
    </row>
    <row r="264" spans="1:3" x14ac:dyDescent="0.2">
      <c r="A264" s="251"/>
      <c r="B264" s="2" t="s">
        <v>1785</v>
      </c>
      <c r="C264" t="s">
        <v>1786</v>
      </c>
    </row>
    <row r="265" spans="1:3" x14ac:dyDescent="0.2">
      <c r="A265" s="251"/>
      <c r="B265" s="2" t="s">
        <v>1787</v>
      </c>
      <c r="C265" t="s">
        <v>1788</v>
      </c>
    </row>
    <row r="266" spans="1:3" x14ac:dyDescent="0.2">
      <c r="A266" s="251"/>
      <c r="B266" s="2" t="s">
        <v>1789</v>
      </c>
      <c r="C266" t="s">
        <v>1790</v>
      </c>
    </row>
    <row r="267" spans="1:3" x14ac:dyDescent="0.2">
      <c r="A267" s="251"/>
      <c r="B267" s="2" t="s">
        <v>1791</v>
      </c>
      <c r="C267" t="s">
        <v>1792</v>
      </c>
    </row>
    <row r="268" spans="1:3" x14ac:dyDescent="0.2">
      <c r="A268" s="251"/>
      <c r="B268" s="2" t="s">
        <v>1248</v>
      </c>
      <c r="C268" t="s">
        <v>1793</v>
      </c>
    </row>
    <row r="269" spans="1:3" x14ac:dyDescent="0.2">
      <c r="A269" s="251"/>
      <c r="B269" s="2" t="s">
        <v>1245</v>
      </c>
      <c r="C269" t="s">
        <v>1794</v>
      </c>
    </row>
    <row r="270" spans="1:3" x14ac:dyDescent="0.2">
      <c r="A270" s="251"/>
      <c r="B270" s="2" t="s">
        <v>1240</v>
      </c>
      <c r="C270" t="s">
        <v>1795</v>
      </c>
    </row>
    <row r="271" spans="1:3" x14ac:dyDescent="0.2">
      <c r="A271" s="251"/>
      <c r="B271" s="2" t="s">
        <v>1241</v>
      </c>
      <c r="C271" t="s">
        <v>1796</v>
      </c>
    </row>
    <row r="272" spans="1:3" x14ac:dyDescent="0.2">
      <c r="A272" s="251"/>
      <c r="B272" s="2" t="s">
        <v>1797</v>
      </c>
      <c r="C272" t="s">
        <v>1798</v>
      </c>
    </row>
    <row r="273" spans="1:3" x14ac:dyDescent="0.2">
      <c r="A273" s="251"/>
      <c r="B273" s="2" t="s">
        <v>1799</v>
      </c>
      <c r="C273" t="s">
        <v>1800</v>
      </c>
    </row>
    <row r="274" spans="1:3" x14ac:dyDescent="0.2">
      <c r="A274" s="251"/>
      <c r="B274" s="2" t="s">
        <v>1237</v>
      </c>
      <c r="C274" t="s">
        <v>1801</v>
      </c>
    </row>
    <row r="275" spans="1:3" x14ac:dyDescent="0.2">
      <c r="A275" s="251"/>
      <c r="B275" s="2" t="s">
        <v>1244</v>
      </c>
      <c r="C275" t="s">
        <v>1802</v>
      </c>
    </row>
    <row r="276" spans="1:3" x14ac:dyDescent="0.2">
      <c r="A276" s="251"/>
      <c r="B276" s="2" t="s">
        <v>1803</v>
      </c>
      <c r="C276" t="s">
        <v>1804</v>
      </c>
    </row>
    <row r="277" spans="1:3" x14ac:dyDescent="0.2">
      <c r="A277" s="251"/>
      <c r="B277" s="2" t="s">
        <v>1252</v>
      </c>
      <c r="C277" t="s">
        <v>1805</v>
      </c>
    </row>
    <row r="278" spans="1:3" x14ac:dyDescent="0.2">
      <c r="A278" s="251"/>
      <c r="B278" s="2" t="s">
        <v>1243</v>
      </c>
      <c r="C278" t="s">
        <v>1806</v>
      </c>
    </row>
    <row r="279" spans="1:3" x14ac:dyDescent="0.2">
      <c r="A279" s="251"/>
      <c r="B279" s="2" t="s">
        <v>1807</v>
      </c>
      <c r="C279" t="s">
        <v>1808</v>
      </c>
    </row>
    <row r="280" spans="1:3" x14ac:dyDescent="0.2">
      <c r="A280" s="251"/>
      <c r="B280" s="2" t="s">
        <v>1236</v>
      </c>
      <c r="C280" t="s">
        <v>1809</v>
      </c>
    </row>
    <row r="281" spans="1:3" x14ac:dyDescent="0.2">
      <c r="A281" s="251"/>
      <c r="B281" s="2" t="s">
        <v>1810</v>
      </c>
      <c r="C281" t="s">
        <v>1811</v>
      </c>
    </row>
    <row r="282" spans="1:3" x14ac:dyDescent="0.2">
      <c r="A282" s="251"/>
      <c r="B282" s="2" t="s">
        <v>1812</v>
      </c>
      <c r="C282" t="s">
        <v>1813</v>
      </c>
    </row>
    <row r="283" spans="1:3" x14ac:dyDescent="0.2">
      <c r="A283" s="251"/>
      <c r="B283" s="2" t="s">
        <v>1814</v>
      </c>
      <c r="C283" t="s">
        <v>1815</v>
      </c>
    </row>
    <row r="284" spans="1:3" x14ac:dyDescent="0.2">
      <c r="A284" s="251"/>
      <c r="B284" s="2" t="s">
        <v>1816</v>
      </c>
      <c r="C284" t="s">
        <v>2009</v>
      </c>
    </row>
    <row r="285" spans="1:3" x14ac:dyDescent="0.2">
      <c r="A285" s="251"/>
      <c r="B285" s="2" t="s">
        <v>1817</v>
      </c>
      <c r="C285" t="s">
        <v>1818</v>
      </c>
    </row>
    <row r="286" spans="1:3" x14ac:dyDescent="0.2">
      <c r="A286" s="251"/>
      <c r="B286" s="2" t="s">
        <v>1819</v>
      </c>
      <c r="C286" t="s">
        <v>1820</v>
      </c>
    </row>
    <row r="287" spans="1:3" x14ac:dyDescent="0.2">
      <c r="A287" s="251"/>
      <c r="B287" s="2" t="s">
        <v>1213</v>
      </c>
      <c r="C287" t="s">
        <v>1821</v>
      </c>
    </row>
    <row r="288" spans="1:3" x14ac:dyDescent="0.2">
      <c r="A288" s="251"/>
      <c r="B288" s="2" t="s">
        <v>1822</v>
      </c>
      <c r="C288" t="s">
        <v>1823</v>
      </c>
    </row>
    <row r="289" spans="1:3" x14ac:dyDescent="0.2">
      <c r="A289" s="251"/>
      <c r="B289" s="2" t="s">
        <v>1824</v>
      </c>
      <c r="C289" t="s">
        <v>1825</v>
      </c>
    </row>
    <row r="290" spans="1:3" x14ac:dyDescent="0.2">
      <c r="A290" s="251"/>
      <c r="B290" s="2" t="s">
        <v>1826</v>
      </c>
      <c r="C290" t="s">
        <v>1827</v>
      </c>
    </row>
    <row r="291" spans="1:3" x14ac:dyDescent="0.2">
      <c r="A291" s="251"/>
      <c r="B291" s="2" t="s">
        <v>1828</v>
      </c>
      <c r="C291" t="s">
        <v>1829</v>
      </c>
    </row>
    <row r="292" spans="1:3" x14ac:dyDescent="0.2">
      <c r="A292" s="251"/>
      <c r="B292" s="2" t="s">
        <v>1830</v>
      </c>
      <c r="C292" t="s">
        <v>1831</v>
      </c>
    </row>
    <row r="293" spans="1:3" x14ac:dyDescent="0.2">
      <c r="A293" s="251"/>
      <c r="B293" s="2" t="s">
        <v>1832</v>
      </c>
      <c r="C293" t="s">
        <v>1833</v>
      </c>
    </row>
    <row r="294" spans="1:3" x14ac:dyDescent="0.2">
      <c r="A294" s="251"/>
      <c r="B294" s="2" t="s">
        <v>1834</v>
      </c>
      <c r="C294" t="s">
        <v>1835</v>
      </c>
    </row>
    <row r="295" spans="1:3" x14ac:dyDescent="0.2">
      <c r="A295" s="251"/>
      <c r="B295" s="2" t="s">
        <v>1836</v>
      </c>
      <c r="C295" t="s">
        <v>1837</v>
      </c>
    </row>
    <row r="296" spans="1:3" x14ac:dyDescent="0.2">
      <c r="A296" s="251"/>
      <c r="B296" s="2" t="s">
        <v>1263</v>
      </c>
      <c r="C296" t="s">
        <v>1838</v>
      </c>
    </row>
    <row r="297" spans="1:3" x14ac:dyDescent="0.2">
      <c r="A297" s="251"/>
      <c r="B297" s="2" t="s">
        <v>1839</v>
      </c>
      <c r="C297" t="s">
        <v>1840</v>
      </c>
    </row>
    <row r="298" spans="1:3" x14ac:dyDescent="0.2">
      <c r="A298" s="251"/>
      <c r="B298" s="2" t="s">
        <v>1841</v>
      </c>
      <c r="C298" t="s">
        <v>1842</v>
      </c>
    </row>
    <row r="299" spans="1:3" x14ac:dyDescent="0.2">
      <c r="A299" s="251"/>
      <c r="B299" s="2" t="s">
        <v>1843</v>
      </c>
      <c r="C299" t="s">
        <v>1844</v>
      </c>
    </row>
    <row r="300" spans="1:3" x14ac:dyDescent="0.2">
      <c r="A300" s="251"/>
      <c r="B300" s="2" t="s">
        <v>1845</v>
      </c>
      <c r="C300" t="s">
        <v>1846</v>
      </c>
    </row>
    <row r="301" spans="1:3" x14ac:dyDescent="0.2">
      <c r="A301" s="251"/>
      <c r="B301" s="2" t="s">
        <v>1247</v>
      </c>
      <c r="C301" t="s">
        <v>1847</v>
      </c>
    </row>
    <row r="302" spans="1:3" x14ac:dyDescent="0.2">
      <c r="A302" s="251"/>
      <c r="B302" s="2" t="s">
        <v>1848</v>
      </c>
      <c r="C302" t="s">
        <v>1849</v>
      </c>
    </row>
    <row r="303" spans="1:3" x14ac:dyDescent="0.2">
      <c r="A303" s="251"/>
      <c r="B303" s="2" t="s">
        <v>1850</v>
      </c>
      <c r="C303" t="s">
        <v>1851</v>
      </c>
    </row>
    <row r="304" spans="1:3" x14ac:dyDescent="0.2">
      <c r="A304" s="251"/>
      <c r="B304" s="2" t="s">
        <v>1852</v>
      </c>
      <c r="C304" t="s">
        <v>1853</v>
      </c>
    </row>
    <row r="305" spans="1:3" x14ac:dyDescent="0.2">
      <c r="A305" s="251"/>
      <c r="B305" s="2" t="s">
        <v>1854</v>
      </c>
      <c r="C305" t="s">
        <v>1855</v>
      </c>
    </row>
    <row r="306" spans="1:3" x14ac:dyDescent="0.2">
      <c r="A306" s="251"/>
      <c r="B306" s="2" t="s">
        <v>1283</v>
      </c>
      <c r="C306" t="s">
        <v>1856</v>
      </c>
    </row>
    <row r="307" spans="1:3" x14ac:dyDescent="0.2">
      <c r="A307" s="251"/>
      <c r="B307" s="2" t="s">
        <v>1857</v>
      </c>
      <c r="C307" t="s">
        <v>1858</v>
      </c>
    </row>
    <row r="308" spans="1:3" x14ac:dyDescent="0.2">
      <c r="A308" s="251"/>
      <c r="B308" s="2" t="s">
        <v>1859</v>
      </c>
      <c r="C308" t="s">
        <v>1860</v>
      </c>
    </row>
    <row r="309" spans="1:3" x14ac:dyDescent="0.2">
      <c r="A309" s="251"/>
      <c r="B309" s="2" t="s">
        <v>1861</v>
      </c>
      <c r="C309" t="s">
        <v>1862</v>
      </c>
    </row>
    <row r="310" spans="1:3" x14ac:dyDescent="0.2">
      <c r="A310" s="251"/>
      <c r="B310" s="2" t="s">
        <v>1863</v>
      </c>
      <c r="C310" t="s">
        <v>1864</v>
      </c>
    </row>
    <row r="311" spans="1:3" x14ac:dyDescent="0.2">
      <c r="A311" s="251"/>
      <c r="B311" s="2" t="s">
        <v>1865</v>
      </c>
      <c r="C311" t="s">
        <v>1866</v>
      </c>
    </row>
    <row r="312" spans="1:3" x14ac:dyDescent="0.2">
      <c r="A312" s="251"/>
      <c r="B312" s="2" t="s">
        <v>1867</v>
      </c>
      <c r="C312" t="s">
        <v>1868</v>
      </c>
    </row>
    <row r="313" spans="1:3" x14ac:dyDescent="0.2">
      <c r="A313" s="251"/>
      <c r="B313" s="2" t="s">
        <v>1869</v>
      </c>
      <c r="C313" t="s">
        <v>1870</v>
      </c>
    </row>
    <row r="314" spans="1:3" x14ac:dyDescent="0.2">
      <c r="A314" s="251"/>
      <c r="B314" s="2" t="s">
        <v>1871</v>
      </c>
      <c r="C314" t="s">
        <v>1872</v>
      </c>
    </row>
    <row r="315" spans="1:3" x14ac:dyDescent="0.2">
      <c r="A315" s="251"/>
      <c r="B315" s="2" t="s">
        <v>1873</v>
      </c>
      <c r="C315" t="s">
        <v>1874</v>
      </c>
    </row>
    <row r="316" spans="1:3" x14ac:dyDescent="0.2">
      <c r="A316" s="251"/>
      <c r="B316" s="2" t="s">
        <v>1273</v>
      </c>
      <c r="C316" t="s">
        <v>1875</v>
      </c>
    </row>
    <row r="317" spans="1:3" x14ac:dyDescent="0.2">
      <c r="A317" s="251"/>
      <c r="B317" s="2" t="s">
        <v>1876</v>
      </c>
      <c r="C317" t="s">
        <v>1877</v>
      </c>
    </row>
    <row r="318" spans="1:3" x14ac:dyDescent="0.2">
      <c r="A318" s="251"/>
      <c r="B318" s="2" t="s">
        <v>1878</v>
      </c>
      <c r="C318" t="s">
        <v>1879</v>
      </c>
    </row>
    <row r="319" spans="1:3" x14ac:dyDescent="0.2">
      <c r="A319" s="251"/>
      <c r="B319" s="2" t="s">
        <v>1254</v>
      </c>
      <c r="C319" t="s">
        <v>1880</v>
      </c>
    </row>
    <row r="320" spans="1:3" x14ac:dyDescent="0.2">
      <c r="A320" s="251"/>
      <c r="B320" s="2" t="s">
        <v>1188</v>
      </c>
      <c r="C320" t="s">
        <v>1881</v>
      </c>
    </row>
    <row r="321" spans="1:3" x14ac:dyDescent="0.2">
      <c r="A321" s="251"/>
      <c r="B321" s="2" t="s">
        <v>1882</v>
      </c>
      <c r="C321" t="s">
        <v>1883</v>
      </c>
    </row>
    <row r="322" spans="1:3" x14ac:dyDescent="0.2">
      <c r="A322" s="251"/>
      <c r="B322" s="2" t="s">
        <v>1187</v>
      </c>
      <c r="C322" t="s">
        <v>1884</v>
      </c>
    </row>
    <row r="323" spans="1:3" x14ac:dyDescent="0.2">
      <c r="A323" s="251"/>
      <c r="B323" s="2" t="s">
        <v>1885</v>
      </c>
      <c r="C323" t="s">
        <v>1886</v>
      </c>
    </row>
    <row r="324" spans="1:3" x14ac:dyDescent="0.2">
      <c r="A324" s="251"/>
      <c r="B324" s="2" t="s">
        <v>1887</v>
      </c>
      <c r="C324" t="s">
        <v>1888</v>
      </c>
    </row>
    <row r="325" spans="1:3" x14ac:dyDescent="0.2">
      <c r="A325" s="251"/>
      <c r="B325" s="2" t="s">
        <v>1889</v>
      </c>
      <c r="C325" t="s">
        <v>1890</v>
      </c>
    </row>
    <row r="326" spans="1:3" x14ac:dyDescent="0.2">
      <c r="A326" s="251"/>
      <c r="B326" s="2" t="s">
        <v>1891</v>
      </c>
      <c r="C326" t="s">
        <v>1892</v>
      </c>
    </row>
    <row r="327" spans="1:3" x14ac:dyDescent="0.2">
      <c r="A327" s="251"/>
      <c r="B327" s="2" t="s">
        <v>1893</v>
      </c>
      <c r="C327" t="s">
        <v>1894</v>
      </c>
    </row>
    <row r="328" spans="1:3" x14ac:dyDescent="0.2">
      <c r="A328" s="251"/>
      <c r="B328" s="2" t="s">
        <v>1895</v>
      </c>
      <c r="C328" t="s">
        <v>1896</v>
      </c>
    </row>
    <row r="329" spans="1:3" x14ac:dyDescent="0.2">
      <c r="A329" s="251"/>
      <c r="B329" s="2" t="s">
        <v>1897</v>
      </c>
      <c r="C329" t="s">
        <v>1898</v>
      </c>
    </row>
    <row r="330" spans="1:3" x14ac:dyDescent="0.2">
      <c r="A330" s="251"/>
      <c r="B330" s="2" t="s">
        <v>1899</v>
      </c>
      <c r="C330" t="s">
        <v>1900</v>
      </c>
    </row>
    <row r="331" spans="1:3" x14ac:dyDescent="0.2">
      <c r="A331" s="251"/>
      <c r="B331" s="2" t="s">
        <v>1901</v>
      </c>
      <c r="C331" t="s">
        <v>1902</v>
      </c>
    </row>
    <row r="332" spans="1:3" x14ac:dyDescent="0.2">
      <c r="A332" s="251"/>
      <c r="B332" s="2" t="s">
        <v>1903</v>
      </c>
      <c r="C332" t="s">
        <v>1904</v>
      </c>
    </row>
    <row r="333" spans="1:3" x14ac:dyDescent="0.2">
      <c r="A333" s="251"/>
      <c r="B333" s="2" t="s">
        <v>1905</v>
      </c>
      <c r="C333" t="s">
        <v>1906</v>
      </c>
    </row>
    <row r="334" spans="1:3" x14ac:dyDescent="0.2">
      <c r="A334" s="251"/>
      <c r="B334" s="2" t="s">
        <v>1907</v>
      </c>
      <c r="C334" t="s">
        <v>1908</v>
      </c>
    </row>
    <row r="335" spans="1:3" x14ac:dyDescent="0.2">
      <c r="A335" s="251"/>
      <c r="B335" s="2" t="s">
        <v>1265</v>
      </c>
      <c r="C335" t="s">
        <v>1909</v>
      </c>
    </row>
    <row r="336" spans="1:3" x14ac:dyDescent="0.2">
      <c r="A336" s="251"/>
      <c r="B336" s="2" t="s">
        <v>1910</v>
      </c>
      <c r="C336" t="s">
        <v>1911</v>
      </c>
    </row>
    <row r="337" spans="1:3" x14ac:dyDescent="0.2">
      <c r="A337" s="251"/>
      <c r="B337" s="2" t="s">
        <v>1912</v>
      </c>
      <c r="C337" t="s">
        <v>1913</v>
      </c>
    </row>
    <row r="338" spans="1:3" x14ac:dyDescent="0.2">
      <c r="A338" s="251"/>
      <c r="B338" s="2" t="s">
        <v>1281</v>
      </c>
      <c r="C338" t="s">
        <v>1914</v>
      </c>
    </row>
    <row r="339" spans="1:3" x14ac:dyDescent="0.2">
      <c r="A339" s="251"/>
      <c r="B339" s="2" t="s">
        <v>1915</v>
      </c>
      <c r="C339" t="s">
        <v>1916</v>
      </c>
    </row>
    <row r="340" spans="1:3" x14ac:dyDescent="0.2">
      <c r="A340" s="251"/>
      <c r="B340" s="2" t="s">
        <v>1917</v>
      </c>
      <c r="C340" t="s">
        <v>1918</v>
      </c>
    </row>
    <row r="341" spans="1:3" x14ac:dyDescent="0.2">
      <c r="A341" s="251"/>
      <c r="B341" s="2" t="s">
        <v>1919</v>
      </c>
      <c r="C341" t="s">
        <v>1920</v>
      </c>
    </row>
    <row r="342" spans="1:3" x14ac:dyDescent="0.2">
      <c r="A342" s="251"/>
      <c r="B342" s="2" t="s">
        <v>1921</v>
      </c>
      <c r="C342" t="s">
        <v>1922</v>
      </c>
    </row>
    <row r="343" spans="1:3" x14ac:dyDescent="0.2">
      <c r="A343" s="251"/>
      <c r="B343" s="2" t="s">
        <v>1923</v>
      </c>
      <c r="C343" t="s">
        <v>1924</v>
      </c>
    </row>
    <row r="344" spans="1:3" x14ac:dyDescent="0.2">
      <c r="A344" s="251"/>
      <c r="B344" s="2" t="s">
        <v>1925</v>
      </c>
      <c r="C344" t="s">
        <v>1926</v>
      </c>
    </row>
    <row r="345" spans="1:3" x14ac:dyDescent="0.2">
      <c r="A345" s="251"/>
      <c r="B345" s="2" t="s">
        <v>1274</v>
      </c>
      <c r="C345" t="s">
        <v>1927</v>
      </c>
    </row>
    <row r="346" spans="1:3" x14ac:dyDescent="0.2">
      <c r="A346" s="251"/>
      <c r="B346" s="2" t="s">
        <v>1928</v>
      </c>
      <c r="C346" t="s">
        <v>1929</v>
      </c>
    </row>
    <row r="347" spans="1:3" x14ac:dyDescent="0.2">
      <c r="A347" s="251"/>
      <c r="B347" s="2" t="s">
        <v>1930</v>
      </c>
      <c r="C347" t="s">
        <v>1931</v>
      </c>
    </row>
    <row r="348" spans="1:3" x14ac:dyDescent="0.2">
      <c r="A348" s="251"/>
      <c r="B348" s="2" t="s">
        <v>1932</v>
      </c>
      <c r="C348" t="s">
        <v>1933</v>
      </c>
    </row>
    <row r="349" spans="1:3" x14ac:dyDescent="0.2">
      <c r="A349" s="251"/>
      <c r="B349" s="2" t="s">
        <v>1934</v>
      </c>
      <c r="C349" t="s">
        <v>1935</v>
      </c>
    </row>
    <row r="350" spans="1:3" x14ac:dyDescent="0.2">
      <c r="A350" s="251"/>
      <c r="B350" s="2" t="s">
        <v>1197</v>
      </c>
      <c r="C350" t="s">
        <v>1936</v>
      </c>
    </row>
    <row r="351" spans="1:3" x14ac:dyDescent="0.2">
      <c r="A351" s="251"/>
      <c r="B351" s="2" t="s">
        <v>1201</v>
      </c>
      <c r="C351" t="s">
        <v>1937</v>
      </c>
    </row>
    <row r="352" spans="1:3" x14ac:dyDescent="0.2">
      <c r="A352" s="251"/>
      <c r="B352" s="2" t="s">
        <v>1266</v>
      </c>
      <c r="C352" t="s">
        <v>1938</v>
      </c>
    </row>
    <row r="353" spans="1:3" x14ac:dyDescent="0.2">
      <c r="A353" s="251"/>
      <c r="B353" s="2" t="s">
        <v>1939</v>
      </c>
      <c r="C353" t="s">
        <v>2010</v>
      </c>
    </row>
    <row r="354" spans="1:3" x14ac:dyDescent="0.2">
      <c r="A354" s="251"/>
      <c r="B354" s="2" t="s">
        <v>1940</v>
      </c>
      <c r="C354" t="s">
        <v>1941</v>
      </c>
    </row>
    <row r="355" spans="1:3" x14ac:dyDescent="0.2">
      <c r="A355" s="251"/>
      <c r="B355" s="2" t="s">
        <v>1942</v>
      </c>
      <c r="C355" t="s">
        <v>1943</v>
      </c>
    </row>
    <row r="356" spans="1:3" x14ac:dyDescent="0.2">
      <c r="A356" s="251"/>
      <c r="B356" s="2" t="s">
        <v>1944</v>
      </c>
      <c r="C356" t="s">
        <v>1945</v>
      </c>
    </row>
    <row r="357" spans="1:3" x14ac:dyDescent="0.2">
      <c r="A357" s="251"/>
      <c r="B357" s="2" t="s">
        <v>1946</v>
      </c>
      <c r="C357" t="s">
        <v>1947</v>
      </c>
    </row>
    <row r="358" spans="1:3" x14ac:dyDescent="0.2">
      <c r="A358" s="251"/>
      <c r="B358" s="2" t="s">
        <v>1268</v>
      </c>
      <c r="C358" t="s">
        <v>1948</v>
      </c>
    </row>
    <row r="359" spans="1:3" x14ac:dyDescent="0.2">
      <c r="A359" s="251"/>
      <c r="B359" s="2" t="s">
        <v>1285</v>
      </c>
      <c r="C359" t="s">
        <v>1949</v>
      </c>
    </row>
    <row r="360" spans="1:3" x14ac:dyDescent="0.2">
      <c r="A360" s="251"/>
      <c r="B360" s="2" t="s">
        <v>1950</v>
      </c>
      <c r="C360" t="s">
        <v>1951</v>
      </c>
    </row>
    <row r="361" spans="1:3" x14ac:dyDescent="0.2">
      <c r="A361" s="251"/>
      <c r="B361" s="2" t="s">
        <v>1952</v>
      </c>
      <c r="C361" t="s">
        <v>1953</v>
      </c>
    </row>
    <row r="362" spans="1:3" x14ac:dyDescent="0.2">
      <c r="A362" s="251"/>
      <c r="B362" s="2" t="s">
        <v>1954</v>
      </c>
      <c r="C362" t="s">
        <v>1955</v>
      </c>
    </row>
    <row r="363" spans="1:3" x14ac:dyDescent="0.2">
      <c r="A363" s="251"/>
      <c r="B363" s="2" t="s">
        <v>1956</v>
      </c>
      <c r="C363" t="s">
        <v>1957</v>
      </c>
    </row>
    <row r="364" spans="1:3" x14ac:dyDescent="0.2">
      <c r="A364" s="251"/>
      <c r="B364" s="2" t="s">
        <v>1958</v>
      </c>
      <c r="C364" t="s">
        <v>1959</v>
      </c>
    </row>
    <row r="365" spans="1:3" x14ac:dyDescent="0.2">
      <c r="A365" s="251"/>
      <c r="B365" s="2" t="s">
        <v>1960</v>
      </c>
      <c r="C365" t="s">
        <v>1961</v>
      </c>
    </row>
    <row r="366" spans="1:3" x14ac:dyDescent="0.2">
      <c r="A366" s="251"/>
      <c r="B366" s="2" t="s">
        <v>1962</v>
      </c>
      <c r="C366" t="s">
        <v>1963</v>
      </c>
    </row>
    <row r="367" spans="1:3" x14ac:dyDescent="0.2">
      <c r="A367" s="251"/>
      <c r="B367" s="2" t="s">
        <v>1964</v>
      </c>
      <c r="C367" t="s">
        <v>1965</v>
      </c>
    </row>
    <row r="368" spans="1:3" x14ac:dyDescent="0.2">
      <c r="A368" s="251"/>
      <c r="B368" s="2" t="s">
        <v>1966</v>
      </c>
      <c r="C368" t="s">
        <v>1967</v>
      </c>
    </row>
    <row r="369" spans="1:4" x14ac:dyDescent="0.2">
      <c r="A369" s="251"/>
      <c r="B369" s="2" t="s">
        <v>1968</v>
      </c>
      <c r="C369" t="s">
        <v>1969</v>
      </c>
    </row>
    <row r="370" spans="1:4" x14ac:dyDescent="0.2">
      <c r="A370" s="251"/>
      <c r="B370" s="2" t="s">
        <v>1970</v>
      </c>
      <c r="C370" t="s">
        <v>1971</v>
      </c>
    </row>
    <row r="371" spans="1:4" x14ac:dyDescent="0.2">
      <c r="A371" s="251"/>
      <c r="B371" s="2" t="s">
        <v>1972</v>
      </c>
      <c r="C371" t="s">
        <v>1973</v>
      </c>
    </row>
    <row r="372" spans="1:4" x14ac:dyDescent="0.2">
      <c r="A372" s="251"/>
      <c r="B372" s="2" t="s">
        <v>1974</v>
      </c>
      <c r="C372" t="s">
        <v>1975</v>
      </c>
    </row>
    <row r="373" spans="1:4" x14ac:dyDescent="0.2">
      <c r="A373" s="251"/>
      <c r="B373" s="2" t="s">
        <v>1976</v>
      </c>
      <c r="C373" t="s">
        <v>1977</v>
      </c>
    </row>
    <row r="374" spans="1:4" x14ac:dyDescent="0.2">
      <c r="A374" s="251"/>
      <c r="B374" s="2" t="s">
        <v>1978</v>
      </c>
      <c r="C374" t="s">
        <v>1979</v>
      </c>
    </row>
    <row r="375" spans="1:4" x14ac:dyDescent="0.2">
      <c r="A375" s="251"/>
      <c r="B375" s="2" t="s">
        <v>1980</v>
      </c>
      <c r="C375" t="s">
        <v>1981</v>
      </c>
    </row>
    <row r="376" spans="1:4" x14ac:dyDescent="0.2">
      <c r="A376" s="251"/>
      <c r="B376" s="2" t="s">
        <v>1982</v>
      </c>
      <c r="C376" t="s">
        <v>1983</v>
      </c>
    </row>
    <row r="377" spans="1:4" x14ac:dyDescent="0.2">
      <c r="A377" s="251"/>
      <c r="B377" s="2" t="s">
        <v>1984</v>
      </c>
      <c r="C377" t="s">
        <v>1985</v>
      </c>
    </row>
    <row r="378" spans="1:4" x14ac:dyDescent="0.2">
      <c r="A378" s="251"/>
      <c r="B378" s="2" t="s">
        <v>1986</v>
      </c>
      <c r="C378" t="s">
        <v>1987</v>
      </c>
    </row>
    <row r="379" spans="1:4" x14ac:dyDescent="0.2">
      <c r="A379" s="251"/>
      <c r="B379" s="2" t="s">
        <v>1988</v>
      </c>
      <c r="C379" t="s">
        <v>1989</v>
      </c>
    </row>
    <row r="380" spans="1:4" x14ac:dyDescent="0.2">
      <c r="A380" s="251"/>
      <c r="B380" s="2" t="s">
        <v>1217</v>
      </c>
      <c r="C380" t="s">
        <v>2011</v>
      </c>
    </row>
    <row r="381" spans="1:4" x14ac:dyDescent="0.2">
      <c r="A381" s="251"/>
      <c r="B381" s="2" t="s">
        <v>1990</v>
      </c>
      <c r="C381" s="8" t="s">
        <v>2012</v>
      </c>
    </row>
    <row r="382" spans="1:4" x14ac:dyDescent="0.2">
      <c r="A382" s="252"/>
      <c r="B382" s="116" t="s">
        <v>1991</v>
      </c>
      <c r="C382" s="160" t="s">
        <v>1992</v>
      </c>
      <c r="D382" s="116"/>
    </row>
    <row r="383" spans="1:4" x14ac:dyDescent="0.2">
      <c r="B383" s="2"/>
      <c r="C383"/>
    </row>
    <row r="384" spans="1:4" x14ac:dyDescent="0.2">
      <c r="B384" s="2"/>
      <c r="C384"/>
    </row>
  </sheetData>
  <mergeCells count="3">
    <mergeCell ref="A2:A22"/>
    <mergeCell ref="A23:A110"/>
    <mergeCell ref="A111:A38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main</vt:lpstr>
      <vt:lpstr>codes</vt:lpstr>
      <vt:lpstr>GHG</vt:lpstr>
      <vt:lpstr>GVA</vt:lpstr>
      <vt:lpstr>EMP_DC</vt:lpstr>
      <vt:lpstr>NACE_list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2025-01-31T15:03:56Z</dcterms:created>
  <dcterms:modified xsi:type="dcterms:W3CDTF">2025-03-24T16:22:12Z</dcterms:modified>
  <cp:category/>
  <cp:contentStatus/>
</cp:coreProperties>
</file>