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Volumes/GoogleDrive/My Drive/Magnets/Materials/"/>
    </mc:Choice>
  </mc:AlternateContent>
  <xr:revisionPtr revIDLastSave="0" documentId="13_ncr:1_{1369BE47-F1F4-8F4A-A48F-D3F945641E8C}" xr6:coauthVersionLast="47" xr6:coauthVersionMax="47" xr10:uidLastSave="{00000000-0000-0000-0000-000000000000}"/>
  <bookViews>
    <workbookView xWindow="14340" yWindow="3000" windowWidth="22680" windowHeight="16240" xr2:uid="{00000000-000D-0000-FFFF-FFFF00000000}"/>
  </bookViews>
  <sheets>
    <sheet name="MatProp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2" l="1"/>
  <c r="S20" i="2"/>
  <c r="S19" i="2"/>
  <c r="S18" i="2"/>
  <c r="R20" i="2"/>
  <c r="R19" i="2"/>
  <c r="R18" i="2"/>
  <c r="S14" i="2" l="1"/>
  <c r="R14" i="2"/>
  <c r="R13" i="2" l="1"/>
  <c r="S13" i="2"/>
  <c r="R11" i="2"/>
  <c r="S11" i="2"/>
  <c r="R12" i="2"/>
  <c r="S12" i="2"/>
  <c r="S10" i="2"/>
  <c r="R10" i="2"/>
  <c r="S9" i="2"/>
  <c r="R9" i="2"/>
  <c r="S8" i="2"/>
  <c r="R8" i="2"/>
  <c r="S16" i="2"/>
  <c r="R16" i="2"/>
  <c r="S6" i="2"/>
  <c r="R6" i="2"/>
</calcChain>
</file>

<file path=xl/sharedStrings.xml><?xml version="1.0" encoding="utf-8"?>
<sst xmlns="http://schemas.openxmlformats.org/spreadsheetml/2006/main" count="113" uniqueCount="99">
  <si>
    <t>Titanium</t>
  </si>
  <si>
    <t>Magnetic Steel</t>
  </si>
  <si>
    <t>Stainless Steel</t>
  </si>
  <si>
    <t>Material</t>
  </si>
  <si>
    <t>/</t>
  </si>
  <si>
    <t>T.C.</t>
  </si>
  <si>
    <t>GPa</t>
  </si>
  <si>
    <t>mm/m</t>
  </si>
  <si>
    <t>Crack Size</t>
  </si>
  <si>
    <t>Safety Factor</t>
  </si>
  <si>
    <t>E at R.T.</t>
  </si>
  <si>
    <t>E at 4.5 K</t>
  </si>
  <si>
    <t>MPa</t>
  </si>
  <si>
    <t>SS316LN</t>
  </si>
  <si>
    <t>Armco</t>
  </si>
  <si>
    <t>Aluminum Bronze</t>
  </si>
  <si>
    <t>Sm - R.T.</t>
  </si>
  <si>
    <t>Sm - 4.5 K</t>
  </si>
  <si>
    <t>Rm - R.T.</t>
  </si>
  <si>
    <t>Rm - 4.5 K</t>
  </si>
  <si>
    <t>MPa m^.5</t>
  </si>
  <si>
    <t>KIc - RT</t>
  </si>
  <si>
    <t>KIc - 4.5 K</t>
  </si>
  <si>
    <t>Nb3Sn Coil</t>
  </si>
  <si>
    <t>A7075</t>
  </si>
  <si>
    <t>ν</t>
  </si>
  <si>
    <t>Superconducting Magnets Material Properties</t>
  </si>
  <si>
    <t>sy - RT</t>
  </si>
  <si>
    <t>sy - 4.5 K</t>
  </si>
  <si>
    <t>Details</t>
  </si>
  <si>
    <t>References:</t>
  </si>
  <si>
    <t>Parallel to the fibers</t>
  </si>
  <si>
    <t>FAD - 4.5 K</t>
  </si>
  <si>
    <t>M. Reytier et al.,Characterization of titanium alloys for cryogenic applications, 2002</t>
  </si>
  <si>
    <t>CERN Measurements - I. Aviles</t>
  </si>
  <si>
    <t>Matweb</t>
  </si>
  <si>
    <t>1, 2, 3</t>
  </si>
  <si>
    <t>P. Ebermann, SuST 2018</t>
  </si>
  <si>
    <t>B. Bordini, IEEE 2013</t>
  </si>
  <si>
    <t>C. Fichera, IEEE 2019</t>
  </si>
  <si>
    <t>Handbook on materials for superconducting machinery, pp. 338</t>
  </si>
  <si>
    <t>Aluminium</t>
  </si>
  <si>
    <t>Ref.</t>
  </si>
  <si>
    <t>CERN and LBNL Measurements</t>
  </si>
  <si>
    <t>Nitronic 40</t>
  </si>
  <si>
    <t>Normal to the fibers, tension</t>
  </si>
  <si>
    <t>Normal to the fibers, compression</t>
  </si>
  <si>
    <t>Assuming epoxy resin for G10</t>
  </si>
  <si>
    <t>For Ti, Al and Iron we assume a round crack with a constant opening stress applied to it. Stress can be exceeded after a grade IV analysis</t>
  </si>
  <si>
    <t>USPAS 2001, C. L. Goodzeit, Superconducting Accelerator Magnets -  An Introduction to Mechanical Design and Construction Methods</t>
  </si>
  <si>
    <t>Limits</t>
  </si>
  <si>
    <t>mm</t>
  </si>
  <si>
    <t>Notes and Legend:</t>
  </si>
  <si>
    <t>E</t>
  </si>
  <si>
    <t>Young Modulus</t>
  </si>
  <si>
    <t>R.T.</t>
  </si>
  <si>
    <t>Room Temperature</t>
  </si>
  <si>
    <t>Thermal Contraction</t>
  </si>
  <si>
    <t>Poisson's coefficient</t>
  </si>
  <si>
    <t>sy</t>
  </si>
  <si>
    <t>Yield Stress</t>
  </si>
  <si>
    <t>Rm</t>
  </si>
  <si>
    <t>Strength</t>
  </si>
  <si>
    <t>KIc</t>
  </si>
  <si>
    <t xml:space="preserve">Critical SIF, mode I </t>
  </si>
  <si>
    <t>FAD</t>
  </si>
  <si>
    <t>FAD limit</t>
  </si>
  <si>
    <t xml:space="preserve">I </t>
  </si>
  <si>
    <t>Sm</t>
  </si>
  <si>
    <t>Max. allowed stress</t>
  </si>
  <si>
    <t>For materials with a FAD value, the max. allowed stress has to be verified against the max between sI and svm</t>
  </si>
  <si>
    <t>For materials with no FAD value, the max allowed stress has to be verified against the max. Von Mises eqv. stress (svm)</t>
  </si>
  <si>
    <t>G10</t>
  </si>
  <si>
    <t>ODS Copper</t>
  </si>
  <si>
    <t>DISCUP C3/30 ODS Copper</t>
  </si>
  <si>
    <t>10, 11</t>
  </si>
  <si>
    <t>J.P. Arnaud, ODS Copper Discup C3/30 Thermal Expansion, Note SBT/CT12-28, INAC 2012</t>
  </si>
  <si>
    <t>D. Smekens, Characterization of Discup C3/30 ODS copper alloy for 11T DS dipole from Luvata OY/ECKA Granules, CERN, 2012. Available on CERN EDMS</t>
  </si>
  <si>
    <t>Elong. - RT</t>
  </si>
  <si>
    <t>Elong. 4.5 K</t>
  </si>
  <si>
    <t>%</t>
  </si>
  <si>
    <t>C61400, 6.0-8.0 Al, 1.0 max Mn, 0.01 max Pb, 2.5 Fe, 0.20 max Zn</t>
  </si>
  <si>
    <t>Phosphor Bronze</t>
  </si>
  <si>
    <t>CuAl7Si, C64200</t>
  </si>
  <si>
    <t>CuSn8P, C52100</t>
  </si>
  <si>
    <t>CuSn5, C51000</t>
  </si>
  <si>
    <t>CuAl10Ni5Fe4 - C63000</t>
  </si>
  <si>
    <t>M. Crouvizier,  C63000 alloy – tensile properties at 4.2K, CERN, 2018, EDMS No. 2022573</t>
  </si>
  <si>
    <t>M. Crouvizier,  Copper alloys for wedges of 16T magnets, CERN, 2018, EDMS No. 1959720</t>
  </si>
  <si>
    <t>Grade V, annealed plate, longitudinal</t>
  </si>
  <si>
    <t>4, 5, 14</t>
  </si>
  <si>
    <t>J.K. Childs and M.M. Lemcoe, Determination of Materials Design Criteria for 64Al-4V Titanium Alloy at Room and Elevated Temperatures</t>
  </si>
  <si>
    <t>Grade V, annealed plate, transversal</t>
  </si>
  <si>
    <t>5, 9</t>
  </si>
  <si>
    <t>5, 7</t>
  </si>
  <si>
    <t>R. Walsh et al., The low temperature mechanical properties of a Nitronic 40 forging</t>
  </si>
  <si>
    <t>&gt;438</t>
  </si>
  <si>
    <t>9, 5, 15, 16</t>
  </si>
  <si>
    <t>NBSIR 78-884, pp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</si>
</sst>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i/>
      <sz val="11"/>
      <color theme="1"/>
      <name val="Bookman Old Style"/>
      <family val="1"/>
    </font>
    <font>
      <sz val="11"/>
      <color rgb="FFFF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3" borderId="8" xfId="0" applyFont="1" applyFill="1" applyBorder="1"/>
    <xf numFmtId="0" fontId="2" fillId="3" borderId="0" xfId="0" applyFont="1" applyFill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2" fillId="0" borderId="7" xfId="0" applyFont="1" applyBorder="1"/>
    <xf numFmtId="0" fontId="4" fillId="0" borderId="4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4" fillId="2" borderId="0" xfId="0" applyFont="1" applyFill="1" applyBorder="1"/>
    <xf numFmtId="0" fontId="2" fillId="0" borderId="4" xfId="0" applyFont="1" applyBorder="1"/>
    <xf numFmtId="0" fontId="2" fillId="0" borderId="5" xfId="0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0" fontId="3" fillId="3" borderId="4" xfId="0" applyFont="1" applyFill="1" applyBorder="1"/>
    <xf numFmtId="0" fontId="2" fillId="3" borderId="5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49" fontId="2" fillId="3" borderId="0" xfId="0" applyNumberFormat="1" applyFont="1" applyFill="1" applyBorder="1" applyAlignment="1"/>
    <xf numFmtId="49" fontId="2" fillId="3" borderId="1" xfId="0" applyNumberFormat="1" applyFont="1" applyFill="1" applyBorder="1" applyAlignment="1"/>
    <xf numFmtId="0" fontId="3" fillId="3" borderId="0" xfId="0" applyFont="1" applyFill="1" applyBorder="1"/>
    <xf numFmtId="0" fontId="0" fillId="3" borderId="0" xfId="0" applyFill="1"/>
    <xf numFmtId="0" fontId="4" fillId="0" borderId="1" xfId="0" applyFont="1" applyBorder="1"/>
    <xf numFmtId="0" fontId="5" fillId="0" borderId="1" xfId="0" applyFont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2" fillId="0" borderId="0" xfId="0" applyFont="1" applyFill="1" applyBorder="1"/>
    <xf numFmtId="1" fontId="2" fillId="0" borderId="4" xfId="0" applyNumberFormat="1" applyFont="1" applyFill="1" applyBorder="1"/>
    <xf numFmtId="1" fontId="2" fillId="0" borderId="5" xfId="0" applyNumberFormat="1" applyFont="1" applyFill="1" applyBorder="1"/>
    <xf numFmtId="0" fontId="2" fillId="0" borderId="0" xfId="0" applyFont="1" applyFill="1" applyBorder="1" applyAlignment="1">
      <alignment horizontal="left"/>
    </xf>
    <xf numFmtId="49" fontId="2" fillId="3" borderId="0" xfId="0" applyNumberFormat="1" applyFont="1" applyFill="1" applyBorder="1"/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5" fillId="0" borderId="0" xfId="0" applyFont="1"/>
    <xf numFmtId="0" fontId="2" fillId="0" borderId="0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right" vertical="center"/>
    </xf>
    <xf numFmtId="1" fontId="2" fillId="0" borderId="5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topLeftCell="B1" zoomScale="90" workbookViewId="0">
      <selection activeCell="O14" sqref="O14"/>
    </sheetView>
  </sheetViews>
  <sheetFormatPr baseColWidth="10" defaultColWidth="8.83203125" defaultRowHeight="15" x14ac:dyDescent="0.2"/>
  <cols>
    <col min="1" max="1" width="19.5" customWidth="1"/>
    <col min="2" max="2" width="38.5" customWidth="1"/>
    <col min="3" max="3" width="12.1640625" bestFit="1" customWidth="1"/>
    <col min="4" max="4" width="11.33203125" bestFit="1" customWidth="1"/>
    <col min="5" max="5" width="12.5" bestFit="1" customWidth="1"/>
    <col min="6" max="6" width="6.5" bestFit="1" customWidth="1"/>
    <col min="7" max="7" width="8.5" bestFit="1" customWidth="1"/>
    <col min="8" max="8" width="9.1640625" bestFit="1" customWidth="1"/>
    <col min="9" max="9" width="11.83203125" bestFit="1" customWidth="1"/>
    <col min="10" max="10" width="12" bestFit="1" customWidth="1"/>
    <col min="11" max="11" width="13.5" bestFit="1" customWidth="1"/>
    <col min="12" max="13" width="13.5" customWidth="1"/>
    <col min="14" max="14" width="11.6640625" bestFit="1" customWidth="1"/>
    <col min="15" max="15" width="13.5" bestFit="1" customWidth="1"/>
    <col min="16" max="16" width="14.1640625" bestFit="1" customWidth="1"/>
    <col min="18" max="18" width="11.6640625" bestFit="1" customWidth="1"/>
    <col min="19" max="19" width="13" bestFit="1" customWidth="1"/>
  </cols>
  <sheetData>
    <row r="1" spans="1:19" ht="18.75" customHeight="1" thickTop="1" x14ac:dyDescent="0.2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"/>
      <c r="R1" s="44" t="s">
        <v>50</v>
      </c>
      <c r="S1" s="52"/>
    </row>
    <row r="2" spans="1:19" ht="15" customHeigh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2"/>
      <c r="R2" s="46"/>
      <c r="S2" s="53"/>
    </row>
    <row r="3" spans="1:19" x14ac:dyDescent="0.2">
      <c r="A3" s="3" t="s">
        <v>3</v>
      </c>
      <c r="B3" s="4" t="s">
        <v>29</v>
      </c>
      <c r="C3" s="4" t="s">
        <v>42</v>
      </c>
      <c r="D3" s="4" t="s">
        <v>10</v>
      </c>
      <c r="E3" s="4" t="s">
        <v>11</v>
      </c>
      <c r="F3" s="4" t="s">
        <v>25</v>
      </c>
      <c r="G3" s="4" t="s">
        <v>5</v>
      </c>
      <c r="H3" s="4" t="s">
        <v>27</v>
      </c>
      <c r="I3" s="4" t="s">
        <v>28</v>
      </c>
      <c r="J3" s="4" t="s">
        <v>18</v>
      </c>
      <c r="K3" s="4" t="s">
        <v>19</v>
      </c>
      <c r="L3" s="4" t="s">
        <v>78</v>
      </c>
      <c r="M3" s="4" t="s">
        <v>79</v>
      </c>
      <c r="N3" s="4" t="s">
        <v>21</v>
      </c>
      <c r="O3" s="4" t="s">
        <v>22</v>
      </c>
      <c r="P3" s="4" t="s">
        <v>32</v>
      </c>
      <c r="Q3" s="2"/>
      <c r="R3" s="3" t="s">
        <v>16</v>
      </c>
      <c r="S3" s="5" t="s">
        <v>17</v>
      </c>
    </row>
    <row r="4" spans="1:19" ht="16" thickBot="1" x14ac:dyDescent="0.25">
      <c r="A4" s="6" t="s">
        <v>4</v>
      </c>
      <c r="B4" s="7"/>
      <c r="C4" s="7"/>
      <c r="D4" s="7" t="s">
        <v>6</v>
      </c>
      <c r="E4" s="7" t="s">
        <v>6</v>
      </c>
      <c r="F4" s="7" t="s">
        <v>4</v>
      </c>
      <c r="G4" s="7" t="s">
        <v>7</v>
      </c>
      <c r="H4" s="7" t="s">
        <v>12</v>
      </c>
      <c r="I4" s="7" t="s">
        <v>12</v>
      </c>
      <c r="J4" s="7" t="s">
        <v>12</v>
      </c>
      <c r="K4" s="7" t="s">
        <v>12</v>
      </c>
      <c r="L4" s="7" t="s">
        <v>80</v>
      </c>
      <c r="M4" s="7"/>
      <c r="N4" s="7" t="s">
        <v>20</v>
      </c>
      <c r="O4" s="7" t="s">
        <v>20</v>
      </c>
      <c r="P4" s="7" t="s">
        <v>12</v>
      </c>
      <c r="Q4" s="8"/>
      <c r="R4" s="6" t="s">
        <v>12</v>
      </c>
      <c r="S4" s="9" t="s">
        <v>12</v>
      </c>
    </row>
    <row r="5" spans="1:19" ht="16" thickTop="1" x14ac:dyDescent="0.2">
      <c r="A5" s="10" t="s">
        <v>23</v>
      </c>
      <c r="B5" s="11"/>
      <c r="C5" s="32" t="s">
        <v>36</v>
      </c>
      <c r="D5" s="11">
        <v>25</v>
      </c>
      <c r="E5" s="11">
        <v>25</v>
      </c>
      <c r="F5" s="11">
        <v>0.3</v>
      </c>
      <c r="G5" s="11">
        <v>3.9</v>
      </c>
      <c r="H5" s="12"/>
      <c r="I5" s="12"/>
      <c r="J5" s="13"/>
      <c r="K5" s="12"/>
      <c r="L5" s="12"/>
      <c r="M5" s="12"/>
      <c r="N5" s="12"/>
      <c r="O5" s="12"/>
      <c r="P5" s="12"/>
      <c r="Q5" s="2"/>
      <c r="R5" s="14">
        <v>150</v>
      </c>
      <c r="S5" s="15">
        <v>150</v>
      </c>
    </row>
    <row r="6" spans="1:19" x14ac:dyDescent="0.2">
      <c r="A6" s="10" t="s">
        <v>0</v>
      </c>
      <c r="B6" s="11" t="s">
        <v>92</v>
      </c>
      <c r="C6" s="49" t="s">
        <v>90</v>
      </c>
      <c r="D6" s="11">
        <v>118</v>
      </c>
      <c r="E6" s="11">
        <v>126</v>
      </c>
      <c r="F6" s="43">
        <v>0.3</v>
      </c>
      <c r="G6" s="43">
        <v>1.7</v>
      </c>
      <c r="H6" s="43">
        <v>830</v>
      </c>
      <c r="I6" s="43">
        <v>1643</v>
      </c>
      <c r="J6" s="43">
        <v>900</v>
      </c>
      <c r="K6" s="43">
        <v>1673</v>
      </c>
      <c r="L6" s="40"/>
      <c r="M6" s="40"/>
      <c r="N6" s="43">
        <v>100</v>
      </c>
      <c r="O6" s="43">
        <v>58</v>
      </c>
      <c r="P6" s="43">
        <v>976</v>
      </c>
      <c r="Q6" s="41"/>
      <c r="R6" s="50">
        <f>H6/$C$23</f>
        <v>691.66666666666674</v>
      </c>
      <c r="S6" s="51">
        <f>P6/$C$23</f>
        <v>813.33333333333337</v>
      </c>
    </row>
    <row r="7" spans="1:19" x14ac:dyDescent="0.2">
      <c r="A7" s="10"/>
      <c r="B7" s="11" t="s">
        <v>89</v>
      </c>
      <c r="C7" s="49"/>
      <c r="D7" s="11">
        <v>126</v>
      </c>
      <c r="E7" s="11">
        <v>135</v>
      </c>
      <c r="F7" s="43"/>
      <c r="G7" s="43"/>
      <c r="H7" s="43"/>
      <c r="I7" s="43"/>
      <c r="J7" s="43"/>
      <c r="K7" s="43"/>
      <c r="L7" s="40"/>
      <c r="M7" s="40"/>
      <c r="N7" s="43"/>
      <c r="O7" s="43"/>
      <c r="P7" s="43"/>
      <c r="Q7" s="41"/>
      <c r="R7" s="50"/>
      <c r="S7" s="51"/>
    </row>
    <row r="8" spans="1:19" x14ac:dyDescent="0.2">
      <c r="A8" s="10" t="s">
        <v>41</v>
      </c>
      <c r="B8" s="11" t="s">
        <v>24</v>
      </c>
      <c r="C8" s="32" t="s">
        <v>94</v>
      </c>
      <c r="D8" s="11">
        <v>70</v>
      </c>
      <c r="E8" s="11">
        <v>79</v>
      </c>
      <c r="F8" s="11">
        <v>0.33</v>
      </c>
      <c r="G8" s="11">
        <v>4.2</v>
      </c>
      <c r="H8" s="11">
        <v>480</v>
      </c>
      <c r="I8" s="11">
        <v>490</v>
      </c>
      <c r="J8" s="11"/>
      <c r="K8" s="11">
        <v>650</v>
      </c>
      <c r="L8" s="11"/>
      <c r="M8" s="11"/>
      <c r="N8" s="12"/>
      <c r="O8" s="11">
        <v>25</v>
      </c>
      <c r="P8" s="11">
        <v>412</v>
      </c>
      <c r="Q8" s="2"/>
      <c r="R8" s="16">
        <f>H8/$C$23</f>
        <v>400</v>
      </c>
      <c r="S8" s="17">
        <f>P8/$C$23</f>
        <v>343.33333333333337</v>
      </c>
    </row>
    <row r="9" spans="1:19" x14ac:dyDescent="0.2">
      <c r="A9" s="10" t="s">
        <v>1</v>
      </c>
      <c r="B9" s="11" t="s">
        <v>14</v>
      </c>
      <c r="C9" s="32">
        <v>8</v>
      </c>
      <c r="D9" s="11">
        <v>224</v>
      </c>
      <c r="E9" s="11">
        <v>213</v>
      </c>
      <c r="F9" s="11">
        <v>0.3</v>
      </c>
      <c r="G9" s="11">
        <v>2</v>
      </c>
      <c r="H9" s="11">
        <v>210</v>
      </c>
      <c r="I9" s="11">
        <v>975</v>
      </c>
      <c r="J9" s="11">
        <v>286</v>
      </c>
      <c r="K9" s="11">
        <v>975</v>
      </c>
      <c r="L9" s="11"/>
      <c r="M9" s="11"/>
      <c r="N9" s="12"/>
      <c r="O9" s="11">
        <v>25</v>
      </c>
      <c r="P9" s="11">
        <v>437</v>
      </c>
      <c r="Q9" s="2"/>
      <c r="R9" s="16">
        <f>H9/$C$23</f>
        <v>175</v>
      </c>
      <c r="S9" s="17">
        <f>P9/$C$23</f>
        <v>364.16666666666669</v>
      </c>
    </row>
    <row r="10" spans="1:19" x14ac:dyDescent="0.2">
      <c r="A10" s="10" t="s">
        <v>2</v>
      </c>
      <c r="B10" s="11" t="s">
        <v>13</v>
      </c>
      <c r="C10" s="32" t="s">
        <v>93</v>
      </c>
      <c r="D10" s="11">
        <v>193</v>
      </c>
      <c r="E10" s="11">
        <v>210</v>
      </c>
      <c r="F10" s="11">
        <v>0.28000000000000003</v>
      </c>
      <c r="G10" s="11">
        <v>2.95</v>
      </c>
      <c r="H10" s="11">
        <v>238</v>
      </c>
      <c r="I10" s="11">
        <v>610</v>
      </c>
      <c r="J10" s="11">
        <v>565</v>
      </c>
      <c r="K10" s="11">
        <v>1455</v>
      </c>
      <c r="L10" s="11"/>
      <c r="M10" s="11"/>
      <c r="N10" s="12"/>
      <c r="O10" s="12"/>
      <c r="P10" s="12"/>
      <c r="Q10" s="2"/>
      <c r="R10" s="16">
        <f>H10/$C$23</f>
        <v>198.33333333333334</v>
      </c>
      <c r="S10" s="17">
        <f>I10/$C$23</f>
        <v>508.33333333333337</v>
      </c>
    </row>
    <row r="11" spans="1:19" x14ac:dyDescent="0.2">
      <c r="A11" s="48" t="s">
        <v>72</v>
      </c>
      <c r="B11" s="11" t="s">
        <v>31</v>
      </c>
      <c r="C11" s="32">
        <v>9</v>
      </c>
      <c r="D11" s="11">
        <v>30</v>
      </c>
      <c r="E11" s="11">
        <v>30</v>
      </c>
      <c r="F11" s="11">
        <v>0.3</v>
      </c>
      <c r="G11" s="11">
        <v>2.44</v>
      </c>
      <c r="H11" s="11">
        <v>257</v>
      </c>
      <c r="I11" s="11">
        <v>496</v>
      </c>
      <c r="J11" s="12"/>
      <c r="K11" s="12"/>
      <c r="L11" s="12"/>
      <c r="M11" s="12"/>
      <c r="N11" s="12"/>
      <c r="O11" s="12"/>
      <c r="P11" s="12"/>
      <c r="Q11" s="2"/>
      <c r="R11" s="16">
        <f t="shared" ref="R11:R12" si="0">H11/$C$23</f>
        <v>214.16666666666669</v>
      </c>
      <c r="S11" s="17">
        <f t="shared" ref="S11:S12" si="1">I11/$C$23</f>
        <v>413.33333333333337</v>
      </c>
    </row>
    <row r="12" spans="1:19" x14ac:dyDescent="0.2">
      <c r="A12" s="48"/>
      <c r="B12" s="11" t="s">
        <v>45</v>
      </c>
      <c r="C12" s="32"/>
      <c r="D12" s="43">
        <v>5.6</v>
      </c>
      <c r="E12" s="43">
        <v>5.6</v>
      </c>
      <c r="F12" s="43">
        <v>0.3</v>
      </c>
      <c r="G12" s="43">
        <v>7.06</v>
      </c>
      <c r="H12" s="11">
        <v>20</v>
      </c>
      <c r="I12" s="11">
        <v>20</v>
      </c>
      <c r="J12" s="12"/>
      <c r="K12" s="12"/>
      <c r="L12" s="12"/>
      <c r="M12" s="12"/>
      <c r="N12" s="12"/>
      <c r="O12" s="12"/>
      <c r="P12" s="12"/>
      <c r="Q12" s="2"/>
      <c r="R12" s="16">
        <f t="shared" si="0"/>
        <v>16.666666666666668</v>
      </c>
      <c r="S12" s="17">
        <f t="shared" si="1"/>
        <v>16.666666666666668</v>
      </c>
    </row>
    <row r="13" spans="1:19" x14ac:dyDescent="0.2">
      <c r="A13" s="48"/>
      <c r="B13" s="11" t="s">
        <v>46</v>
      </c>
      <c r="C13" s="32">
        <v>9</v>
      </c>
      <c r="D13" s="43"/>
      <c r="E13" s="43"/>
      <c r="F13" s="43"/>
      <c r="G13" s="43"/>
      <c r="H13" s="11">
        <v>420</v>
      </c>
      <c r="I13" s="11">
        <v>749</v>
      </c>
      <c r="J13" s="12"/>
      <c r="K13" s="12"/>
      <c r="L13" s="12"/>
      <c r="M13" s="12"/>
      <c r="N13" s="12"/>
      <c r="O13" s="12"/>
      <c r="P13" s="12"/>
      <c r="Q13" s="2"/>
      <c r="R13" s="16">
        <f t="shared" ref="R13" si="2">H13/$C$23</f>
        <v>350</v>
      </c>
      <c r="S13" s="17">
        <f t="shared" ref="S13" si="3">I13/$C$23</f>
        <v>624.16666666666674</v>
      </c>
    </row>
    <row r="14" spans="1:19" x14ac:dyDescent="0.2">
      <c r="A14" s="10" t="s">
        <v>44</v>
      </c>
      <c r="B14" s="11"/>
      <c r="C14" s="32" t="s">
        <v>97</v>
      </c>
      <c r="D14" s="11">
        <v>225</v>
      </c>
      <c r="E14" s="11">
        <v>210</v>
      </c>
      <c r="F14" s="11">
        <v>0.3</v>
      </c>
      <c r="G14" s="11">
        <v>2.6</v>
      </c>
      <c r="H14" s="11">
        <v>682</v>
      </c>
      <c r="I14" s="11">
        <v>1427</v>
      </c>
      <c r="J14" s="11">
        <v>889</v>
      </c>
      <c r="K14" s="11">
        <v>1813</v>
      </c>
      <c r="L14" s="11">
        <v>31</v>
      </c>
      <c r="M14" s="11">
        <v>11</v>
      </c>
      <c r="N14" s="54" t="s">
        <v>96</v>
      </c>
      <c r="O14" s="11">
        <v>118</v>
      </c>
      <c r="P14" s="12"/>
      <c r="Q14" s="21"/>
      <c r="R14" s="16">
        <f>H14/$C$23</f>
        <v>568.33333333333337</v>
      </c>
      <c r="S14" s="17">
        <f>I14/$C$23</f>
        <v>1189.1666666666667</v>
      </c>
    </row>
    <row r="15" spans="1:19" x14ac:dyDescent="0.2">
      <c r="A15" s="34" t="s">
        <v>73</v>
      </c>
      <c r="B15" s="11" t="s">
        <v>74</v>
      </c>
      <c r="C15" s="32" t="s">
        <v>75</v>
      </c>
      <c r="D15" s="11">
        <v>110</v>
      </c>
      <c r="E15" s="11">
        <v>110</v>
      </c>
      <c r="F15" s="11">
        <v>0.3</v>
      </c>
      <c r="G15" s="11">
        <v>3.1</v>
      </c>
      <c r="H15" s="11">
        <v>270</v>
      </c>
      <c r="I15" s="11">
        <v>340</v>
      </c>
      <c r="J15" s="11">
        <v>350</v>
      </c>
      <c r="K15" s="11">
        <v>540</v>
      </c>
      <c r="L15" s="11">
        <v>13</v>
      </c>
      <c r="M15" s="11">
        <v>20</v>
      </c>
      <c r="N15" s="12"/>
      <c r="O15" s="12"/>
      <c r="P15" s="12"/>
      <c r="Q15" s="21"/>
      <c r="R15" s="16">
        <v>225</v>
      </c>
      <c r="S15" s="17">
        <v>283.33333333333337</v>
      </c>
    </row>
    <row r="16" spans="1:19" x14ac:dyDescent="0.2">
      <c r="A16" s="10" t="s">
        <v>15</v>
      </c>
      <c r="B16" s="11" t="s">
        <v>81</v>
      </c>
      <c r="C16" s="32">
        <v>6</v>
      </c>
      <c r="D16" s="11">
        <v>109</v>
      </c>
      <c r="E16" s="11">
        <v>112</v>
      </c>
      <c r="F16" s="11">
        <v>0.3</v>
      </c>
      <c r="G16" s="11">
        <v>3.12</v>
      </c>
      <c r="H16" s="11">
        <v>410</v>
      </c>
      <c r="I16" s="11">
        <v>568</v>
      </c>
      <c r="J16" s="11">
        <v>574</v>
      </c>
      <c r="K16" s="11">
        <v>927</v>
      </c>
      <c r="L16" s="11">
        <v>40</v>
      </c>
      <c r="M16" s="11">
        <v>52</v>
      </c>
      <c r="N16" s="12"/>
      <c r="O16" s="12"/>
      <c r="P16" s="12"/>
      <c r="Q16" s="2"/>
      <c r="R16" s="16">
        <f>H16/$C$23</f>
        <v>341.66666666666669</v>
      </c>
      <c r="S16" s="17">
        <f>I16/$C$23</f>
        <v>473.33333333333337</v>
      </c>
    </row>
    <row r="17" spans="1:19" x14ac:dyDescent="0.2">
      <c r="A17" s="10" t="s">
        <v>15</v>
      </c>
      <c r="B17" s="35" t="s">
        <v>86</v>
      </c>
      <c r="C17" s="38">
        <v>12</v>
      </c>
      <c r="E17" s="35">
        <v>133</v>
      </c>
      <c r="I17" s="35">
        <v>578</v>
      </c>
      <c r="K17" s="35">
        <v>918</v>
      </c>
      <c r="M17" s="42">
        <v>6.2</v>
      </c>
      <c r="Q17" s="2"/>
      <c r="R17" s="16"/>
      <c r="S17" s="37">
        <f>I17/$C$23</f>
        <v>481.66666666666669</v>
      </c>
    </row>
    <row r="18" spans="1:19" x14ac:dyDescent="0.2">
      <c r="A18" s="10" t="s">
        <v>15</v>
      </c>
      <c r="B18" s="35" t="s">
        <v>83</v>
      </c>
      <c r="C18" s="38">
        <v>13</v>
      </c>
      <c r="D18" s="35">
        <v>109</v>
      </c>
      <c r="E18" s="35">
        <v>130</v>
      </c>
      <c r="H18" s="35">
        <v>197</v>
      </c>
      <c r="I18" s="35">
        <v>306</v>
      </c>
      <c r="J18" s="35">
        <v>556</v>
      </c>
      <c r="K18" s="35">
        <v>758</v>
      </c>
      <c r="L18" s="35">
        <v>64</v>
      </c>
      <c r="M18" s="35">
        <v>70</v>
      </c>
      <c r="N18" s="12"/>
      <c r="O18" s="12"/>
      <c r="P18" s="12"/>
      <c r="R18" s="36">
        <f>H18/$C$23</f>
        <v>164.16666666666669</v>
      </c>
      <c r="S18" s="37">
        <f>I18/$C$23</f>
        <v>255</v>
      </c>
    </row>
    <row r="19" spans="1:19" x14ac:dyDescent="0.2">
      <c r="A19" s="34" t="s">
        <v>82</v>
      </c>
      <c r="B19" s="11" t="s">
        <v>84</v>
      </c>
      <c r="C19" s="32">
        <v>13</v>
      </c>
      <c r="D19" s="11">
        <v>113</v>
      </c>
      <c r="E19" s="11">
        <v>126</v>
      </c>
      <c r="F19" s="11"/>
      <c r="G19" s="11"/>
      <c r="H19" s="11">
        <v>122</v>
      </c>
      <c r="I19" s="11">
        <v>247</v>
      </c>
      <c r="J19" s="11">
        <v>321</v>
      </c>
      <c r="K19" s="11">
        <v>578</v>
      </c>
      <c r="L19" s="11">
        <v>60</v>
      </c>
      <c r="M19" s="11">
        <v>75</v>
      </c>
      <c r="N19" s="12"/>
      <c r="O19" s="12"/>
      <c r="P19" s="12"/>
      <c r="Q19" s="21"/>
      <c r="R19" s="16">
        <f>H19/$C$23</f>
        <v>101.66666666666667</v>
      </c>
      <c r="S19" s="17">
        <f>I19/$C$23</f>
        <v>205.83333333333334</v>
      </c>
    </row>
    <row r="20" spans="1:19" x14ac:dyDescent="0.2">
      <c r="A20" s="34" t="s">
        <v>82</v>
      </c>
      <c r="B20" s="11" t="s">
        <v>85</v>
      </c>
      <c r="C20" s="32">
        <v>13</v>
      </c>
      <c r="D20" s="11">
        <v>110</v>
      </c>
      <c r="E20" s="11">
        <v>132</v>
      </c>
      <c r="F20" s="11"/>
      <c r="G20" s="11"/>
      <c r="H20" s="11">
        <v>147</v>
      </c>
      <c r="I20" s="11">
        <v>315</v>
      </c>
      <c r="J20" s="11">
        <v>360</v>
      </c>
      <c r="K20" s="11">
        <v>639</v>
      </c>
      <c r="L20" s="11">
        <v>72</v>
      </c>
      <c r="M20" s="11">
        <v>66</v>
      </c>
      <c r="N20" s="12"/>
      <c r="O20" s="12"/>
      <c r="P20" s="12"/>
      <c r="Q20" s="21"/>
      <c r="R20" s="16">
        <f>H20/$C$23</f>
        <v>122.5</v>
      </c>
      <c r="S20" s="17">
        <f>I20/$C$23</f>
        <v>262.5</v>
      </c>
    </row>
    <row r="21" spans="1:19" ht="16" thickBot="1" x14ac:dyDescent="0.25">
      <c r="A21" s="29"/>
      <c r="B21" s="7"/>
      <c r="C21" s="33"/>
      <c r="D21" s="30"/>
      <c r="E21" s="30"/>
      <c r="F21" s="30"/>
      <c r="G21" s="7"/>
      <c r="H21" s="7"/>
      <c r="I21" s="7"/>
      <c r="J21" s="7"/>
      <c r="K21" s="7"/>
      <c r="L21" s="7"/>
      <c r="M21" s="7"/>
      <c r="N21" s="31"/>
      <c r="O21" s="31"/>
      <c r="P21" s="31"/>
      <c r="Q21" s="24"/>
      <c r="R21" s="18"/>
      <c r="S21" s="19"/>
    </row>
    <row r="22" spans="1:19" ht="16" thickTop="1" x14ac:dyDescent="0.2">
      <c r="A22" s="20" t="s">
        <v>52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1"/>
      <c r="P22" s="20" t="s">
        <v>53</v>
      </c>
      <c r="Q22" s="2" t="s">
        <v>54</v>
      </c>
      <c r="R22" s="2"/>
      <c r="S22" s="21"/>
    </row>
    <row r="23" spans="1:19" x14ac:dyDescent="0.2">
      <c r="A23" s="22"/>
      <c r="B23" s="2" t="s">
        <v>9</v>
      </c>
      <c r="C23" s="2">
        <v>1.2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1"/>
      <c r="P23" s="4" t="s">
        <v>25</v>
      </c>
      <c r="Q23" s="2" t="s">
        <v>58</v>
      </c>
      <c r="R23" s="2"/>
      <c r="S23" s="21"/>
    </row>
    <row r="24" spans="1:19" x14ac:dyDescent="0.2">
      <c r="A24" s="22"/>
      <c r="B24" s="2" t="s">
        <v>8</v>
      </c>
      <c r="C24" s="2">
        <v>1.5</v>
      </c>
      <c r="D24" s="2" t="s">
        <v>51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1"/>
      <c r="P24" s="27" t="s">
        <v>55</v>
      </c>
      <c r="Q24" s="2" t="s">
        <v>56</v>
      </c>
      <c r="R24" s="2"/>
      <c r="S24" s="21"/>
    </row>
    <row r="25" spans="1:19" x14ac:dyDescent="0.2">
      <c r="A25" s="22"/>
      <c r="B25" s="2" t="s">
        <v>48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1"/>
      <c r="P25" s="27" t="s">
        <v>5</v>
      </c>
      <c r="Q25" s="2" t="s">
        <v>57</v>
      </c>
      <c r="R25" s="2"/>
      <c r="S25" s="21"/>
    </row>
    <row r="26" spans="1:19" x14ac:dyDescent="0.2">
      <c r="A26" s="22"/>
      <c r="B26" s="2" t="s">
        <v>71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1"/>
      <c r="P26" s="27" t="s">
        <v>59</v>
      </c>
      <c r="Q26" s="2" t="s">
        <v>60</v>
      </c>
      <c r="R26" s="2"/>
      <c r="S26" s="21"/>
    </row>
    <row r="27" spans="1:19" x14ac:dyDescent="0.2">
      <c r="A27" s="22"/>
      <c r="B27" s="2" t="s">
        <v>70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1"/>
      <c r="P27" s="27" t="s">
        <v>61</v>
      </c>
      <c r="Q27" s="2" t="s">
        <v>62</v>
      </c>
      <c r="R27" s="2"/>
      <c r="S27" s="21"/>
    </row>
    <row r="28" spans="1:19" ht="16" thickBot="1" x14ac:dyDescent="0.25">
      <c r="A28" s="23"/>
      <c r="B28" s="8" t="s">
        <v>47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24"/>
      <c r="P28" s="27" t="s">
        <v>63</v>
      </c>
      <c r="Q28" s="2" t="s">
        <v>64</v>
      </c>
      <c r="R28" s="2"/>
      <c r="S28" s="21"/>
    </row>
    <row r="29" spans="1:19" ht="16" thickTop="1" x14ac:dyDescent="0.2">
      <c r="A29" s="20" t="s">
        <v>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1"/>
      <c r="P29" s="27" t="s">
        <v>65</v>
      </c>
      <c r="Q29" s="2" t="s">
        <v>66</v>
      </c>
      <c r="R29" s="2"/>
      <c r="S29" s="21"/>
    </row>
    <row r="30" spans="1:19" x14ac:dyDescent="0.2">
      <c r="A30" s="22">
        <v>1</v>
      </c>
      <c r="B30" s="2" t="s">
        <v>39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1"/>
      <c r="P30" s="27" t="s">
        <v>68</v>
      </c>
      <c r="Q30" s="2" t="s">
        <v>69</v>
      </c>
      <c r="R30" s="2"/>
      <c r="S30" s="21"/>
    </row>
    <row r="31" spans="1:19" x14ac:dyDescent="0.2">
      <c r="A31" s="22">
        <v>2</v>
      </c>
      <c r="B31" s="25" t="s">
        <v>37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1"/>
      <c r="P31" s="28"/>
      <c r="R31" s="2"/>
      <c r="S31" s="21"/>
    </row>
    <row r="32" spans="1:19" x14ac:dyDescent="0.2">
      <c r="A32" s="22">
        <v>3</v>
      </c>
      <c r="B32" s="2" t="s">
        <v>38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1"/>
      <c r="P32" s="2"/>
      <c r="Q32" s="2"/>
      <c r="R32" s="2"/>
      <c r="S32" s="21"/>
    </row>
    <row r="33" spans="1:19" x14ac:dyDescent="0.2">
      <c r="A33" s="22">
        <v>4</v>
      </c>
      <c r="B33" s="25" t="s">
        <v>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1"/>
      <c r="P33" s="2"/>
      <c r="Q33" s="2"/>
      <c r="R33" s="2"/>
      <c r="S33" s="21"/>
    </row>
    <row r="34" spans="1:19" x14ac:dyDescent="0.2">
      <c r="A34" s="22">
        <v>5</v>
      </c>
      <c r="B34" s="2" t="s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1"/>
      <c r="P34" s="2"/>
      <c r="Q34" s="2"/>
      <c r="R34" s="2"/>
      <c r="S34" s="21"/>
    </row>
    <row r="35" spans="1:19" x14ac:dyDescent="0.2">
      <c r="A35" s="22">
        <v>6</v>
      </c>
      <c r="B35" s="25" t="s">
        <v>40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1"/>
      <c r="P35" s="2"/>
      <c r="Q35" s="2"/>
      <c r="R35" s="2"/>
      <c r="S35" s="21"/>
    </row>
    <row r="36" spans="1:19" x14ac:dyDescent="0.2">
      <c r="A36" s="22">
        <v>7</v>
      </c>
      <c r="B36" s="25" t="s">
        <v>43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1"/>
      <c r="P36" s="2"/>
      <c r="Q36" s="2"/>
      <c r="R36" s="2"/>
      <c r="S36" s="21"/>
    </row>
    <row r="37" spans="1:19" x14ac:dyDescent="0.2">
      <c r="A37" s="22">
        <v>8</v>
      </c>
      <c r="B37" s="2" t="s">
        <v>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1"/>
      <c r="P37" s="2"/>
      <c r="Q37" s="2"/>
      <c r="R37" s="2"/>
      <c r="S37" s="21"/>
    </row>
    <row r="38" spans="1:19" x14ac:dyDescent="0.2">
      <c r="A38" s="22">
        <v>9</v>
      </c>
      <c r="B38" s="2" t="s">
        <v>49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1"/>
      <c r="P38" s="2"/>
      <c r="Q38" s="2"/>
      <c r="R38" s="2"/>
      <c r="S38" s="21"/>
    </row>
    <row r="39" spans="1:19" x14ac:dyDescent="0.2">
      <c r="A39" s="22">
        <v>10</v>
      </c>
      <c r="B39" s="2" t="s">
        <v>76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1"/>
      <c r="P39" s="2"/>
      <c r="Q39" s="2"/>
      <c r="R39" s="2"/>
      <c r="S39" s="21"/>
    </row>
    <row r="40" spans="1:19" x14ac:dyDescent="0.2">
      <c r="A40" s="22">
        <v>11</v>
      </c>
      <c r="B40" s="39" t="s">
        <v>77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1"/>
      <c r="P40" s="2"/>
      <c r="Q40" s="2"/>
      <c r="R40" s="2"/>
      <c r="S40" s="21"/>
    </row>
    <row r="41" spans="1:19" x14ac:dyDescent="0.2">
      <c r="A41" s="22">
        <v>12</v>
      </c>
      <c r="B41" s="39" t="s">
        <v>87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1"/>
      <c r="P41" s="2"/>
      <c r="Q41" s="2"/>
      <c r="R41" s="2"/>
      <c r="S41" s="21"/>
    </row>
    <row r="42" spans="1:19" x14ac:dyDescent="0.2">
      <c r="A42" s="22">
        <v>13</v>
      </c>
      <c r="B42" s="39" t="s">
        <v>88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1"/>
      <c r="P42" s="2"/>
      <c r="Q42" s="2"/>
      <c r="R42" s="2"/>
      <c r="S42" s="21"/>
    </row>
    <row r="43" spans="1:19" x14ac:dyDescent="0.2">
      <c r="A43" s="22">
        <v>14</v>
      </c>
      <c r="B43" s="39" t="s">
        <v>91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1"/>
      <c r="P43" s="2"/>
      <c r="Q43" s="2"/>
      <c r="R43" s="2"/>
      <c r="S43" s="21"/>
    </row>
    <row r="44" spans="1:19" x14ac:dyDescent="0.2">
      <c r="A44" s="22">
        <v>15</v>
      </c>
      <c r="B44" s="39" t="s">
        <v>95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1"/>
      <c r="P44" s="2"/>
      <c r="Q44" s="2"/>
      <c r="R44" s="2"/>
      <c r="S44" s="21"/>
    </row>
    <row r="45" spans="1:19" x14ac:dyDescent="0.2">
      <c r="A45" s="22">
        <v>16</v>
      </c>
      <c r="B45" s="39" t="s">
        <v>98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1"/>
      <c r="P45" s="2"/>
      <c r="Q45" s="2"/>
      <c r="R45" s="2"/>
      <c r="S45" s="21"/>
    </row>
    <row r="46" spans="1:19" ht="16" thickBot="1" x14ac:dyDescent="0.25">
      <c r="A46" s="23"/>
      <c r="B46" s="2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24"/>
      <c r="P46" s="8"/>
      <c r="Q46" s="8"/>
      <c r="R46" s="8"/>
      <c r="S46" s="24"/>
    </row>
    <row r="47" spans="1:19" ht="16" thickTop="1" x14ac:dyDescent="0.2"/>
    <row r="50" spans="17:17" x14ac:dyDescent="0.2">
      <c r="Q50" t="s">
        <v>67</v>
      </c>
    </row>
  </sheetData>
  <mergeCells count="19">
    <mergeCell ref="R6:R7"/>
    <mergeCell ref="F6:F7"/>
    <mergeCell ref="G6:G7"/>
    <mergeCell ref="S6:S7"/>
    <mergeCell ref="R1:S2"/>
    <mergeCell ref="D12:D13"/>
    <mergeCell ref="E12:E13"/>
    <mergeCell ref="F12:F13"/>
    <mergeCell ref="G12:G13"/>
    <mergeCell ref="A1:P2"/>
    <mergeCell ref="A11:A13"/>
    <mergeCell ref="C6:C7"/>
    <mergeCell ref="H6:H7"/>
    <mergeCell ref="I6:I7"/>
    <mergeCell ref="J6:J7"/>
    <mergeCell ref="K6:K7"/>
    <mergeCell ref="N6:N7"/>
    <mergeCell ref="O6:O7"/>
    <mergeCell ref="P6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MatProps</vt:lpstr>
    </vt:vector>
  </TitlesOfParts>
  <Company>Lawrence Berkeley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Vallone, Giorgio</dc:creator>
  <cp:lastModifiedBy>Microsoft Office User</cp:lastModifiedBy>
  <dcterms:created xsi:type="dcterms:W3CDTF">2020-03-19T16:25:35Z</dcterms:created>
  <dcterms:modified xsi:type="dcterms:W3CDTF">2022-03-31T12:51:38Z</dcterms:modified>
</cp:coreProperties>
</file>