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d.docs.live.net/ae3a18f0583ff97c/Έγγραφα/επαγγελατικα/"/>
    </mc:Choice>
  </mc:AlternateContent>
  <xr:revisionPtr revIDLastSave="408" documentId="8_{915ED93A-8084-49E3-ACC6-7FA3C4C026E7}" xr6:coauthVersionLast="47" xr6:coauthVersionMax="47" xr10:uidLastSave="{ECE92777-3825-4EFC-82F5-0329BA6DEB64}"/>
  <bookViews>
    <workbookView xWindow="-120" yWindow="-120" windowWidth="29040" windowHeight="15840" activeTab="2" xr2:uid="{00000000-000D-0000-FFFF-FFFF00000000}"/>
  </bookViews>
  <sheets>
    <sheet name="sales-transactions" sheetId="1" r:id="rId1"/>
    <sheet name="SALES" sheetId="2" r:id="rId2"/>
    <sheet name="Sheet2" sheetId="6" r:id="rId3"/>
  </sheets>
  <definedNames>
    <definedName name="_xlnm._FilterDatabase" localSheetId="0" hidden="1">'sales-transactions'!$A$1:$L$1001</definedName>
    <definedName name="Slicer_channel">#N/A</definedName>
    <definedName name="Slicer_region">#N/A</definedName>
    <definedName name="Slicer_year_and_q">#N/A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s="1"/>
  <c r="I451" i="1" a="1"/>
  <c r="I451" i="1"/>
  <c r="I452" i="1" a="1"/>
  <c r="I452" i="1" s="1"/>
  <c r="I453" i="1" a="1"/>
  <c r="I453" i="1" s="1"/>
  <c r="I454" i="1" a="1"/>
  <c r="I454" i="1" s="1"/>
  <c r="I455" i="1" a="1"/>
  <c r="I455" i="1" s="1"/>
  <c r="I456" i="1" a="1"/>
  <c r="I456" i="1" s="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s="1"/>
  <c r="I470" i="1" a="1"/>
  <c r="I470" i="1" s="1"/>
  <c r="I471" i="1" a="1"/>
  <c r="I471" i="1" s="1"/>
  <c r="I472" i="1" a="1"/>
  <c r="I472" i="1" s="1"/>
  <c r="I473" i="1" a="1"/>
  <c r="I473" i="1" s="1"/>
  <c r="I474" i="1" a="1"/>
  <c r="I474" i="1" s="1"/>
  <c r="I475" i="1" a="1"/>
  <c r="I475" i="1" s="1"/>
  <c r="I476" i="1" a="1"/>
  <c r="I476" i="1" s="1"/>
  <c r="I477" i="1" a="1"/>
  <c r="I477" i="1" s="1"/>
  <c r="I478" i="1" a="1"/>
  <c r="I478" i="1" s="1"/>
  <c r="I479" i="1" a="1"/>
  <c r="I479" i="1" s="1"/>
  <c r="I480" i="1" a="1"/>
  <c r="I480" i="1" s="1"/>
  <c r="I481" i="1" a="1"/>
  <c r="I481" i="1" s="1"/>
  <c r="I482" i="1" a="1"/>
  <c r="I482" i="1" s="1"/>
  <c r="I483" i="1" a="1"/>
  <c r="I483" i="1" s="1"/>
  <c r="I484" i="1" a="1"/>
  <c r="I484" i="1" s="1"/>
  <c r="I485" i="1" a="1"/>
  <c r="I485" i="1" s="1"/>
  <c r="I486" i="1" a="1"/>
  <c r="I486" i="1" s="1"/>
  <c r="I487" i="1" a="1"/>
  <c r="I487" i="1" s="1"/>
  <c r="I488" i="1" a="1"/>
  <c r="I488" i="1"/>
  <c r="I489" i="1" a="1"/>
  <c r="I489" i="1" s="1"/>
  <c r="I490" i="1" a="1"/>
  <c r="I490" i="1" s="1"/>
  <c r="I491" i="1" a="1"/>
  <c r="I491" i="1" s="1"/>
  <c r="I492" i="1" a="1"/>
  <c r="I492" i="1" s="1"/>
  <c r="I493" i="1" a="1"/>
  <c r="I493" i="1" s="1"/>
  <c r="I494" i="1" a="1"/>
  <c r="I494" i="1" s="1"/>
  <c r="I495" i="1" a="1"/>
  <c r="I495" i="1" s="1"/>
  <c r="I496" i="1" a="1"/>
  <c r="I496" i="1" s="1"/>
  <c r="I497" i="1" a="1"/>
  <c r="I497" i="1" s="1"/>
  <c r="I498" i="1" a="1"/>
  <c r="I498" i="1" s="1"/>
  <c r="I499" i="1" a="1"/>
  <c r="I499" i="1" s="1"/>
  <c r="I500" i="1" a="1"/>
  <c r="I500" i="1" s="1"/>
  <c r="I501" i="1" a="1"/>
  <c r="I501" i="1" s="1"/>
  <c r="I502" i="1" a="1"/>
  <c r="I502" i="1" s="1"/>
  <c r="I503" i="1" a="1"/>
  <c r="I503" i="1" s="1"/>
  <c r="I504" i="1" a="1"/>
  <c r="I504" i="1" s="1"/>
  <c r="I505" i="1" a="1"/>
  <c r="I505" i="1" s="1"/>
  <c r="I506" i="1" a="1"/>
  <c r="I506" i="1" s="1"/>
  <c r="I507" i="1" a="1"/>
  <c r="I507" i="1" s="1"/>
  <c r="I508" i="1" a="1"/>
  <c r="I508" i="1" s="1"/>
  <c r="I509" i="1" a="1"/>
  <c r="I509" i="1" s="1"/>
  <c r="I510" i="1" a="1"/>
  <c r="I510" i="1" s="1"/>
  <c r="I511" i="1" a="1"/>
  <c r="I511" i="1" s="1"/>
  <c r="I512" i="1" a="1"/>
  <c r="I512" i="1" s="1"/>
  <c r="I513" i="1" a="1"/>
  <c r="I513" i="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I526" i="1" a="1"/>
  <c r="I526" i="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c r="I552" i="1" a="1"/>
  <c r="I552" i="1" s="1"/>
  <c r="I553" i="1" a="1"/>
  <c r="I553" i="1" s="1"/>
  <c r="I554" i="1" a="1"/>
  <c r="I554" i="1" s="1"/>
  <c r="I555" i="1" a="1"/>
  <c r="I555" i="1" s="1"/>
  <c r="I556" i="1" a="1"/>
  <c r="I556" i="1" s="1"/>
  <c r="I557" i="1" a="1"/>
  <c r="I557" i="1" s="1"/>
  <c r="I558" i="1" a="1"/>
  <c r="I558" i="1" s="1"/>
  <c r="I559" i="1" a="1"/>
  <c r="I559" i="1" s="1"/>
  <c r="I560" i="1" a="1"/>
  <c r="I560" i="1" s="1"/>
  <c r="I561" i="1" a="1"/>
  <c r="I561" i="1" s="1"/>
  <c r="I562" i="1" a="1"/>
  <c r="I562" i="1" s="1"/>
  <c r="I563" i="1" a="1"/>
  <c r="I563" i="1" s="1"/>
  <c r="I564" i="1" a="1"/>
  <c r="I564" i="1"/>
  <c r="I565" i="1" a="1"/>
  <c r="I565" i="1" s="1"/>
  <c r="I566" i="1" a="1"/>
  <c r="I566" i="1" s="1"/>
  <c r="I567" i="1" a="1"/>
  <c r="I567" i="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c r="I582" i="1" a="1"/>
  <c r="I582" i="1" s="1"/>
  <c r="I583" i="1" a="1"/>
  <c r="I583" i="1" s="1"/>
  <c r="I584" i="1" a="1"/>
  <c r="I584" i="1" s="1"/>
  <c r="I585" i="1" a="1"/>
  <c r="I585" i="1" s="1"/>
  <c r="I586" i="1" a="1"/>
  <c r="I586"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c r="I611" i="1" a="1"/>
  <c r="I611" i="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c r="I627" i="1" a="1"/>
  <c r="I627" i="1" s="1"/>
  <c r="I628" i="1" a="1"/>
  <c r="I628" i="1" s="1"/>
  <c r="I629" i="1" a="1"/>
  <c r="I629" i="1" s="1"/>
  <c r="I630" i="1" a="1"/>
  <c r="I630" i="1" s="1"/>
  <c r="I631" i="1" a="1"/>
  <c r="I631" i="1" s="1"/>
  <c r="I632" i="1" a="1"/>
  <c r="I632" i="1" s="1"/>
  <c r="I633" i="1" a="1"/>
  <c r="I633" i="1" s="1"/>
  <c r="I634" i="1" a="1"/>
  <c r="I634" i="1"/>
  <c r="I635" i="1" a="1"/>
  <c r="I635" i="1" s="1"/>
  <c r="I636" i="1" a="1"/>
  <c r="I636" i="1" s="1"/>
  <c r="I637" i="1" a="1"/>
  <c r="I637" i="1" s="1"/>
  <c r="I638" i="1" a="1"/>
  <c r="I638" i="1" s="1"/>
  <c r="I639" i="1" a="1"/>
  <c r="I639" i="1" s="1"/>
  <c r="I640" i="1" a="1"/>
  <c r="I640" i="1" s="1"/>
  <c r="I641" i="1" a="1"/>
  <c r="I641" i="1" s="1"/>
  <c r="I642" i="1" a="1"/>
  <c r="I642" i="1" s="1"/>
  <c r="I643" i="1" a="1"/>
  <c r="I643" i="1" s="1"/>
  <c r="I644" i="1" a="1"/>
  <c r="I644" i="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c r="I667" i="1" a="1"/>
  <c r="I667" i="1" s="1"/>
  <c r="I668" i="1" a="1"/>
  <c r="I668" i="1" s="1"/>
  <c r="I669" i="1" a="1"/>
  <c r="I669" i="1"/>
  <c r="I670" i="1" a="1"/>
  <c r="I670" i="1" s="1"/>
  <c r="I671" i="1" a="1"/>
  <c r="I671" i="1" s="1"/>
  <c r="I672" i="1" a="1"/>
  <c r="I672" i="1" s="1"/>
  <c r="I673" i="1" a="1"/>
  <c r="I673" i="1" s="1"/>
  <c r="I674" i="1" a="1"/>
  <c r="I674" i="1" s="1"/>
  <c r="I675" i="1" a="1"/>
  <c r="I675" i="1" s="1"/>
  <c r="I676" i="1" a="1"/>
  <c r="I676" i="1" s="1"/>
  <c r="I677" i="1" a="1"/>
  <c r="I677" i="1" s="1"/>
  <c r="I678" i="1" a="1"/>
  <c r="I678" i="1" s="1"/>
  <c r="I679" i="1" a="1"/>
  <c r="I679" i="1" s="1"/>
  <c r="I680" i="1" a="1"/>
  <c r="I680" i="1"/>
  <c r="I681" i="1" a="1"/>
  <c r="I681" i="1" s="1"/>
  <c r="I682" i="1" a="1"/>
  <c r="I682" i="1" s="1"/>
  <c r="I683" i="1" a="1"/>
  <c r="I683" i="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c r="I707" i="1" a="1"/>
  <c r="I707" i="1" s="1"/>
  <c r="I708" i="1" a="1"/>
  <c r="I708" i="1"/>
  <c r="I709" i="1" a="1"/>
  <c r="I709" i="1" s="1"/>
  <c r="I710" i="1" a="1"/>
  <c r="I710" i="1" s="1"/>
  <c r="I711" i="1" a="1"/>
  <c r="I711" i="1" s="1"/>
  <c r="I712" i="1" a="1"/>
  <c r="I712" i="1" s="1"/>
  <c r="I713" i="1" a="1"/>
  <c r="I713" i="1" s="1"/>
  <c r="I714" i="1" a="1"/>
  <c r="I714" i="1" s="1"/>
  <c r="I715" i="1" a="1"/>
  <c r="I715" i="1" s="1"/>
  <c r="I716" i="1" a="1"/>
  <c r="I716" i="1" s="1"/>
  <c r="I717" i="1" a="1"/>
  <c r="I717" i="1" s="1"/>
  <c r="I718" i="1" a="1"/>
  <c r="I718" i="1" s="1"/>
  <c r="I719" i="1" a="1"/>
  <c r="I719" i="1" s="1"/>
  <c r="I720" i="1" a="1"/>
  <c r="I720" i="1" s="1"/>
  <c r="I721" i="1" a="1"/>
  <c r="I721" i="1" s="1"/>
  <c r="I722" i="1" a="1"/>
  <c r="I722" i="1" s="1"/>
  <c r="I723" i="1" a="1"/>
  <c r="I723" i="1" s="1"/>
  <c r="I724" i="1" a="1"/>
  <c r="I724" i="1" s="1"/>
  <c r="I725" i="1" a="1"/>
  <c r="I725" i="1" s="1"/>
  <c r="I726" i="1" a="1"/>
  <c r="I726" i="1" s="1"/>
  <c r="I727" i="1" a="1"/>
  <c r="I727" i="1" s="1"/>
  <c r="I728" i="1" a="1"/>
  <c r="I728" i="1" s="1"/>
  <c r="I729" i="1" a="1"/>
  <c r="I729" i="1" s="1"/>
  <c r="I730" i="1" a="1"/>
  <c r="I730" i="1" s="1"/>
  <c r="I731" i="1" a="1"/>
  <c r="I731" i="1" s="1"/>
  <c r="I732" i="1" a="1"/>
  <c r="I732" i="1" s="1"/>
  <c r="I733" i="1" a="1"/>
  <c r="I733" i="1" s="1"/>
  <c r="I734" i="1" a="1"/>
  <c r="I734" i="1" s="1"/>
  <c r="I735" i="1" a="1"/>
  <c r="I735" i="1" s="1"/>
  <c r="I736" i="1" a="1"/>
  <c r="I736" i="1" s="1"/>
  <c r="I737" i="1" a="1"/>
  <c r="I737" i="1" s="1"/>
  <c r="I738" i="1" a="1"/>
  <c r="I738" i="1" s="1"/>
  <c r="I739" i="1" a="1"/>
  <c r="I739" i="1" s="1"/>
  <c r="I740" i="1" a="1"/>
  <c r="I740" i="1" s="1"/>
  <c r="I741" i="1" a="1"/>
  <c r="I741" i="1" s="1"/>
  <c r="I742" i="1" a="1"/>
  <c r="I742" i="1" s="1"/>
  <c r="I743" i="1" a="1"/>
  <c r="I743" i="1" s="1"/>
  <c r="I744" i="1" a="1"/>
  <c r="I744" i="1" s="1"/>
  <c r="I745" i="1" a="1"/>
  <c r="I745" i="1" s="1"/>
  <c r="I746" i="1" a="1"/>
  <c r="I746" i="1" s="1"/>
  <c r="I747" i="1" a="1"/>
  <c r="I747" i="1" s="1"/>
  <c r="I748" i="1" a="1"/>
  <c r="I748" i="1" s="1"/>
  <c r="I749" i="1" a="1"/>
  <c r="I749" i="1" s="1"/>
  <c r="I750" i="1" a="1"/>
  <c r="I750" i="1" s="1"/>
  <c r="I751" i="1" a="1"/>
  <c r="I751" i="1" s="1"/>
  <c r="I752" i="1" a="1"/>
  <c r="I752" i="1"/>
  <c r="I753" i="1" a="1"/>
  <c r="I753" i="1" s="1"/>
  <c r="I754" i="1" a="1"/>
  <c r="I754" i="1" s="1"/>
  <c r="I755" i="1" a="1"/>
  <c r="I755" i="1"/>
  <c r="I756" i="1" a="1"/>
  <c r="I756" i="1" s="1"/>
  <c r="I757" i="1" a="1"/>
  <c r="I757" i="1" s="1"/>
  <c r="I758" i="1" a="1"/>
  <c r="I758" i="1" s="1"/>
  <c r="I759" i="1" a="1"/>
  <c r="I759" i="1" s="1"/>
  <c r="I760" i="1" a="1"/>
  <c r="I760" i="1" s="1"/>
  <c r="I761" i="1" a="1"/>
  <c r="I761" i="1" s="1"/>
  <c r="I762" i="1" a="1"/>
  <c r="I762" i="1" s="1"/>
  <c r="I763" i="1" a="1"/>
  <c r="I763" i="1" s="1"/>
  <c r="I764" i="1" a="1"/>
  <c r="I764" i="1" s="1"/>
  <c r="I765" i="1" a="1"/>
  <c r="I765" i="1"/>
  <c r="I766" i="1" a="1"/>
  <c r="I766" i="1" s="1"/>
  <c r="I767" i="1" a="1"/>
  <c r="I767" i="1" s="1"/>
  <c r="I768" i="1" a="1"/>
  <c r="I768" i="1" s="1"/>
  <c r="I769" i="1" a="1"/>
  <c r="I769" i="1" s="1"/>
  <c r="I770" i="1" a="1"/>
  <c r="I770" i="1" s="1"/>
  <c r="I771" i="1" a="1"/>
  <c r="I771" i="1" s="1"/>
  <c r="I772" i="1" a="1"/>
  <c r="I772" i="1" s="1"/>
  <c r="I773" i="1" a="1"/>
  <c r="I773" i="1" s="1"/>
  <c r="I774" i="1" a="1"/>
  <c r="I774" i="1" s="1"/>
  <c r="I775" i="1" a="1"/>
  <c r="I775" i="1" s="1"/>
  <c r="I776" i="1" a="1"/>
  <c r="I776" i="1" s="1"/>
  <c r="I777" i="1" a="1"/>
  <c r="I777" i="1" s="1"/>
  <c r="I778" i="1" a="1"/>
  <c r="I778" i="1"/>
  <c r="I779" i="1" a="1"/>
  <c r="I779" i="1" s="1"/>
  <c r="I780" i="1" a="1"/>
  <c r="I780" i="1" s="1"/>
  <c r="I781" i="1" a="1"/>
  <c r="I781" i="1" s="1"/>
  <c r="I782" i="1" a="1"/>
  <c r="I782" i="1" s="1"/>
  <c r="I783" i="1" a="1"/>
  <c r="I783" i="1" s="1"/>
  <c r="I784" i="1" a="1"/>
  <c r="I784" i="1" s="1"/>
  <c r="I785" i="1" a="1"/>
  <c r="I785" i="1" s="1"/>
  <c r="I786" i="1" a="1"/>
  <c r="I786" i="1" s="1"/>
  <c r="I787" i="1" a="1"/>
  <c r="I787" i="1" s="1"/>
  <c r="I788" i="1" a="1"/>
  <c r="I788" i="1"/>
  <c r="I789" i="1" a="1"/>
  <c r="I789" i="1" s="1"/>
  <c r="I790" i="1" a="1"/>
  <c r="I790" i="1" s="1"/>
  <c r="I791" i="1" a="1"/>
  <c r="I791" i="1" s="1"/>
  <c r="I792" i="1" a="1"/>
  <c r="I792" i="1" s="1"/>
  <c r="I793" i="1" a="1"/>
  <c r="I793" i="1" s="1"/>
  <c r="I794" i="1" a="1"/>
  <c r="I794" i="1" s="1"/>
  <c r="I795" i="1" a="1"/>
  <c r="I795" i="1" s="1"/>
  <c r="I796" i="1" a="1"/>
  <c r="I796" i="1" s="1"/>
  <c r="I797" i="1" a="1"/>
  <c r="I797" i="1" s="1"/>
  <c r="I798" i="1" a="1"/>
  <c r="I798" i="1" s="1"/>
  <c r="I799" i="1" a="1"/>
  <c r="I799" i="1" s="1"/>
  <c r="I800" i="1" a="1"/>
  <c r="I800" i="1" s="1"/>
  <c r="I801" i="1" a="1"/>
  <c r="I801" i="1"/>
  <c r="I802" i="1" a="1"/>
  <c r="I802" i="1" s="1"/>
  <c r="I803" i="1" a="1"/>
  <c r="I803" i="1" s="1"/>
  <c r="I804" i="1" a="1"/>
  <c r="I804" i="1" s="1"/>
  <c r="I805" i="1" a="1"/>
  <c r="I805" i="1" s="1"/>
  <c r="I806" i="1" a="1"/>
  <c r="I806" i="1" s="1"/>
  <c r="I807" i="1" a="1"/>
  <c r="I807" i="1" s="1"/>
  <c r="I808" i="1" a="1"/>
  <c r="I808" i="1" s="1"/>
  <c r="I809" i="1" a="1"/>
  <c r="I809" i="1" s="1"/>
  <c r="I810" i="1" a="1"/>
  <c r="I810" i="1" s="1"/>
  <c r="I811" i="1" a="1"/>
  <c r="I811" i="1" s="1"/>
  <c r="I812" i="1" a="1"/>
  <c r="I812" i="1" s="1"/>
  <c r="I813" i="1" a="1"/>
  <c r="I813" i="1" s="1"/>
  <c r="I814" i="1" a="1"/>
  <c r="I814" i="1" s="1"/>
  <c r="I815" i="1" a="1"/>
  <c r="I815" i="1" s="1"/>
  <c r="I816" i="1" a="1"/>
  <c r="I816" i="1" s="1"/>
  <c r="I817" i="1" a="1"/>
  <c r="I817" i="1" s="1"/>
  <c r="I818" i="1" a="1"/>
  <c r="I818" i="1" s="1"/>
  <c r="I819" i="1" a="1"/>
  <c r="I819" i="1" s="1"/>
  <c r="I820" i="1" a="1"/>
  <c r="I820" i="1" s="1"/>
  <c r="I821" i="1" a="1"/>
  <c r="I821" i="1" s="1"/>
  <c r="I822" i="1" a="1"/>
  <c r="I822" i="1" s="1"/>
  <c r="I823" i="1" a="1"/>
  <c r="I823" i="1" s="1"/>
  <c r="I824" i="1" a="1"/>
  <c r="I824" i="1" s="1"/>
  <c r="I825" i="1" a="1"/>
  <c r="I825" i="1" s="1"/>
  <c r="I826" i="1" a="1"/>
  <c r="I826" i="1" s="1"/>
  <c r="I827" i="1" a="1"/>
  <c r="I827" i="1" s="1"/>
  <c r="I828" i="1" a="1"/>
  <c r="I828" i="1" s="1"/>
  <c r="I829" i="1" a="1"/>
  <c r="I829" i="1" s="1"/>
  <c r="I830" i="1" a="1"/>
  <c r="I830" i="1" s="1"/>
  <c r="I831" i="1" a="1"/>
  <c r="I831" i="1" s="1"/>
  <c r="I832" i="1" a="1"/>
  <c r="I832" i="1" s="1"/>
  <c r="I833" i="1" a="1"/>
  <c r="I833" i="1" s="1"/>
  <c r="I834" i="1" a="1"/>
  <c r="I834" i="1" s="1"/>
  <c r="I835" i="1" a="1"/>
  <c r="I835" i="1" s="1"/>
  <c r="I836" i="1" a="1"/>
  <c r="I836" i="1" s="1"/>
  <c r="I837" i="1" a="1"/>
  <c r="I837" i="1" s="1"/>
  <c r="I838" i="1" a="1"/>
  <c r="I838" i="1"/>
  <c r="I839" i="1" a="1"/>
  <c r="I839" i="1" s="1"/>
  <c r="I840" i="1" a="1"/>
  <c r="I840" i="1" s="1"/>
  <c r="I841" i="1" a="1"/>
  <c r="I841" i="1" s="1"/>
  <c r="I842" i="1" a="1"/>
  <c r="I842" i="1" s="1"/>
  <c r="I843" i="1" a="1"/>
  <c r="I843" i="1" s="1"/>
  <c r="I844" i="1" a="1"/>
  <c r="I844" i="1" s="1"/>
  <c r="I845" i="1" a="1"/>
  <c r="I845" i="1" s="1"/>
  <c r="I846" i="1" a="1"/>
  <c r="I846" i="1" s="1"/>
  <c r="I847" i="1" a="1"/>
  <c r="I847" i="1" s="1"/>
  <c r="I848" i="1" a="1"/>
  <c r="I848" i="1" s="1"/>
  <c r="I849" i="1" a="1"/>
  <c r="I849" i="1" s="1"/>
  <c r="I850" i="1" a="1"/>
  <c r="I850" i="1"/>
  <c r="I851" i="1" a="1"/>
  <c r="I851" i="1"/>
  <c r="I852" i="1" a="1"/>
  <c r="I852" i="1" s="1"/>
  <c r="I853" i="1" a="1"/>
  <c r="I853" i="1" s="1"/>
  <c r="I854" i="1" a="1"/>
  <c r="I854" i="1" s="1"/>
  <c r="I855" i="1" a="1"/>
  <c r="I855" i="1"/>
  <c r="I856" i="1" a="1"/>
  <c r="I856" i="1" s="1"/>
  <c r="I857" i="1" a="1"/>
  <c r="I857" i="1" s="1"/>
  <c r="I858" i="1" a="1"/>
  <c r="I858" i="1" s="1"/>
  <c r="I859" i="1" a="1"/>
  <c r="I859" i="1" s="1"/>
  <c r="I860" i="1" a="1"/>
  <c r="I860" i="1" s="1"/>
  <c r="I861" i="1" a="1"/>
  <c r="I861" i="1" s="1"/>
  <c r="I862" i="1" a="1"/>
  <c r="I862" i="1" s="1"/>
  <c r="I863" i="1" a="1"/>
  <c r="I863" i="1" s="1"/>
  <c r="I864" i="1" a="1"/>
  <c r="I864" i="1"/>
  <c r="I865" i="1" a="1"/>
  <c r="I865" i="1" s="1"/>
  <c r="I866" i="1" a="1"/>
  <c r="I866" i="1" s="1"/>
  <c r="I867" i="1" a="1"/>
  <c r="I867" i="1" s="1"/>
  <c r="I868" i="1" a="1"/>
  <c r="I868" i="1" s="1"/>
  <c r="I869" i="1" a="1"/>
  <c r="I869" i="1" s="1"/>
  <c r="I870" i="1" a="1"/>
  <c r="I870" i="1" s="1"/>
  <c r="I871" i="1" a="1"/>
  <c r="I871" i="1" s="1"/>
  <c r="I872" i="1" a="1"/>
  <c r="I872" i="1"/>
  <c r="I873" i="1" a="1"/>
  <c r="I873" i="1" s="1"/>
  <c r="I874" i="1" a="1"/>
  <c r="I874" i="1" s="1"/>
  <c r="I875" i="1" a="1"/>
  <c r="I875" i="1" s="1"/>
  <c r="I876" i="1" a="1"/>
  <c r="I876" i="1" s="1"/>
  <c r="I877" i="1" a="1"/>
  <c r="I877" i="1" s="1"/>
  <c r="I878" i="1" a="1"/>
  <c r="I878" i="1" s="1"/>
  <c r="I879" i="1" a="1"/>
  <c r="I879" i="1" s="1"/>
  <c r="I880" i="1" a="1"/>
  <c r="I880" i="1" s="1"/>
  <c r="I881" i="1" a="1"/>
  <c r="I881" i="1" s="1"/>
  <c r="I882" i="1" a="1"/>
  <c r="I882" i="1" s="1"/>
  <c r="I883" i="1" a="1"/>
  <c r="I883" i="1" s="1"/>
  <c r="I884" i="1" a="1"/>
  <c r="I884" i="1" s="1"/>
  <c r="I885" i="1" a="1"/>
  <c r="I885" i="1"/>
  <c r="I886" i="1" a="1"/>
  <c r="I886" i="1" s="1"/>
  <c r="I887" i="1" a="1"/>
  <c r="I887" i="1" s="1"/>
  <c r="I888" i="1" a="1"/>
  <c r="I888" i="1" s="1"/>
  <c r="I889" i="1" a="1"/>
  <c r="I889" i="1" s="1"/>
  <c r="I890" i="1" a="1"/>
  <c r="I890" i="1" s="1"/>
  <c r="I891" i="1" a="1"/>
  <c r="I891" i="1" s="1"/>
  <c r="I892" i="1" a="1"/>
  <c r="I892" i="1" s="1"/>
  <c r="I893" i="1" a="1"/>
  <c r="I893" i="1" s="1"/>
  <c r="I894" i="1" a="1"/>
  <c r="I894" i="1" s="1"/>
  <c r="I895" i="1" a="1"/>
  <c r="I895" i="1" s="1"/>
  <c r="I896" i="1" a="1"/>
  <c r="I896" i="1" s="1"/>
  <c r="I897" i="1" a="1"/>
  <c r="I897" i="1" s="1"/>
  <c r="I898" i="1" a="1"/>
  <c r="I898" i="1" s="1"/>
  <c r="I899" i="1" a="1"/>
  <c r="I899" i="1" s="1"/>
  <c r="I900" i="1" a="1"/>
  <c r="I900" i="1" s="1"/>
  <c r="I901" i="1" a="1"/>
  <c r="I901" i="1" s="1"/>
  <c r="I902" i="1" a="1"/>
  <c r="I902" i="1"/>
  <c r="I903" i="1" a="1"/>
  <c r="I903" i="1" s="1"/>
  <c r="I904" i="1" a="1"/>
  <c r="I904" i="1" s="1"/>
  <c r="I905" i="1" a="1"/>
  <c r="I905" i="1" s="1"/>
  <c r="I906" i="1" a="1"/>
  <c r="I906" i="1" s="1"/>
  <c r="I907" i="1" a="1"/>
  <c r="I907" i="1" s="1"/>
  <c r="I908" i="1" a="1"/>
  <c r="I908" i="1" s="1"/>
  <c r="I909" i="1" a="1"/>
  <c r="I909" i="1" s="1"/>
  <c r="I910" i="1" a="1"/>
  <c r="I910" i="1" s="1"/>
  <c r="I911" i="1" a="1"/>
  <c r="I911" i="1" s="1"/>
  <c r="I912" i="1" a="1"/>
  <c r="I912" i="1" s="1"/>
  <c r="I913" i="1" a="1"/>
  <c r="I913" i="1" s="1"/>
  <c r="I914" i="1" a="1"/>
  <c r="I914" i="1" s="1"/>
  <c r="I915" i="1" a="1"/>
  <c r="I915" i="1" s="1"/>
  <c r="I916" i="1" a="1"/>
  <c r="I916" i="1" s="1"/>
  <c r="I917" i="1" a="1"/>
  <c r="I917" i="1" s="1"/>
  <c r="I918" i="1" a="1"/>
  <c r="I918" i="1" s="1"/>
  <c r="I919" i="1" a="1"/>
  <c r="I919" i="1" s="1"/>
  <c r="I920" i="1" a="1"/>
  <c r="I920" i="1" s="1"/>
  <c r="I921" i="1" a="1"/>
  <c r="I921" i="1" s="1"/>
  <c r="I922" i="1" a="1"/>
  <c r="I922" i="1" s="1"/>
  <c r="I923" i="1" a="1"/>
  <c r="I923" i="1"/>
  <c r="I924" i="1" a="1"/>
  <c r="I924" i="1" s="1"/>
  <c r="I925" i="1" a="1"/>
  <c r="I925" i="1" s="1"/>
  <c r="I926" i="1" a="1"/>
  <c r="I926" i="1" s="1"/>
  <c r="I927" i="1" a="1"/>
  <c r="I927" i="1" s="1"/>
  <c r="I928" i="1" a="1"/>
  <c r="I928" i="1" s="1"/>
  <c r="I929" i="1" a="1"/>
  <c r="I929" i="1" s="1"/>
  <c r="I930" i="1" a="1"/>
  <c r="I930" i="1" s="1"/>
  <c r="I931" i="1" a="1"/>
  <c r="I931" i="1" s="1"/>
  <c r="I932" i="1" a="1"/>
  <c r="I932" i="1" s="1"/>
  <c r="I933" i="1" a="1"/>
  <c r="I933" i="1"/>
  <c r="I934" i="1" a="1"/>
  <c r="I934" i="1" s="1"/>
  <c r="I935" i="1" a="1"/>
  <c r="I935" i="1" s="1"/>
  <c r="I936" i="1" a="1"/>
  <c r="I936" i="1" s="1"/>
  <c r="I937" i="1" a="1"/>
  <c r="I937" i="1" s="1"/>
  <c r="I938" i="1" a="1"/>
  <c r="I938" i="1" s="1"/>
  <c r="I939" i="1" a="1"/>
  <c r="I939" i="1" s="1"/>
  <c r="I940" i="1" a="1"/>
  <c r="I940" i="1" s="1"/>
  <c r="I941" i="1" a="1"/>
  <c r="I941" i="1" s="1"/>
  <c r="I942" i="1" a="1"/>
  <c r="I942" i="1" s="1"/>
  <c r="I943" i="1" a="1"/>
  <c r="I943" i="1" s="1"/>
  <c r="I944" i="1" a="1"/>
  <c r="I944" i="1" s="1"/>
  <c r="I945" i="1" a="1"/>
  <c r="I945" i="1" s="1"/>
  <c r="I946" i="1" a="1"/>
  <c r="I946" i="1" s="1"/>
  <c r="I947" i="1" a="1"/>
  <c r="I947" i="1" s="1"/>
  <c r="I948" i="1" a="1"/>
  <c r="I948" i="1" s="1"/>
  <c r="I949" i="1" a="1"/>
  <c r="I949" i="1" s="1"/>
  <c r="I950" i="1" a="1"/>
  <c r="I950" i="1" s="1"/>
  <c r="I951" i="1" a="1"/>
  <c r="I951" i="1" s="1"/>
  <c r="I952" i="1" a="1"/>
  <c r="I952" i="1" s="1"/>
  <c r="I953" i="1" a="1"/>
  <c r="I953" i="1" s="1"/>
  <c r="I954" i="1" a="1"/>
  <c r="I954" i="1" s="1"/>
  <c r="I955" i="1" a="1"/>
  <c r="I955" i="1" s="1"/>
  <c r="I956" i="1" a="1"/>
  <c r="I956" i="1" s="1"/>
  <c r="I957" i="1" a="1"/>
  <c r="I957" i="1"/>
  <c r="I958" i="1" a="1"/>
  <c r="I958" i="1" s="1"/>
  <c r="I959" i="1" a="1"/>
  <c r="I959" i="1" s="1"/>
  <c r="I960" i="1" a="1"/>
  <c r="I960" i="1" s="1"/>
  <c r="I961" i="1" a="1"/>
  <c r="I961" i="1" s="1"/>
  <c r="I962" i="1" a="1"/>
  <c r="I962" i="1" s="1"/>
  <c r="I963" i="1" a="1"/>
  <c r="I963" i="1" s="1"/>
  <c r="I964" i="1" a="1"/>
  <c r="I964" i="1" s="1"/>
  <c r="I965" i="1" a="1"/>
  <c r="I965" i="1" s="1"/>
  <c r="I966" i="1" a="1"/>
  <c r="I966" i="1" s="1"/>
  <c r="I967" i="1" a="1"/>
  <c r="I967" i="1" s="1"/>
  <c r="I968" i="1" a="1"/>
  <c r="I968" i="1" s="1"/>
  <c r="I969" i="1" a="1"/>
  <c r="I969" i="1"/>
  <c r="I970" i="1" a="1"/>
  <c r="I970" i="1" s="1"/>
  <c r="I971" i="1" a="1"/>
  <c r="I971" i="1" s="1"/>
  <c r="I972" i="1" a="1"/>
  <c r="I972" i="1" s="1"/>
  <c r="I973" i="1" a="1"/>
  <c r="I973" i="1" s="1"/>
  <c r="I974" i="1" a="1"/>
  <c r="I974" i="1" s="1"/>
  <c r="I975" i="1" a="1"/>
  <c r="I975" i="1" s="1"/>
  <c r="I976" i="1" a="1"/>
  <c r="I976" i="1" s="1"/>
  <c r="I977" i="1" a="1"/>
  <c r="I977" i="1" s="1"/>
  <c r="I978" i="1" a="1"/>
  <c r="I978" i="1" s="1"/>
  <c r="I979" i="1" a="1"/>
  <c r="I979" i="1" s="1"/>
  <c r="I980" i="1" a="1"/>
  <c r="I980" i="1" s="1"/>
  <c r="I981" i="1" a="1"/>
  <c r="I981" i="1" s="1"/>
  <c r="I982" i="1" a="1"/>
  <c r="I982" i="1" s="1"/>
  <c r="I983" i="1" a="1"/>
  <c r="I983" i="1" s="1"/>
  <c r="I984" i="1" a="1"/>
  <c r="I984" i="1" s="1"/>
  <c r="I985" i="1" a="1"/>
  <c r="I985" i="1" s="1"/>
  <c r="I986" i="1" a="1"/>
  <c r="I986" i="1" s="1"/>
  <c r="I987" i="1" a="1"/>
  <c r="I987" i="1" s="1"/>
  <c r="I988" i="1" a="1"/>
  <c r="I988" i="1" s="1"/>
  <c r="I989" i="1" a="1"/>
  <c r="I989" i="1" s="1"/>
  <c r="I990" i="1" a="1"/>
  <c r="I990" i="1" s="1"/>
  <c r="I991" i="1" a="1"/>
  <c r="I991" i="1" s="1"/>
  <c r="I992" i="1" a="1"/>
  <c r="I992" i="1" s="1"/>
  <c r="I993" i="1" a="1"/>
  <c r="I993" i="1" s="1"/>
  <c r="I994" i="1" a="1"/>
  <c r="I994" i="1" s="1"/>
  <c r="I995" i="1" a="1"/>
  <c r="I995" i="1" s="1"/>
  <c r="I996" i="1" a="1"/>
  <c r="I996" i="1" s="1"/>
  <c r="I997" i="1" a="1"/>
  <c r="I997" i="1" s="1"/>
  <c r="I998" i="1" a="1"/>
  <c r="I998" i="1" s="1"/>
  <c r="I999" i="1" a="1"/>
  <c r="I999" i="1" s="1"/>
  <c r="I1000" i="1" a="1"/>
  <c r="I1000" i="1" s="1"/>
  <c r="I1001" i="1" a="1"/>
  <c r="I1001" i="1" s="1"/>
  <c r="I2" i="1" a="1"/>
  <c r="I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D4" i="2"/>
  <c r="D33" i="2"/>
  <c r="D10"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<sst xmlns="http://schemas.openxmlformats.org/spreadsheetml/2006/main" count="3068" uniqueCount="41">
  <si>
    <t>date</t>
  </si>
  <si>
    <t>region</t>
  </si>
  <si>
    <t>product</t>
  </si>
  <si>
    <t>channel</t>
  </si>
  <si>
    <t>units</t>
  </si>
  <si>
    <t>unit_price</t>
  </si>
  <si>
    <t>revenue</t>
  </si>
  <si>
    <t>LATAM</t>
  </si>
  <si>
    <t>Desk Lamp</t>
  </si>
  <si>
    <t>Retail</t>
  </si>
  <si>
    <t>EMEA</t>
  </si>
  <si>
    <t>HD Webcam</t>
  </si>
  <si>
    <t>Partner</t>
  </si>
  <si>
    <t>North America</t>
  </si>
  <si>
    <t>Mechanical Keyboard</t>
  </si>
  <si>
    <t>Online</t>
  </si>
  <si>
    <t>Portable SSD</t>
  </si>
  <si>
    <t>Laptop Stand</t>
  </si>
  <si>
    <t>USB-C Hub</t>
  </si>
  <si>
    <t>APAC</t>
  </si>
  <si>
    <t>Wireless Mouse</t>
  </si>
  <si>
    <t>ANZ</t>
  </si>
  <si>
    <t>Standing Desk</t>
  </si>
  <si>
    <t>CHECKS</t>
  </si>
  <si>
    <t xml:space="preserve">DUPLICATE CHECKS </t>
  </si>
  <si>
    <t>Sum of revenue</t>
  </si>
  <si>
    <t>Sum of units</t>
  </si>
  <si>
    <t>Row Labels</t>
  </si>
  <si>
    <t>Grand Total</t>
  </si>
  <si>
    <t>Average of unit_price</t>
  </si>
  <si>
    <t>Year</t>
  </si>
  <si>
    <t>quarters</t>
  </si>
  <si>
    <t>year and q</t>
  </si>
  <si>
    <t>2026-Q1</t>
  </si>
  <si>
    <t>2026-Q2</t>
  </si>
  <si>
    <t>2025-Q1</t>
  </si>
  <si>
    <t>2025-Q2</t>
  </si>
  <si>
    <t>2025-Q3</t>
  </si>
  <si>
    <t>2025-Q4</t>
  </si>
  <si>
    <t>2024-Q3</t>
  </si>
  <si>
    <t>2024-Q4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</si>
</sst>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2"/>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4" tint="0.59999389629810485"/>
        <bgColor indexed="64"/>
      </patternFill>
    </fill>
  </fills>
  <borders count="11">
    <border>
      <left/>
      <right/>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0" xfId="0" applyFill="1"/>
    <xf numFmtId="0" fontId="0" fillId="3" borderId="0" xfId="0" applyFill="1"/>
    <xf numFmtId="2" fontId="0" fillId="0" borderId="0" xfId="0" applyNumberFormat="1"/>
    <xf numFmtId="1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cellXfs>
  <cellStyles count="1">
    <cellStyle name="Normal" xfId="0" builtinId="0"/>
  </cellStyles>
  <dxfs count="4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theme="3" tint="-0.24994659260841701"/>
      </font>
      <fill>
        <patternFill>
          <bgColor theme="0"/>
        </patternFill>
      </fill>
      <border>
        <bottom style="thin">
          <color theme="4"/>
        </bottom>
        <vertical/>
        <horizontal/>
      </border>
    </dxf>
    <dxf>
      <font>
        <color theme="1"/>
      </font>
      <fill>
        <patternFill patternType="solid">
          <bgColor theme="0"/>
        </patternFill>
      </fill>
      <border diagonalUp="0" diagonalDown="0">
        <left/>
        <right/>
        <top/>
        <bottom/>
        <vertical/>
        <horizontal/>
      </border>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
      <font>
        <b/>
        <i val="0"/>
        <sz val="11"/>
        <color theme="0"/>
      </font>
      <fill>
        <patternFill>
          <bgColor rgb="FF1F4E79"/>
        </patternFill>
      </fill>
    </dxf>
    <dxf>
      <fill>
        <patternFill patternType="none">
          <bgColor auto="1"/>
        </patternFill>
      </fill>
    </dxf>
  </dxfs>
  <tableStyles count="4" defaultTableStyle="TableStyleMedium9" defaultPivotStyle="PivotStyleMedium4">
    <tableStyle name="Slicer Style 1" pivot="0" table="0" count="0" xr9:uid="{EF412978-F744-4E35-AFC2-9E88BAF9378D}"/>
    <tableStyle name="Slicer Style 2" pivot="0" table="0" count="4" xr9:uid="{DD42AD72-3C8B-4AFE-8202-22C68B2ECF7A}">
      <tableStyleElement type="wholeTable" dxfId="40"/>
      <tableStyleElement type="headerRow" dxfId="39"/>
    </tableStyle>
    <tableStyle name="SlicerStyleLight1 2" pivot="0" table="0" count="10" xr9:uid="{68B43E21-EFAF-471B-BBF0-D89C900AADE0}">
      <tableStyleElement type="wholeTable" dxfId="38"/>
      <tableStyleElement type="headerRow" dxfId="37"/>
    </tableStyle>
    <tableStyle name="SlicerStyleLight1 2 2" pivot="0" table="0" count="10" xr9:uid="{B3E91404-A8EA-483A-9192-9CADEC9A4854}">
      <tableStyleElement type="wholeTable" dxfId="31"/>
      <tableStyleElement type="headerRow" dxfId="30"/>
    </tableStyle>
  </tableStyles>
  <colors>
    <mruColors>
      <color rgb="FF1F4E79"/>
      <color rgb="FF8EB9F4"/>
      <color rgb="FFFFFFFF"/>
      <color rgb="FF5B9BD5"/>
      <color rgb="FF2F75B5"/>
    </mruColors>
  </colors>
  <extLst>
    <ext xmlns:x14="http://schemas.microsoft.com/office/spreadsheetml/2009/9/main" uri="{46F421CA-312F-682f-3DD2-61675219B42D}">
      <x14:dxfs count="2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3" tint="-0.24994659260841701"/>
          </font>
          <fill>
            <patternFill patternType="solid">
              <fgColor auto="1"/>
              <bgColor theme="3"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4" tint="-0.24994659260841701"/>
          </font>
          <fill>
            <patternFill patternType="solid">
              <fgColor rgb="FFFFFFFF"/>
              <bgColor theme="4" tint="0.599963377788628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color theme="0"/>
          </font>
          <fill>
            <patternFill>
              <bgColor rgb="FF1F4E79"/>
            </patternFill>
          </fill>
        </dxf>
        <dxf>
          <fill>
            <patternFill>
              <bgColor rgb="FF8EB9F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5"/>
            <x14:slicerStyleElement type="selectedItemWithData" dxfId="24"/>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[sales-transactions-1000(AutoRecovered).xlsx]SALES!PivotTable6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baseline="0"/>
              <a:t>UNITS SOLD BY PRODUCT</a:t>
            </a: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SALES!$I$16</c:f>
              <c:strCache>
                <c:ptCount val="1"/>
                <c:pt idx="0">
                  <c:v>Total</c:v>
                </c:pt>
              </c:strCache>
            </c:strRef>
          </c:tx>
          <c:spPr>
            <a:solidFill>
              <a:schemeClr val="accent1"/>
            </a:solidFill>
            <a:ln>
              <a:noFill/>
            </a:ln>
            <a:effectLst/>
          </c:spPr>
          <c:invertIfNegative val="0"/>
          <c:cat>
            <c:strRef>
              <c:f>SALES!$H$17:$H$25</c:f>
              <c:strCache>
                <c:ptCount val="8"/>
                <c:pt idx="0">
                  <c:v>Wireless Mouse</c:v>
                </c:pt>
                <c:pt idx="1">
                  <c:v>Standing Desk</c:v>
                </c:pt>
                <c:pt idx="2">
                  <c:v>Mechanical Keyboard</c:v>
                </c:pt>
                <c:pt idx="3">
                  <c:v>Desk Lamp</c:v>
                </c:pt>
                <c:pt idx="4">
                  <c:v>USB-C Hub</c:v>
                </c:pt>
                <c:pt idx="5">
                  <c:v>Portable SSD</c:v>
                </c:pt>
                <c:pt idx="6">
                  <c:v>HD Webcam</c:v>
                </c:pt>
                <c:pt idx="7">
                  <c:v>Laptop Stand</c:v>
                </c:pt>
              </c:strCache>
            </c:strRef>
          </c:cat>
          <c:val>
            <c:numRef>
              <c:f>SALES!$I$17:$I$25</c:f>
              <c:numCache>
                <c:formatCode>General</c:formatCode>
                <c:ptCount val="8"/>
                <c:pt idx="0">
                  <c:v>608</c:v>
                </c:pt>
                <c:pt idx="1">
                  <c:v>704</c:v>
                </c:pt>
                <c:pt idx="2">
                  <c:v>1868</c:v>
                </c:pt>
                <c:pt idx="3">
                  <c:v>1892</c:v>
                </c:pt>
                <c:pt idx="4">
                  <c:v>3319</c:v>
                </c:pt>
                <c:pt idx="5">
                  <c:v>3525</c:v>
                </c:pt>
                <c:pt idx="6">
                  <c:v>4121</c:v>
                </c:pt>
                <c:pt idx="7">
                  <c:v>4412</c:v>
                </c:pt>
              </c:numCache>
            </c:numRef>
          </c:val>
          <c:extLst>
            <c:ext xmlns:c16="http://schemas.microsoft.com/office/drawing/2014/chart" uri="{C3380CC4-5D6E-409C-BE32-E72D297353CC}">
              <c16:uniqueId val="{00000000-7E93-4B18-81D5-4F6E96D66368}"/>
            </c:ext>
          </c:extLst>
        </c:ser>
        <c:dLbls>
          <c:showLegendKey val="0"/>
          <c:showVal val="0"/>
          <c:showCatName val="0"/>
          <c:showSerName val="0"/>
          <c:showPercent val="0"/>
          <c:showBubbleSize val="0"/>
        </c:dLbls>
        <c:gapWidth val="150"/>
        <c:overlap val="100"/>
        <c:axId val="1119312223"/>
        <c:axId val="1674985567"/>
      </c:barChart>
      <c:catAx>
        <c:axId val="111931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674985567"/>
        <c:crosses val="autoZero"/>
        <c:auto val="1"/>
        <c:lblAlgn val="ctr"/>
        <c:lblOffset val="100"/>
        <c:noMultiLvlLbl val="0"/>
      </c:catAx>
      <c:valAx>
        <c:axId val="167498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11931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[sales-transactions-1000(AutoRecovered).xlsx]SALES!PivotTable7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1" i="0" u="none" strike="noStrike" baseline="0"/>
              <a:t>SALES REVENUE BY CHANNEL</a:t>
            </a:r>
            <a:r>
              <a:rPr lang="el-GR" sz="1400" b="0" i="0" u="none" strike="noStrike" baseline="0"/>
              <a:t> </a:t>
            </a:r>
            <a:endParaRPr lang="en-US"/>
          </a:p>
        </c:rich>
      </c:tx>
      <c:layout>
        <c:manualLayout>
          <c:xMode val="edge"/>
          <c:yMode val="edge"/>
          <c:x val="0.1510763342082239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SALES!$C$24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CA-4570-9663-68BFEBA95E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CA-4570-9663-68BFEBA95E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CA-4570-9663-68BFEBA95E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SALES!$B$25:$B$28</c:f>
              <c:strCache>
                <c:ptCount val="3"/>
                <c:pt idx="0">
                  <c:v>Online</c:v>
                </c:pt>
                <c:pt idx="1">
                  <c:v>Partner</c:v>
                </c:pt>
                <c:pt idx="2">
                  <c:v>Retail</c:v>
                </c:pt>
              </c:strCache>
            </c:strRef>
          </c:cat>
          <c:val>
            <c:numRef>
              <c:f>SALES!$C$25:$C$28</c:f>
              <c:numCache>
                <c:formatCode>0</c:formatCode>
                <c:ptCount val="3"/>
                <c:pt idx="0">
                  <c:v>501821.62000000023</c:v>
                </c:pt>
                <c:pt idx="1">
                  <c:v>405724.61999999953</c:v>
                </c:pt>
                <c:pt idx="2">
                  <c:v>394148.49999999988</c:v>
                </c:pt>
              </c:numCache>
            </c:numRef>
          </c:val>
          <c:extLst>
            <c:ext xmlns:c16="http://schemas.microsoft.com/office/drawing/2014/chart" uri="{C3380CC4-5D6E-409C-BE32-E72D297353CC}">
              <c16:uniqueId val="{00000000-290E-4A10-8151-BA4995A1C504}"/>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513451443569555"/>
          <c:y val="0.33672353455818027"/>
          <c:w val="0.18986548556430444"/>
          <c:h val="0.3454877515310586"/>
        </c:manualLayout>
      </c:layout>
      <c:overlay val="0"/>
      <c:spPr>
        <a:noFill/>
        <a:ln>
          <a:noFill/>
        </a:ln>
        <a:effectLst/>
      </c:spPr>
      <c:txPr>
        <a:bodyPr rot="0" spcFirstLastPara="1" vertOverflow="ellipsis" vert="horz" wrap="square" anchor="ctr" anchorCtr="1"/>
        <a:lstStyle/>
        <a:p>
          <a:pPr>
            <a:defRPr sz="132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[sales-transactions-1000(AutoRecovered).xlsx]SALES!PivotTable3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SALES!$C$14</c:f>
              <c:strCache>
                <c:ptCount val="1"/>
                <c:pt idx="0">
                  <c:v>Total</c:v>
                </c:pt>
              </c:strCache>
            </c:strRef>
          </c:tx>
          <c:spPr>
            <a:solidFill>
              <a:schemeClr val="accent1"/>
            </a:solidFill>
            <a:ln>
              <a:noFill/>
            </a:ln>
            <a:effectLst/>
          </c:spPr>
          <c:invertIfNegative val="0"/>
          <c:cat>
            <c:strRef>
              <c:f>SALES!$B$15:$B$20</c:f>
              <c:strCache>
                <c:ptCount val="5"/>
                <c:pt idx="0">
                  <c:v>ANZ</c:v>
                </c:pt>
                <c:pt idx="1">
                  <c:v>North America</c:v>
                </c:pt>
                <c:pt idx="2">
                  <c:v>APAC</c:v>
                </c:pt>
                <c:pt idx="3">
                  <c:v>LATAM</c:v>
                </c:pt>
                <c:pt idx="4">
                  <c:v>EMEA</c:v>
                </c:pt>
              </c:strCache>
            </c:strRef>
          </c:cat>
          <c:val>
            <c:numRef>
              <c:f>SALES!$C$15:$C$20</c:f>
              <c:numCache>
                <c:formatCode>0</c:formatCode>
                <c:ptCount val="5"/>
                <c:pt idx="0">
                  <c:v>279901.62000000005</c:v>
                </c:pt>
                <c:pt idx="1">
                  <c:v>278466.81999999995</c:v>
                </c:pt>
                <c:pt idx="2">
                  <c:v>260041.12000000005</c:v>
                </c:pt>
                <c:pt idx="3">
                  <c:v>258455.78999999978</c:v>
                </c:pt>
                <c:pt idx="4">
                  <c:v>224829.39000000013</c:v>
                </c:pt>
              </c:numCache>
            </c:numRef>
          </c:val>
          <c:extLst>
            <c:ext xmlns:c16="http://schemas.microsoft.com/office/drawing/2014/chart" uri="{C3380CC4-5D6E-409C-BE32-E72D297353CC}">
              <c16:uniqueId val="{00000000-D36C-44B0-B7CB-F55E6E5AD8A5}"/>
            </c:ext>
          </c:extLst>
        </c:ser>
        <c:dLbls>
          <c:showLegendKey val="0"/>
          <c:showVal val="0"/>
          <c:showCatName val="0"/>
          <c:showSerName val="0"/>
          <c:showPercent val="0"/>
          <c:showBubbleSize val="0"/>
        </c:dLbls>
        <c:gapWidth val="150"/>
        <c:overlap val="100"/>
        <c:axId val="1254211295"/>
        <c:axId val="1935848447"/>
      </c:barChart>
      <c:catAx>
        <c:axId val="125421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35848447"/>
        <c:crosses val="autoZero"/>
        <c:auto val="1"/>
        <c:lblAlgn val="ctr"/>
        <c:lblOffset val="100"/>
        <c:noMultiLvlLbl val="0"/>
      </c:catAx>
      <c:valAx>
        <c:axId val="1935848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25421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[sales-transactions-1000(AutoRecovered).xlsx]SALES!PivotTable12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TREND BY QUARTER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1748227642555"/>
          <c:y val="0.25880400983566038"/>
          <c:w val="0.84065747062693141"/>
          <c:h val="0.6382342343473224"/>
        </c:manualLayout>
      </c:layout>
      <c:lineChart>
        <c:grouping val="standard"/>
        <c:varyColors val="0"/>
        <c:ser>
          <c:idx val="0"/>
          <c:order val="0"/>
          <c:tx>
            <c:strRef>
              <c:f>SALES!$C$45</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SALES!$B$46:$B$54</c:f>
              <c:strCache>
                <c:ptCount val="8"/>
                <c:pt idx="0">
                  <c:v>2024-Q3</c:v>
                </c:pt>
                <c:pt idx="1">
                  <c:v>2024-Q4</c:v>
                </c:pt>
                <c:pt idx="2">
                  <c:v>2025-Q1</c:v>
                </c:pt>
                <c:pt idx="3">
                  <c:v>2025-Q2</c:v>
                </c:pt>
                <c:pt idx="4">
                  <c:v>2025-Q3</c:v>
                </c:pt>
                <c:pt idx="5">
                  <c:v>2025-Q4</c:v>
                </c:pt>
                <c:pt idx="6">
                  <c:v>2026-Q1</c:v>
                </c:pt>
                <c:pt idx="7">
                  <c:v>2026-Q2</c:v>
                </c:pt>
              </c:strCache>
            </c:strRef>
          </c:cat>
          <c:val>
            <c:numRef>
              <c:f>SALES!$C$46:$C$54</c:f>
              <c:numCache>
                <c:formatCode>General</c:formatCode>
                <c:ptCount val="8"/>
                <c:pt idx="0">
                  <c:v>144386.77999999997</c:v>
                </c:pt>
                <c:pt idx="1">
                  <c:v>187971.31000000011</c:v>
                </c:pt>
                <c:pt idx="2">
                  <c:v>204660.84000000003</c:v>
                </c:pt>
                <c:pt idx="3">
                  <c:v>171294.81999999998</c:v>
                </c:pt>
                <c:pt idx="4">
                  <c:v>143299.22000000003</c:v>
                </c:pt>
                <c:pt idx="5">
                  <c:v>143671.72999999995</c:v>
                </c:pt>
                <c:pt idx="6">
                  <c:v>158432.57999999993</c:v>
                </c:pt>
                <c:pt idx="7">
                  <c:v>147977.46</c:v>
                </c:pt>
              </c:numCache>
            </c:numRef>
          </c:val>
          <c:smooth val="0"/>
          <c:extLst>
            <c:ext xmlns:c16="http://schemas.microsoft.com/office/drawing/2014/chart" uri="{C3380CC4-5D6E-409C-BE32-E72D297353CC}">
              <c16:uniqueId val="{00000000-BC43-45FE-97DC-46E691FBEED3}"/>
            </c:ext>
          </c:extLst>
        </c:ser>
        <c:dLbls>
          <c:showLegendKey val="0"/>
          <c:showVal val="0"/>
          <c:showCatName val="0"/>
          <c:showSerName val="0"/>
          <c:showPercent val="0"/>
          <c:showBubbleSize val="0"/>
        </c:dLbls>
        <c:marker val="1"/>
        <c:smooth val="0"/>
        <c:axId val="1077930783"/>
        <c:axId val="1674991327"/>
      </c:lineChart>
      <c:catAx>
        <c:axId val="107793078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l-GR"/>
          </a:p>
        </c:txPr>
        <c:crossAx val="1674991327"/>
        <c:crosses val="autoZero"/>
        <c:auto val="1"/>
        <c:lblAlgn val="ctr"/>
        <c:lblOffset val="100"/>
        <c:noMultiLvlLbl val="0"/>
      </c:catAx>
      <c:valAx>
        <c:axId val="1674991327"/>
        <c:scaling>
          <c:orientation val="minMax"/>
        </c:scaling>
        <c:delete val="0"/>
        <c:axPos val="l"/>
        <c:majorGridlines>
          <c:spPr>
            <a:ln w="9525" cap="flat" cmpd="sng" algn="ctr">
              <a:solidFill>
                <a:schemeClr val="tx2">
                  <a:lumMod val="15000"/>
                  <a:lumOff val="85000"/>
                </a:schemeClr>
              </a:solidFill>
              <a:round/>
            </a:ln>
            <a:effectLst/>
          </c:spPr>
        </c:majorGridlines>
        <c:numFmt formatCode="0,&quot;Κ&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l-GR"/>
          </a:p>
        </c:txPr>
        <c:crossAx val="10779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[sales-transactions-1000(AutoRecovered).xlsx]SALES!PivotTable7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1" i="0" u="none" strike="noStrike" baseline="0">
                <a:solidFill>
                  <a:schemeClr val="tx2">
                    <a:lumMod val="75000"/>
                  </a:schemeClr>
                </a:solidFill>
              </a:rPr>
              <a:t>SALES REVENUE BY CHANNEL </a:t>
            </a:r>
            <a:endParaRPr lang="en-US" b="1">
              <a:solidFill>
                <a:schemeClr val="tx2">
                  <a:lumMod val="75000"/>
                </a:schemeClr>
              </a:solidFill>
            </a:endParaRPr>
          </a:p>
        </c:rich>
      </c:tx>
      <c:layout>
        <c:manualLayout>
          <c:xMode val="edge"/>
          <c:yMode val="edge"/>
          <c:x val="0.17401439490897302"/>
          <c:y val="8.039711279675915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F75B5"/>
          </a:solidFill>
          <a:ln w="19050">
            <a:noFill/>
          </a:ln>
          <a:effectLst/>
        </c:spPr>
      </c:pivotFmt>
      <c:pivotFmt>
        <c:idx val="7"/>
        <c:spPr>
          <a:solidFill>
            <a:srgbClr val="5B9BD5"/>
          </a:solidFill>
          <a:ln w="19050">
            <a:noFill/>
          </a:ln>
          <a:effectLst/>
        </c:spPr>
      </c:pivotFmt>
      <c:pivotFmt>
        <c:idx val="8"/>
        <c:spPr>
          <a:solidFill>
            <a:srgbClr val="1F4E79"/>
          </a:solidFill>
          <a:ln w="19050">
            <a:noFill/>
          </a:ln>
          <a:effectLst/>
        </c:spPr>
      </c:pivotFmt>
    </c:pivotFmts>
    <c:plotArea>
      <c:layout>
        <c:manualLayout>
          <c:layoutTarget val="inner"/>
          <c:xMode val="edge"/>
          <c:yMode val="edge"/>
          <c:x val="0.22150138586872853"/>
          <c:y val="0.16479457597881797"/>
          <c:w val="0.56806471609007825"/>
          <c:h val="0.69354407992473099"/>
        </c:manualLayout>
      </c:layout>
      <c:pieChart>
        <c:varyColors val="1"/>
        <c:ser>
          <c:idx val="0"/>
          <c:order val="0"/>
          <c:tx>
            <c:strRef>
              <c:f>SALES!$C$24</c:f>
              <c:strCache>
                <c:ptCount val="1"/>
                <c:pt idx="0">
                  <c:v>Total</c:v>
                </c:pt>
              </c:strCache>
            </c:strRef>
          </c:tx>
          <c:spPr>
            <a:ln>
              <a:noFill/>
            </a:ln>
          </c:spPr>
          <c:dPt>
            <c:idx val="0"/>
            <c:bubble3D val="0"/>
            <c:spPr>
              <a:solidFill>
                <a:srgbClr val="2F75B5"/>
              </a:solidFill>
              <a:ln w="19050">
                <a:noFill/>
              </a:ln>
              <a:effectLst/>
            </c:spPr>
            <c:extLst>
              <c:ext xmlns:c16="http://schemas.microsoft.com/office/drawing/2014/chart" uri="{C3380CC4-5D6E-409C-BE32-E72D297353CC}">
                <c16:uniqueId val="{00000001-F016-4158-89D7-1C83EDCE4222}"/>
              </c:ext>
            </c:extLst>
          </c:dPt>
          <c:dPt>
            <c:idx val="1"/>
            <c:bubble3D val="0"/>
            <c:spPr>
              <a:solidFill>
                <a:srgbClr val="5B9BD5"/>
              </a:solidFill>
              <a:ln w="19050">
                <a:noFill/>
              </a:ln>
              <a:effectLst/>
            </c:spPr>
            <c:extLst>
              <c:ext xmlns:c16="http://schemas.microsoft.com/office/drawing/2014/chart" uri="{C3380CC4-5D6E-409C-BE32-E72D297353CC}">
                <c16:uniqueId val="{00000003-F016-4158-89D7-1C83EDCE4222}"/>
              </c:ext>
            </c:extLst>
          </c:dPt>
          <c:dPt>
            <c:idx val="2"/>
            <c:bubble3D val="0"/>
            <c:spPr>
              <a:solidFill>
                <a:srgbClr val="1F4E79"/>
              </a:solidFill>
              <a:ln w="19050">
                <a:noFill/>
              </a:ln>
              <a:effectLst/>
            </c:spPr>
            <c:extLst>
              <c:ext xmlns:c16="http://schemas.microsoft.com/office/drawing/2014/chart" uri="{C3380CC4-5D6E-409C-BE32-E72D297353CC}">
                <c16:uniqueId val="{00000005-F016-4158-89D7-1C83EDCE42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SALES!$B$25:$B$28</c:f>
              <c:strCache>
                <c:ptCount val="3"/>
                <c:pt idx="0">
                  <c:v>Online</c:v>
                </c:pt>
                <c:pt idx="1">
                  <c:v>Partner</c:v>
                </c:pt>
                <c:pt idx="2">
                  <c:v>Retail</c:v>
                </c:pt>
              </c:strCache>
            </c:strRef>
          </c:cat>
          <c:val>
            <c:numRef>
              <c:f>SALES!$C$25:$C$28</c:f>
              <c:numCache>
                <c:formatCode>0</c:formatCode>
                <c:ptCount val="3"/>
                <c:pt idx="0">
                  <c:v>501821.62000000023</c:v>
                </c:pt>
                <c:pt idx="1">
                  <c:v>405724.61999999953</c:v>
                </c:pt>
                <c:pt idx="2">
                  <c:v>394148.49999999988</c:v>
                </c:pt>
              </c:numCache>
            </c:numRef>
          </c:val>
          <c:extLst>
            <c:ext xmlns:c16="http://schemas.microsoft.com/office/drawing/2014/chart" uri="{C3380CC4-5D6E-409C-BE32-E72D297353CC}">
              <c16:uniqueId val="{00000006-F016-4158-89D7-1C83EDCE4222}"/>
            </c:ext>
          </c:extLst>
        </c:ser>
        <c:dLbls>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16895659857677586"/>
          <c:y val="0.90112148120775115"/>
          <c:w val="0.66208680284644827"/>
          <c:h val="9.8878518792248821E-2"/>
        </c:manualLayout>
      </c:layout>
      <c:overlay val="0"/>
      <c:spPr>
        <a:noFill/>
        <a:ln>
          <a:noFill/>
        </a:ln>
        <a:effectLst/>
      </c:spPr>
      <c:txPr>
        <a:bodyPr rot="0" spcFirstLastPara="1" vertOverflow="ellipsis" vert="horz" wrap="square" anchor="b" anchorCtr="1"/>
        <a:lstStyle/>
        <a:p>
          <a:pPr>
            <a:defRPr sz="132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[sales-transactions-1000(AutoRecovered).xlsx]SALES!PivotTable3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1" i="0" u="none" strike="noStrike" baseline="0">
                <a:solidFill>
                  <a:schemeClr val="tx2">
                    <a:lumMod val="75000"/>
                  </a:schemeClr>
                </a:solidFill>
              </a:rPr>
              <a:t>REVENUE BY REGION</a:t>
            </a:r>
            <a:endParaRPr lang="en-US" b="1">
              <a:solidFill>
                <a:schemeClr val="tx2">
                  <a:lumMod val="75000"/>
                </a:schemeClr>
              </a:solidFill>
            </a:endParaRPr>
          </a:p>
        </c:rich>
      </c:tx>
      <c:layout>
        <c:manualLayout>
          <c:xMode val="edge"/>
          <c:yMode val="edge"/>
          <c:x val="1.4088817485590807E-2"/>
          <c:y val="8.5515016000755652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numFmt formatCode="0,&quot;Κ&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SALES!$C$14</c:f>
              <c:strCache>
                <c:ptCount val="1"/>
                <c:pt idx="0">
                  <c:v>Total</c:v>
                </c:pt>
              </c:strCache>
            </c:strRef>
          </c:tx>
          <c:spPr>
            <a:solidFill>
              <a:srgbClr val="2F75B5"/>
            </a:solidFill>
            <a:ln>
              <a:noFill/>
            </a:ln>
            <a:effectLst/>
          </c:spPr>
          <c:invertIfNegative val="0"/>
          <c:dLbls>
            <c:numFmt formatCode="0,&quot;Κ&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l-G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SALES!$B$15:$B$20</c:f>
              <c:strCache>
                <c:ptCount val="5"/>
                <c:pt idx="0">
                  <c:v>ANZ</c:v>
                </c:pt>
                <c:pt idx="1">
                  <c:v>North America</c:v>
                </c:pt>
                <c:pt idx="2">
                  <c:v>APAC</c:v>
                </c:pt>
                <c:pt idx="3">
                  <c:v>LATAM</c:v>
                </c:pt>
                <c:pt idx="4">
                  <c:v>EMEA</c:v>
                </c:pt>
              </c:strCache>
            </c:strRef>
          </c:cat>
          <c:val>
            <c:numRef>
              <c:f>SALES!$C$15:$C$20</c:f>
              <c:numCache>
                <c:formatCode>0</c:formatCode>
                <c:ptCount val="5"/>
                <c:pt idx="0">
                  <c:v>279901.62000000005</c:v>
                </c:pt>
                <c:pt idx="1">
                  <c:v>278466.81999999995</c:v>
                </c:pt>
                <c:pt idx="2">
                  <c:v>260041.12000000005</c:v>
                </c:pt>
                <c:pt idx="3">
                  <c:v>258455.78999999978</c:v>
                </c:pt>
                <c:pt idx="4">
                  <c:v>224829.39000000013</c:v>
                </c:pt>
              </c:numCache>
            </c:numRef>
          </c:val>
          <c:extLst>
            <c:ext xmlns:c16="http://schemas.microsoft.com/office/drawing/2014/chart" uri="{C3380CC4-5D6E-409C-BE32-E72D297353CC}">
              <c16:uniqueId val="{00000000-68E9-4662-9579-5FE79576777F}"/>
            </c:ext>
          </c:extLst>
        </c:ser>
        <c:dLbls>
          <c:showLegendKey val="0"/>
          <c:showVal val="0"/>
          <c:showCatName val="0"/>
          <c:showSerName val="0"/>
          <c:showPercent val="0"/>
          <c:showBubbleSize val="0"/>
        </c:dLbls>
        <c:gapWidth val="70"/>
        <c:overlap val="100"/>
        <c:axId val="1254211295"/>
        <c:axId val="1935848447"/>
      </c:barChart>
      <c:catAx>
        <c:axId val="125421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l-GR"/>
          </a:p>
        </c:txPr>
        <c:crossAx val="1935848447"/>
        <c:crosses val="autoZero"/>
        <c:auto val="1"/>
        <c:lblAlgn val="ctr"/>
        <c:lblOffset val="100"/>
        <c:noMultiLvlLbl val="0"/>
      </c:catAx>
      <c:valAx>
        <c:axId val="1935848447"/>
        <c:scaling>
          <c:orientation val="minMax"/>
        </c:scaling>
        <c:delete val="0"/>
        <c:axPos val="l"/>
        <c:majorGridlines>
          <c:spPr>
            <a:ln w="9525" cap="flat" cmpd="sng" algn="ctr">
              <a:noFill/>
              <a:round/>
            </a:ln>
            <a:effectLst/>
          </c:spPr>
        </c:majorGridlines>
        <c:numFmt formatCode="0,&quot;Κ&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l-GR"/>
          </a:p>
        </c:txPr>
        <c:crossAx val="125421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[sales-transactions-1000(AutoRecovered).xlsx]SALES!PivotTable6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1" i="0" u="none" strike="noStrike" baseline="0">
                <a:solidFill>
                  <a:schemeClr val="tx2">
                    <a:lumMod val="75000"/>
                  </a:schemeClr>
                </a:solidFill>
              </a:rPr>
              <a:t>UNITS SOLD BY PRODUCT</a:t>
            </a:r>
            <a:endParaRPr lang="en-US" sz="1400" b="1" i="0" u="none" strike="noStrike" baseline="0">
              <a:solidFill>
                <a:schemeClr val="tx2">
                  <a:lumMod val="75000"/>
                </a:schemeClr>
              </a:solidFill>
            </a:endParaRPr>
          </a:p>
        </c:rich>
      </c:tx>
      <c:layout>
        <c:manualLayout>
          <c:xMode val="edge"/>
          <c:yMode val="edge"/>
          <c:x val="0.43430099451984361"/>
          <c:y val="1.9607790999135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30175">
            <a:solidFill>
              <a:schemeClr val="accent1">
                <a:shade val="95000"/>
                <a:satMod val="10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69111930628924"/>
          <c:y val="0.17691176470588238"/>
          <c:w val="0.80778989335193863"/>
          <c:h val="0.70446927589933617"/>
        </c:manualLayout>
      </c:layout>
      <c:barChart>
        <c:barDir val="bar"/>
        <c:grouping val="stacked"/>
        <c:varyColors val="0"/>
        <c:ser>
          <c:idx val="0"/>
          <c:order val="0"/>
          <c:tx>
            <c:strRef>
              <c:f>SALES!$I$16</c:f>
              <c:strCache>
                <c:ptCount val="1"/>
                <c:pt idx="0">
                  <c:v>Total</c:v>
                </c:pt>
              </c:strCache>
            </c:strRef>
          </c:tx>
          <c:spPr>
            <a:solidFill>
              <a:schemeClr val="accent1"/>
            </a:solidFill>
            <a:ln w="130175">
              <a:solidFill>
                <a:schemeClr val="accent1">
                  <a:shade val="95000"/>
                  <a:satMod val="105000"/>
                </a:schemeClr>
              </a:solidFill>
            </a:ln>
            <a:effectLst/>
          </c:spPr>
          <c:invertIfNegative val="0"/>
          <c:cat>
            <c:strRef>
              <c:f>SALES!$H$17:$H$25</c:f>
              <c:strCache>
                <c:ptCount val="8"/>
                <c:pt idx="0">
                  <c:v>Wireless Mouse</c:v>
                </c:pt>
                <c:pt idx="1">
                  <c:v>Standing Desk</c:v>
                </c:pt>
                <c:pt idx="2">
                  <c:v>Mechanical Keyboard</c:v>
                </c:pt>
                <c:pt idx="3">
                  <c:v>Desk Lamp</c:v>
                </c:pt>
                <c:pt idx="4">
                  <c:v>USB-C Hub</c:v>
                </c:pt>
                <c:pt idx="5">
                  <c:v>Portable SSD</c:v>
                </c:pt>
                <c:pt idx="6">
                  <c:v>HD Webcam</c:v>
                </c:pt>
                <c:pt idx="7">
                  <c:v>Laptop Stand</c:v>
                </c:pt>
              </c:strCache>
            </c:strRef>
          </c:cat>
          <c:val>
            <c:numRef>
              <c:f>SALES!$I$17:$I$25</c:f>
              <c:numCache>
                <c:formatCode>General</c:formatCode>
                <c:ptCount val="8"/>
                <c:pt idx="0">
                  <c:v>608</c:v>
                </c:pt>
                <c:pt idx="1">
                  <c:v>704</c:v>
                </c:pt>
                <c:pt idx="2">
                  <c:v>1868</c:v>
                </c:pt>
                <c:pt idx="3">
                  <c:v>1892</c:v>
                </c:pt>
                <c:pt idx="4">
                  <c:v>3319</c:v>
                </c:pt>
                <c:pt idx="5">
                  <c:v>3525</c:v>
                </c:pt>
                <c:pt idx="6">
                  <c:v>4121</c:v>
                </c:pt>
                <c:pt idx="7">
                  <c:v>4412</c:v>
                </c:pt>
              </c:numCache>
            </c:numRef>
          </c:val>
          <c:extLst>
            <c:ext xmlns:c16="http://schemas.microsoft.com/office/drawing/2014/chart" uri="{C3380CC4-5D6E-409C-BE32-E72D297353CC}">
              <c16:uniqueId val="{00000000-47F3-4A8E-867F-7762F14F9FCF}"/>
            </c:ext>
          </c:extLst>
        </c:ser>
        <c:dLbls>
          <c:showLegendKey val="0"/>
          <c:showVal val="0"/>
          <c:showCatName val="0"/>
          <c:showSerName val="0"/>
          <c:showPercent val="0"/>
          <c:showBubbleSize val="0"/>
        </c:dLbls>
        <c:gapWidth val="239"/>
        <c:overlap val="100"/>
        <c:axId val="1119312223"/>
        <c:axId val="1674985567"/>
      </c:barChart>
      <c:catAx>
        <c:axId val="111931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l-GR"/>
          </a:p>
        </c:txPr>
        <c:crossAx val="1674985567"/>
        <c:crosses val="autoZero"/>
        <c:auto val="1"/>
        <c:lblAlgn val="ctr"/>
        <c:lblOffset val="100"/>
        <c:noMultiLvlLbl val="0"/>
      </c:catAx>
      <c:valAx>
        <c:axId val="1674985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l-GR"/>
          </a:p>
        </c:txPr>
        <c:crossAx val="111931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4.xml"/><Relationship Id="rId7"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133350</xdr:colOff>
      <xdr:row>1</xdr:row>
      <xdr:rowOff>161925</xdr:rowOff>
    </xdr:from>
    <xdr:to>
      <xdr:col>19</xdr:col>
      <xdr:colOff>142875</xdr:colOff>
      <xdr:row>15</xdr:row>
      <xdr:rowOff>57150</xdr:rowOff>
    </xdr:to>
    <xdr:graphicFrame macro="">
      <xdr:nvGraphicFramePr>
        <xdr:cNvPr id="3" name="Chart 2">
          <a:extLst>
            <a:ext uri="{FF2B5EF4-FFF2-40B4-BE49-F238E27FC236}">
              <a16:creationId xmlns:a16="http://schemas.microsoft.com/office/drawing/2014/main" id="{153FB9CC-06DF-76F1-1CF4-745069399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433387</xdr:colOff>
      <xdr:row>16</xdr:row>
      <xdr:rowOff>76200</xdr:rowOff>
    </xdr:from>
    <xdr:to>
      <xdr:col>19</xdr:col>
      <xdr:colOff>376237</xdr:colOff>
      <xdr:row>30</xdr:row>
      <xdr:rowOff>19050</xdr:rowOff>
    </xdr:to>
    <xdr:graphicFrame macro="">
      <xdr:nvGraphicFramePr>
        <xdr:cNvPr id="4" name="Chart 3">
          <a:extLst>
            <a:ext uri="{FF2B5EF4-FFF2-40B4-BE49-F238E27FC236}">
              <a16:creationId xmlns:a16="http://schemas.microsoft.com/office/drawing/2014/main" id="{2D41C160-B433-A65E-EBC5-14FBD5B5E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633412</xdr:colOff>
      <xdr:row>56</xdr:row>
      <xdr:rowOff>161925</xdr:rowOff>
    </xdr:from>
    <xdr:to>
      <xdr:col>6</xdr:col>
      <xdr:colOff>395287</xdr:colOff>
      <xdr:row>70</xdr:row>
      <xdr:rowOff>104775</xdr:rowOff>
    </xdr:to>
    <xdr:graphicFrame macro="">
      <xdr:nvGraphicFramePr>
        <xdr:cNvPr id="5" name="Chart 4">
          <a:extLst>
            <a:ext uri="{FF2B5EF4-FFF2-40B4-BE49-F238E27FC236}">
              <a16:creationId xmlns:a16="http://schemas.microsoft.com/office/drawing/2014/main" id="{C2AA7723-CB27-7A57-D6A1-2E357104B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1038225</xdr:colOff>
      <xdr:row>35</xdr:row>
      <xdr:rowOff>114300</xdr:rowOff>
    </xdr:from>
    <xdr:to>
      <xdr:col>7</xdr:col>
      <xdr:colOff>1047750</xdr:colOff>
      <xdr:row>48</xdr:row>
      <xdr:rowOff>180975</xdr:rowOff>
    </xdr:to>
    <mc:AlternateContent xmlns:mc="http://schemas.openxmlformats.org/markup-compatibility/2006" xmlns:a14="http://schemas.microsoft.com/office/drawing/2010/main">
      <mc:Choice Requires="a14">
        <xdr:graphicFrame macro="">
          <xdr:nvGraphicFramePr>
            <xdr:cNvPr id="8" name="year and q">
              <a:extLst>
                <a:ext uri="{FF2B5EF4-FFF2-40B4-BE49-F238E27FC236}">
                  <a16:creationId xmlns:a16="http://schemas.microsoft.com/office/drawing/2014/main" id="{4189B853-4E81-1B27-64BA-4714E77C7C88}"/>
                </a:ext>
              </a:extLst>
            </xdr:cNvPr>
            <xdr:cNvGraphicFramePr/>
          </xdr:nvGraphicFramePr>
          <xdr:xfrm>
            <a:off x="0" y="0"/>
            <a:ext cx="0" cy="0"/>
          </xdr:xfrm>
          <a:graphic>
            <a:graphicData uri="http://schemas.microsoft.com/office/drawing/2010/slicer">
              <sle:slicer xmlns:sle="http://schemas.microsoft.com/office/drawing/2010/slicer" name="year and q"/>
            </a:graphicData>
          </a:graphic>
        </xdr:graphicFrame>
      </mc:Choice>
      <mc:Fallback xmlns="">
        <xdr:sp macro="" textlink="">
          <xdr:nvSpPr>
            <xdr:cNvPr id="0" name=""/>
            <xdr:cNvSpPr>
              <a:spLocks noTextEdit="1"/>
            </xdr:cNvSpPr>
          </xdr:nvSpPr>
          <xdr:spPr>
            <a:xfrm>
              <a:off x="5848350" y="7115175"/>
              <a:ext cx="1828800" cy="266700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790575</xdr:colOff>
      <xdr:row>55</xdr:row>
      <xdr:rowOff>114300</xdr:rowOff>
    </xdr:from>
    <xdr:to>
      <xdr:col>13</xdr:col>
      <xdr:colOff>295275</xdr:colOff>
      <xdr:row>64</xdr:row>
      <xdr:rowOff>180975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76CBFF6-A660-BA5B-0EA6-00DD05E72D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06025" y="11115675"/>
              <a:ext cx="1828800" cy="186690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1457325</xdr:colOff>
      <xdr:row>47</xdr:row>
      <xdr:rowOff>133350</xdr:rowOff>
    </xdr:from>
    <xdr:to>
      <xdr:col>8</xdr:col>
      <xdr:colOff>57150</xdr:colOff>
      <xdr:row>54</xdr:row>
      <xdr:rowOff>161925</xdr:rowOff>
    </xdr:to>
    <mc:AlternateContent xmlns:mc="http://schemas.openxmlformats.org/markup-compatibility/2006" xmlns:a14="http://schemas.microsoft.com/office/drawing/2010/main">
      <mc:Choice Requires="a14">
        <xdr:graphicFrame macro="">
          <xdr:nvGraphicFramePr>
            <xdr:cNvPr id="11" name="channel">
              <a:extLst>
                <a:ext uri="{FF2B5EF4-FFF2-40B4-BE49-F238E27FC236}">
                  <a16:creationId xmlns:a16="http://schemas.microsoft.com/office/drawing/2014/main" id="{A33D7A68-FC70-7315-B931-705D98ECAB1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267450" y="9534525"/>
              <a:ext cx="1828800" cy="142875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190500</xdr:colOff>
      <xdr:row>0</xdr:row>
      <xdr:rowOff>108857</xdr:rowOff>
    </xdr:from>
    <xdr:to>
      <xdr:col>22</xdr:col>
      <xdr:colOff>312963</xdr:colOff>
      <xdr:row>6</xdr:row>
      <xdr:rowOff>2461</xdr:rowOff>
    </xdr:to>
    <xdr:pic>
      <xdr:nvPicPr>
        <xdr:cNvPr id="52" name="Picture 51">
          <a:extLst>
            <a:ext uri="{FF2B5EF4-FFF2-40B4-BE49-F238E27FC236}">
              <a16:creationId xmlns:a16="http://schemas.microsoft.com/office/drawing/2014/main" id="{C47ED31E-5C48-04EF-29F0-426EBFB05CBB}"/>
            </a:ext>
          </a:extLst>
        </xdr:cNvPr>
        <xdr:cNvPicPr>
          <a:picLocks noChangeAspect="1"/>
        </xdr:cNvPicPr>
      </xdr:nvPicPr>
      <xdr:blipFill>
        <a:blip xmlns:r="http://schemas.openxmlformats.org/officeDocument/2006/relationships" r:embed="rId1">
          <a:alphaModFix amt="98000"/>
          <a:extLst>
            <a:ext uri="{BEBA8EAE-BF5A-486C-A8C5-ECC9F3942E4B}">
              <a14:imgProps xmlns:a14="http://schemas.microsoft.com/office/drawing/2010/main">
                <a14:imgLayer r:embed="rId2">
                  <a14:imgEffect>
                    <a14:saturation sat="58000"/>
                  </a14:imgEffect>
                </a14:imgLayer>
              </a14:imgProps>
            </a:ext>
          </a:extLst>
        </a:blip>
        <a:stretch>
          <a:fillRect/>
        </a:stretch>
      </xdr:blipFill>
      <xdr:spPr>
        <a:xfrm>
          <a:off x="2966357" y="108857"/>
          <a:ext cx="13049249" cy="1118247"/>
        </a:xfrm>
        <a:prstGeom prst="roundRect">
          <a:avLst/>
        </a:prstGeom>
      </xdr:spPr>
    </xdr:pic>
    <xdr:clientData/>
  </xdr:twoCellAnchor>
  <xdr:twoCellAnchor>
    <xdr:from>
      <xdr:col>3</xdr:col>
      <xdr:colOff>312282</xdr:colOff>
      <xdr:row>0</xdr:row>
      <xdr:rowOff>167368</xdr:rowOff>
    </xdr:from>
    <xdr:to>
      <xdr:col>12</xdr:col>
      <xdr:colOff>193220</xdr:colOff>
      <xdr:row>6</xdr:row>
      <xdr:rowOff>110217</xdr:rowOff>
    </xdr:to>
    <xdr:sp macro="" textlink="">
      <xdr:nvSpPr>
        <xdr:cNvPr id="6" name="TextBox 5">
          <a:extLst>
            <a:ext uri="{FF2B5EF4-FFF2-40B4-BE49-F238E27FC236}">
              <a16:creationId xmlns:a16="http://schemas.microsoft.com/office/drawing/2014/main" id="{3A5150E6-585B-6954-BCCC-F119E7C2288C}"/>
            </a:ext>
          </a:extLst>
        </xdr:cNvPr>
        <xdr:cNvSpPr txBox="1"/>
      </xdr:nvSpPr>
      <xdr:spPr>
        <a:xfrm>
          <a:off x="3088139" y="167368"/>
          <a:ext cx="6004152" cy="116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accent5">
                  <a:lumMod val="50000"/>
                </a:schemeClr>
              </a:solidFill>
            </a:rPr>
            <a:t>SALES</a:t>
          </a:r>
          <a:r>
            <a:rPr lang="en-US" sz="3600" b="1" baseline="0">
              <a:solidFill>
                <a:schemeClr val="accent5">
                  <a:lumMod val="50000"/>
                </a:schemeClr>
              </a:solidFill>
            </a:rPr>
            <a:t> DASHBOARD                  </a:t>
          </a:r>
          <a:r>
            <a:rPr lang="en-US" sz="2400" b="0" baseline="0">
              <a:solidFill>
                <a:schemeClr val="accent5">
                  <a:lumMod val="50000"/>
                </a:schemeClr>
              </a:solidFill>
            </a:rPr>
            <a:t>2024-2026</a:t>
          </a:r>
          <a:endParaRPr lang="el-GR" sz="2400" b="0">
            <a:solidFill>
              <a:schemeClr val="accent5">
                <a:lumMod val="50000"/>
              </a:schemeClr>
            </a:solidFill>
          </a:endParaRPr>
        </a:p>
      </xdr:txBody>
    </xdr:sp>
    <xdr:clientData/>
  </xdr:twoCellAnchor>
  <xdr:twoCellAnchor>
    <xdr:from>
      <xdr:col>15</xdr:col>
      <xdr:colOff>85725</xdr:colOff>
      <xdr:row>12</xdr:row>
      <xdr:rowOff>142875</xdr:rowOff>
    </xdr:from>
    <xdr:to>
      <xdr:col>22</xdr:col>
      <xdr:colOff>353786</xdr:colOff>
      <xdr:row>28</xdr:row>
      <xdr:rowOff>122464</xdr:rowOff>
    </xdr:to>
    <xdr:grpSp>
      <xdr:nvGrpSpPr>
        <xdr:cNvPr id="31" name="Group 30">
          <a:extLst>
            <a:ext uri="{FF2B5EF4-FFF2-40B4-BE49-F238E27FC236}">
              <a16:creationId xmlns:a16="http://schemas.microsoft.com/office/drawing/2014/main" id="{060C555F-70DE-792F-7A47-ED8F5AA98388}"/>
            </a:ext>
          </a:extLst>
        </xdr:cNvPr>
        <xdr:cNvGrpSpPr/>
      </xdr:nvGrpSpPr>
      <xdr:grpSpPr>
        <a:xfrm>
          <a:off x="11055350" y="2619375"/>
          <a:ext cx="5046436" cy="3281589"/>
          <a:chOff x="2686050" y="3924299"/>
          <a:chExt cx="9906000" cy="3962401"/>
        </a:xfrm>
      </xdr:grpSpPr>
      <xdr:sp macro="" textlink="">
        <xdr:nvSpPr>
          <xdr:cNvPr id="14" name="Rectangle: Rounded Corners 13">
            <a:extLst>
              <a:ext uri="{FF2B5EF4-FFF2-40B4-BE49-F238E27FC236}">
                <a16:creationId xmlns:a16="http://schemas.microsoft.com/office/drawing/2014/main" id="{CAD1B284-4ACB-4C5A-BE3C-AB8A29E4404E}"/>
              </a:ext>
            </a:extLst>
          </xdr:cNvPr>
          <xdr:cNvSpPr/>
        </xdr:nvSpPr>
        <xdr:spPr>
          <a:xfrm>
            <a:off x="2686050" y="3924299"/>
            <a:ext cx="9906000" cy="3962401"/>
          </a:xfrm>
          <a:prstGeom prst="roundRect">
            <a:avLst/>
          </a:prstGeom>
          <a:solidFill>
            <a:schemeClr val="bg1"/>
          </a:solidFill>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xdr:graphicFrame macro="">
        <xdr:nvGraphicFramePr>
          <xdr:cNvPr id="8" name="Chart 7">
            <a:extLst>
              <a:ext uri="{FF2B5EF4-FFF2-40B4-BE49-F238E27FC236}">
                <a16:creationId xmlns:a16="http://schemas.microsoft.com/office/drawing/2014/main" id="{7372403D-5272-4170-A003-3C5D2144945E}"/>
              </a:ext>
            </a:extLst>
          </xdr:cNvPr>
          <xdr:cNvGraphicFramePr>
            <a:graphicFrameLocks/>
          </xdr:cNvGraphicFramePr>
        </xdr:nvGraphicFramePr>
        <xdr:xfrm>
          <a:off x="3169184" y="4068327"/>
          <a:ext cx="8705850" cy="338137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4</xdr:col>
      <xdr:colOff>419100</xdr:colOff>
      <xdr:row>13</xdr:row>
      <xdr:rowOff>161925</xdr:rowOff>
    </xdr:from>
    <xdr:to>
      <xdr:col>7</xdr:col>
      <xdr:colOff>600075</xdr:colOff>
      <xdr:row>17</xdr:row>
      <xdr:rowOff>76200</xdr:rowOff>
    </xdr:to>
    <xdr:sp macro="" textlink="">
      <xdr:nvSpPr>
        <xdr:cNvPr id="19" name="TextBox 18">
          <a:extLst>
            <a:ext uri="{FF2B5EF4-FFF2-40B4-BE49-F238E27FC236}">
              <a16:creationId xmlns:a16="http://schemas.microsoft.com/office/drawing/2014/main" id="{B7FB4199-6FCB-46CD-9039-53C56E98636D}"/>
            </a:ext>
          </a:extLst>
        </xdr:cNvPr>
        <xdr:cNvSpPr txBox="1"/>
      </xdr:nvSpPr>
      <xdr:spPr>
        <a:xfrm>
          <a:off x="3162300" y="2762250"/>
          <a:ext cx="22383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l-GR" sz="1100"/>
        </a:p>
      </xdr:txBody>
    </xdr:sp>
    <xdr:clientData/>
  </xdr:twoCellAnchor>
  <xdr:twoCellAnchor>
    <xdr:from>
      <xdr:col>3</xdr:col>
      <xdr:colOff>223844</xdr:colOff>
      <xdr:row>6</xdr:row>
      <xdr:rowOff>141513</xdr:rowOff>
    </xdr:from>
    <xdr:to>
      <xdr:col>9</xdr:col>
      <xdr:colOff>357193</xdr:colOff>
      <xdr:row>12</xdr:row>
      <xdr:rowOff>74838</xdr:rowOff>
    </xdr:to>
    <xdr:sp macro="" textlink="">
      <xdr:nvSpPr>
        <xdr:cNvPr id="13" name="Rectangle: Rounded Corners 12">
          <a:extLst>
            <a:ext uri="{FF2B5EF4-FFF2-40B4-BE49-F238E27FC236}">
              <a16:creationId xmlns:a16="http://schemas.microsoft.com/office/drawing/2014/main" id="{B2A733BA-9A67-820D-C93F-BE4D0B0CB9B0}"/>
            </a:ext>
          </a:extLst>
        </xdr:cNvPr>
        <xdr:cNvSpPr/>
      </xdr:nvSpPr>
      <xdr:spPr>
        <a:xfrm>
          <a:off x="2999701" y="1366156"/>
          <a:ext cx="4215492" cy="1157968"/>
        </a:xfrm>
        <a:prstGeom prst="roundRect">
          <a:avLst/>
        </a:prstGeom>
        <a:solidFill>
          <a:schemeClr val="bg1"/>
        </a:solidFill>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xdr:clientData/>
  </xdr:twoCellAnchor>
  <xdr:twoCellAnchor>
    <xdr:from>
      <xdr:col>2</xdr:col>
      <xdr:colOff>585107</xdr:colOff>
      <xdr:row>7</xdr:row>
      <xdr:rowOff>13299</xdr:rowOff>
    </xdr:from>
    <xdr:to>
      <xdr:col>7</xdr:col>
      <xdr:colOff>424511</xdr:colOff>
      <xdr:row>8</xdr:row>
      <xdr:rowOff>189894</xdr:rowOff>
    </xdr:to>
    <xdr:sp macro="" textlink="">
      <xdr:nvSpPr>
        <xdr:cNvPr id="9" name="TextBox 8">
          <a:extLst>
            <a:ext uri="{FF2B5EF4-FFF2-40B4-BE49-F238E27FC236}">
              <a16:creationId xmlns:a16="http://schemas.microsoft.com/office/drawing/2014/main" id="{48BD0F1C-886A-4170-A7A7-2A450BD67539}"/>
            </a:ext>
          </a:extLst>
        </xdr:cNvPr>
        <xdr:cNvSpPr txBox="1"/>
      </xdr:nvSpPr>
      <xdr:spPr>
        <a:xfrm>
          <a:off x="1945821" y="1442049"/>
          <a:ext cx="3975976" cy="38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2">
                  <a:lumMod val="75000"/>
                </a:schemeClr>
              </a:solidFill>
            </a:rPr>
            <a:t>REVENUE </a:t>
          </a:r>
          <a:endParaRPr lang="el-GR" sz="2400" b="1">
            <a:solidFill>
              <a:schemeClr val="tx2">
                <a:lumMod val="75000"/>
              </a:schemeClr>
            </a:solidFill>
          </a:endParaRPr>
        </a:p>
      </xdr:txBody>
    </xdr:sp>
    <xdr:clientData/>
  </xdr:twoCellAnchor>
  <xdr:twoCellAnchor>
    <xdr:from>
      <xdr:col>2</xdr:col>
      <xdr:colOff>973828</xdr:colOff>
      <xdr:row>8</xdr:row>
      <xdr:rowOff>149147</xdr:rowOff>
    </xdr:from>
    <xdr:to>
      <xdr:col>7</xdr:col>
      <xdr:colOff>518967</xdr:colOff>
      <xdr:row>11</xdr:row>
      <xdr:rowOff>163398</xdr:rowOff>
    </xdr:to>
    <xdr:sp macro="" textlink="SALES!D4">
      <xdr:nvSpPr>
        <xdr:cNvPr id="22" name="TextBox 21">
          <a:extLst>
            <a:ext uri="{FF2B5EF4-FFF2-40B4-BE49-F238E27FC236}">
              <a16:creationId xmlns:a16="http://schemas.microsoft.com/office/drawing/2014/main" id="{9B7B46B1-7C6D-A2D0-FE44-CE6CA9988991}"/>
            </a:ext>
          </a:extLst>
        </xdr:cNvPr>
        <xdr:cNvSpPr txBox="1"/>
      </xdr:nvSpPr>
      <xdr:spPr>
        <a:xfrm>
          <a:off x="2334542" y="1782004"/>
          <a:ext cx="3681711" cy="626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61400D-A56A-482A-AB35-24CF04AA277B}" type="TxLink">
            <a:rPr lang="en-US" sz="4000" b="1" i="0" u="none" strike="noStrike">
              <a:solidFill>
                <a:schemeClr val="tx2">
                  <a:lumMod val="75000"/>
                </a:schemeClr>
              </a:solidFill>
              <a:latin typeface="Calibri"/>
              <a:cs typeface="Calibri"/>
            </a:rPr>
            <a:pPr algn="ctr"/>
            <a:t>1301695</a:t>
          </a:fld>
          <a:endParaRPr lang="el-GR" sz="4000" b="1">
            <a:solidFill>
              <a:schemeClr val="tx2">
                <a:lumMod val="75000"/>
              </a:schemeClr>
            </a:solidFill>
          </a:endParaRPr>
        </a:p>
      </xdr:txBody>
    </xdr:sp>
    <xdr:clientData/>
  </xdr:twoCellAnchor>
  <xdr:twoCellAnchor>
    <xdr:from>
      <xdr:col>14</xdr:col>
      <xdr:colOff>343056</xdr:colOff>
      <xdr:row>6</xdr:row>
      <xdr:rowOff>123825</xdr:rowOff>
    </xdr:from>
    <xdr:to>
      <xdr:col>22</xdr:col>
      <xdr:colOff>228605</xdr:colOff>
      <xdr:row>12</xdr:row>
      <xdr:rowOff>76200</xdr:rowOff>
    </xdr:to>
    <xdr:grpSp>
      <xdr:nvGrpSpPr>
        <xdr:cNvPr id="30" name="Group 29">
          <a:extLst>
            <a:ext uri="{FF2B5EF4-FFF2-40B4-BE49-F238E27FC236}">
              <a16:creationId xmlns:a16="http://schemas.microsoft.com/office/drawing/2014/main" id="{91AEF560-6CBB-D024-7ADE-9EF7AFBDB017}"/>
            </a:ext>
          </a:extLst>
        </xdr:cNvPr>
        <xdr:cNvGrpSpPr/>
      </xdr:nvGrpSpPr>
      <xdr:grpSpPr>
        <a:xfrm>
          <a:off x="10630056" y="1362075"/>
          <a:ext cx="5346549" cy="1190625"/>
          <a:chOff x="8656332" y="2162176"/>
          <a:chExt cx="3583294" cy="1390650"/>
        </a:xfrm>
      </xdr:grpSpPr>
      <xdr:sp macro="" textlink="">
        <xdr:nvSpPr>
          <xdr:cNvPr id="15" name="Rectangle: Rounded Corners 14">
            <a:extLst>
              <a:ext uri="{FF2B5EF4-FFF2-40B4-BE49-F238E27FC236}">
                <a16:creationId xmlns:a16="http://schemas.microsoft.com/office/drawing/2014/main" id="{BA3D0845-CCD4-44DB-B950-A300BF7E4936}"/>
              </a:ext>
            </a:extLst>
          </xdr:cNvPr>
          <xdr:cNvSpPr/>
        </xdr:nvSpPr>
        <xdr:spPr>
          <a:xfrm>
            <a:off x="9305926" y="2162176"/>
            <a:ext cx="2933700" cy="1390650"/>
          </a:xfrm>
          <a:prstGeom prst="roundRect">
            <a:avLst/>
          </a:prstGeom>
          <a:solidFill>
            <a:schemeClr val="bg1"/>
          </a:solidFill>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xdr:sp macro="" textlink="">
        <xdr:nvSpPr>
          <xdr:cNvPr id="12" name="TextBox 11">
            <a:extLst>
              <a:ext uri="{FF2B5EF4-FFF2-40B4-BE49-F238E27FC236}">
                <a16:creationId xmlns:a16="http://schemas.microsoft.com/office/drawing/2014/main" id="{ACCE3E7E-C028-4728-876D-B2C9C09E9F21}"/>
              </a:ext>
            </a:extLst>
          </xdr:cNvPr>
          <xdr:cNvSpPr txBox="1"/>
        </xdr:nvSpPr>
        <xdr:spPr>
          <a:xfrm>
            <a:off x="8656332" y="2260398"/>
            <a:ext cx="276701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2">
                    <a:lumMod val="75000"/>
                  </a:schemeClr>
                </a:solidFill>
              </a:rPr>
              <a:t>AVG.</a:t>
            </a:r>
            <a:r>
              <a:rPr lang="en-US" sz="2400" b="1" baseline="0">
                <a:solidFill>
                  <a:schemeClr val="tx2">
                    <a:lumMod val="75000"/>
                  </a:schemeClr>
                </a:solidFill>
              </a:rPr>
              <a:t> PRICE</a:t>
            </a:r>
            <a:endParaRPr lang="el-GR" sz="2400" b="1">
              <a:solidFill>
                <a:schemeClr val="tx2">
                  <a:lumMod val="75000"/>
                </a:schemeClr>
              </a:solidFill>
            </a:endParaRPr>
          </a:p>
        </xdr:txBody>
      </xdr:sp>
      <xdr:sp macro="" textlink="SALES!D33">
        <xdr:nvSpPr>
          <xdr:cNvPr id="25" name="TextBox 24">
            <a:extLst>
              <a:ext uri="{FF2B5EF4-FFF2-40B4-BE49-F238E27FC236}">
                <a16:creationId xmlns:a16="http://schemas.microsoft.com/office/drawing/2014/main" id="{FC985794-A933-EF85-7285-49840DF000D5}"/>
              </a:ext>
            </a:extLst>
          </xdr:cNvPr>
          <xdr:cNvSpPr txBox="1"/>
        </xdr:nvSpPr>
        <xdr:spPr>
          <a:xfrm>
            <a:off x="9188339" y="2613429"/>
            <a:ext cx="1514475"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EBC625-04D1-4C34-B704-07EA1DC963DC}" type="TxLink">
              <a:rPr lang="en-US" sz="4000" b="1" i="0" u="none" strike="noStrike">
                <a:solidFill>
                  <a:schemeClr val="tx2">
                    <a:lumMod val="75000"/>
                  </a:schemeClr>
                </a:solidFill>
                <a:latin typeface="Calibri"/>
                <a:cs typeface="Calibri"/>
              </a:rPr>
              <a:pPr algn="ctr"/>
              <a:t>62.28</a:t>
            </a:fld>
            <a:endParaRPr lang="el-GR" sz="4000" b="1">
              <a:solidFill>
                <a:schemeClr val="tx2">
                  <a:lumMod val="75000"/>
                </a:schemeClr>
              </a:solidFill>
            </a:endParaRPr>
          </a:p>
        </xdr:txBody>
      </xdr:sp>
    </xdr:grpSp>
    <xdr:clientData/>
  </xdr:twoCellAnchor>
  <xdr:twoCellAnchor>
    <xdr:from>
      <xdr:col>8</xdr:col>
      <xdr:colOff>198977</xdr:colOff>
      <xdr:row>6</xdr:row>
      <xdr:rowOff>123824</xdr:rowOff>
    </xdr:from>
    <xdr:to>
      <xdr:col>15</xdr:col>
      <xdr:colOff>533400</xdr:colOff>
      <xdr:row>12</xdr:row>
      <xdr:rowOff>57149</xdr:rowOff>
    </xdr:to>
    <xdr:grpSp>
      <xdr:nvGrpSpPr>
        <xdr:cNvPr id="29" name="Group 28">
          <a:extLst>
            <a:ext uri="{FF2B5EF4-FFF2-40B4-BE49-F238E27FC236}">
              <a16:creationId xmlns:a16="http://schemas.microsoft.com/office/drawing/2014/main" id="{2D6A1B05-5B92-5C13-165B-E411524D2F0F}"/>
            </a:ext>
          </a:extLst>
        </xdr:cNvPr>
        <xdr:cNvGrpSpPr/>
      </xdr:nvGrpSpPr>
      <xdr:grpSpPr>
        <a:xfrm>
          <a:off x="6390227" y="1362074"/>
          <a:ext cx="5112798" cy="1171575"/>
          <a:chOff x="5484076" y="2152650"/>
          <a:chExt cx="3555150" cy="1390650"/>
        </a:xfrm>
        <a:solidFill>
          <a:schemeClr val="bg1"/>
        </a:solidFill>
      </xdr:grpSpPr>
      <xdr:sp macro="" textlink="">
        <xdr:nvSpPr>
          <xdr:cNvPr id="16" name="Rectangle: Rounded Corners 15">
            <a:extLst>
              <a:ext uri="{FF2B5EF4-FFF2-40B4-BE49-F238E27FC236}">
                <a16:creationId xmlns:a16="http://schemas.microsoft.com/office/drawing/2014/main" id="{CF8C6762-CE56-4E15-BD1B-C41F01C8CA1D}"/>
              </a:ext>
            </a:extLst>
          </xdr:cNvPr>
          <xdr:cNvSpPr/>
        </xdr:nvSpPr>
        <xdr:spPr>
          <a:xfrm>
            <a:off x="6105526" y="2152650"/>
            <a:ext cx="2933700" cy="1390650"/>
          </a:xfrm>
          <a:prstGeom prst="roundRect">
            <a:avLst/>
          </a:prstGeom>
          <a:grpFill/>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xdr:grpSp>
        <xdr:nvGrpSpPr>
          <xdr:cNvPr id="28" name="Group 27">
            <a:extLst>
              <a:ext uri="{FF2B5EF4-FFF2-40B4-BE49-F238E27FC236}">
                <a16:creationId xmlns:a16="http://schemas.microsoft.com/office/drawing/2014/main" id="{57FA036B-DC08-53BE-125C-E31C1AC92F82}"/>
              </a:ext>
            </a:extLst>
          </xdr:cNvPr>
          <xdr:cNvGrpSpPr/>
        </xdr:nvGrpSpPr>
        <xdr:grpSpPr>
          <a:xfrm>
            <a:off x="5484076" y="2230160"/>
            <a:ext cx="2767013" cy="1179790"/>
            <a:chOff x="5484076" y="2230160"/>
            <a:chExt cx="2767013" cy="1179790"/>
          </a:xfrm>
          <a:grpFill/>
        </xdr:grpSpPr>
        <xdr:sp macro="" textlink="">
          <xdr:nvSpPr>
            <xdr:cNvPr id="17" name="TextBox 16">
              <a:extLst>
                <a:ext uri="{FF2B5EF4-FFF2-40B4-BE49-F238E27FC236}">
                  <a16:creationId xmlns:a16="http://schemas.microsoft.com/office/drawing/2014/main" id="{766E9286-F5D1-466A-80B8-64FF1ADE266E}"/>
                </a:ext>
              </a:extLst>
            </xdr:cNvPr>
            <xdr:cNvSpPr txBox="1"/>
          </xdr:nvSpPr>
          <xdr:spPr>
            <a:xfrm>
              <a:off x="5484076" y="2230160"/>
              <a:ext cx="2767013"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2">
                      <a:lumMod val="75000"/>
                    </a:schemeClr>
                  </a:solidFill>
                </a:rPr>
                <a:t>UNITS</a:t>
              </a:r>
              <a:r>
                <a:rPr lang="en-US" sz="2400" b="1" baseline="0">
                  <a:solidFill>
                    <a:schemeClr val="tx2">
                      <a:lumMod val="75000"/>
                    </a:schemeClr>
                  </a:solidFill>
                </a:rPr>
                <a:t> SOLD</a:t>
              </a:r>
              <a:endParaRPr lang="el-GR" sz="2400" b="1">
                <a:solidFill>
                  <a:schemeClr val="tx2">
                    <a:lumMod val="75000"/>
                  </a:schemeClr>
                </a:solidFill>
              </a:endParaRPr>
            </a:p>
          </xdr:txBody>
        </xdr:sp>
        <xdr:sp macro="" textlink="SALES!D10">
          <xdr:nvSpPr>
            <xdr:cNvPr id="26" name="TextBox 25">
              <a:extLst>
                <a:ext uri="{FF2B5EF4-FFF2-40B4-BE49-F238E27FC236}">
                  <a16:creationId xmlns:a16="http://schemas.microsoft.com/office/drawing/2014/main" id="{AB88B4AF-6D3E-4F7A-F2D1-D7932F504337}"/>
                </a:ext>
              </a:extLst>
            </xdr:cNvPr>
            <xdr:cNvSpPr txBox="1"/>
          </xdr:nvSpPr>
          <xdr:spPr>
            <a:xfrm>
              <a:off x="5803471" y="2628900"/>
              <a:ext cx="1981200"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64BF7B-F6F1-4B59-BF84-4C32A9AC3511}" type="TxLink">
                <a:rPr lang="en-US" sz="4000" b="1" i="0" u="none" strike="noStrike">
                  <a:solidFill>
                    <a:schemeClr val="tx2">
                      <a:lumMod val="75000"/>
                    </a:schemeClr>
                  </a:solidFill>
                  <a:latin typeface="Calibri"/>
                  <a:cs typeface="Calibri"/>
                </a:rPr>
                <a:pPr algn="ctr"/>
                <a:t>20449</a:t>
              </a:fld>
              <a:endParaRPr lang="el-GR" sz="4000" b="1">
                <a:solidFill>
                  <a:schemeClr val="tx2">
                    <a:lumMod val="75000"/>
                  </a:schemeClr>
                </a:solidFill>
              </a:endParaRPr>
            </a:p>
          </xdr:txBody>
        </xdr:sp>
      </xdr:grpSp>
    </xdr:grpSp>
    <xdr:clientData/>
  </xdr:twoCellAnchor>
  <xdr:twoCellAnchor>
    <xdr:from>
      <xdr:col>9</xdr:col>
      <xdr:colOff>285750</xdr:colOff>
      <xdr:row>12</xdr:row>
      <xdr:rowOff>114300</xdr:rowOff>
    </xdr:from>
    <xdr:to>
      <xdr:col>14</xdr:col>
      <xdr:colOff>676275</xdr:colOff>
      <xdr:row>28</xdr:row>
      <xdr:rowOff>95250</xdr:rowOff>
    </xdr:to>
    <xdr:grpSp>
      <xdr:nvGrpSpPr>
        <xdr:cNvPr id="36" name="Group 35">
          <a:extLst>
            <a:ext uri="{FF2B5EF4-FFF2-40B4-BE49-F238E27FC236}">
              <a16:creationId xmlns:a16="http://schemas.microsoft.com/office/drawing/2014/main" id="{74E97DD6-A682-65E4-C642-506038312C61}"/>
            </a:ext>
          </a:extLst>
        </xdr:cNvPr>
        <xdr:cNvGrpSpPr/>
      </xdr:nvGrpSpPr>
      <xdr:grpSpPr>
        <a:xfrm>
          <a:off x="7159625" y="2590800"/>
          <a:ext cx="3803650" cy="3282950"/>
          <a:chOff x="6315075" y="3543300"/>
          <a:chExt cx="3771900" cy="3076575"/>
        </a:xfrm>
      </xdr:grpSpPr>
      <xdr:sp macro="" textlink="">
        <xdr:nvSpPr>
          <xdr:cNvPr id="32" name="Rectangle: Rounded Corners 31">
            <a:extLst>
              <a:ext uri="{FF2B5EF4-FFF2-40B4-BE49-F238E27FC236}">
                <a16:creationId xmlns:a16="http://schemas.microsoft.com/office/drawing/2014/main" id="{A24ABDA6-8A5C-486F-C2D6-AAE90F23D174}"/>
              </a:ext>
            </a:extLst>
          </xdr:cNvPr>
          <xdr:cNvSpPr/>
        </xdr:nvSpPr>
        <xdr:spPr>
          <a:xfrm>
            <a:off x="6315075" y="3543300"/>
            <a:ext cx="3771900" cy="3076575"/>
          </a:xfrm>
          <a:prstGeom prst="roundRect">
            <a:avLst/>
          </a:prstGeom>
          <a:solidFill>
            <a:schemeClr val="bg1"/>
          </a:solidFill>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xdr:graphicFrame macro="">
        <xdr:nvGraphicFramePr>
          <xdr:cNvPr id="34" name="Chart 33">
            <a:extLst>
              <a:ext uri="{FF2B5EF4-FFF2-40B4-BE49-F238E27FC236}">
                <a16:creationId xmlns:a16="http://schemas.microsoft.com/office/drawing/2014/main" id="{BCCF419F-06B2-4570-9274-360384F6F79B}"/>
              </a:ext>
            </a:extLst>
          </xdr:cNvPr>
          <xdr:cNvGraphicFramePr>
            <a:graphicFrameLocks/>
          </xdr:cNvGraphicFramePr>
        </xdr:nvGraphicFramePr>
        <xdr:xfrm>
          <a:off x="6518084" y="3731556"/>
          <a:ext cx="3424077" cy="267202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171450</xdr:colOff>
      <xdr:row>12</xdr:row>
      <xdr:rowOff>123825</xdr:rowOff>
    </xdr:from>
    <xdr:to>
      <xdr:col>9</xdr:col>
      <xdr:colOff>219075</xdr:colOff>
      <xdr:row>28</xdr:row>
      <xdr:rowOff>54429</xdr:rowOff>
    </xdr:to>
    <xdr:grpSp>
      <xdr:nvGrpSpPr>
        <xdr:cNvPr id="39" name="Group 38">
          <a:extLst>
            <a:ext uri="{FF2B5EF4-FFF2-40B4-BE49-F238E27FC236}">
              <a16:creationId xmlns:a16="http://schemas.microsoft.com/office/drawing/2014/main" id="{6CD554D4-6C90-9506-5A45-39ED30F5FAF2}"/>
            </a:ext>
          </a:extLst>
        </xdr:cNvPr>
        <xdr:cNvGrpSpPr/>
      </xdr:nvGrpSpPr>
      <xdr:grpSpPr>
        <a:xfrm>
          <a:off x="2949575" y="2600325"/>
          <a:ext cx="4143375" cy="3232604"/>
          <a:chOff x="3362325" y="3743326"/>
          <a:chExt cx="3771900" cy="3076575"/>
        </a:xfrm>
      </xdr:grpSpPr>
      <xdr:sp macro="" textlink="">
        <xdr:nvSpPr>
          <xdr:cNvPr id="37" name="Rectangle: Rounded Corners 36">
            <a:extLst>
              <a:ext uri="{FF2B5EF4-FFF2-40B4-BE49-F238E27FC236}">
                <a16:creationId xmlns:a16="http://schemas.microsoft.com/office/drawing/2014/main" id="{E2A79E7B-527F-48C1-84E2-B7BF0331D123}"/>
              </a:ext>
            </a:extLst>
          </xdr:cNvPr>
          <xdr:cNvSpPr/>
        </xdr:nvSpPr>
        <xdr:spPr>
          <a:xfrm>
            <a:off x="3362325" y="3743326"/>
            <a:ext cx="3771900" cy="3076575"/>
          </a:xfrm>
          <a:prstGeom prst="roundRect">
            <a:avLst/>
          </a:prstGeom>
          <a:solidFill>
            <a:schemeClr val="bg1"/>
          </a:solidFill>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xdr:graphicFrame macro="">
        <xdr:nvGraphicFramePr>
          <xdr:cNvPr id="38" name="Chart 37">
            <a:extLst>
              <a:ext uri="{FF2B5EF4-FFF2-40B4-BE49-F238E27FC236}">
                <a16:creationId xmlns:a16="http://schemas.microsoft.com/office/drawing/2014/main" id="{0521319F-234A-45FE-B52F-1F7F63DF5765}"/>
              </a:ext>
            </a:extLst>
          </xdr:cNvPr>
          <xdr:cNvGraphicFramePr>
            <a:graphicFrameLocks/>
          </xdr:cNvGraphicFramePr>
        </xdr:nvGraphicFramePr>
        <xdr:xfrm>
          <a:off x="3676650" y="3952875"/>
          <a:ext cx="3181350" cy="27813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97971</xdr:colOff>
      <xdr:row>29</xdr:row>
      <xdr:rowOff>9524</xdr:rowOff>
    </xdr:from>
    <xdr:to>
      <xdr:col>2</xdr:col>
      <xdr:colOff>1240971</xdr:colOff>
      <xdr:row>41</xdr:row>
      <xdr:rowOff>166006</xdr:rowOff>
    </xdr:to>
    <xdr:sp macro="" textlink="">
      <xdr:nvSpPr>
        <xdr:cNvPr id="7" name="Rectangle: Rounded Corners 6">
          <a:extLst>
            <a:ext uri="{FF2B5EF4-FFF2-40B4-BE49-F238E27FC236}">
              <a16:creationId xmlns:a16="http://schemas.microsoft.com/office/drawing/2014/main" id="{96E266C2-43E2-4AC1-8B9B-AD7940CACB4D}"/>
            </a:ext>
          </a:extLst>
        </xdr:cNvPr>
        <xdr:cNvSpPr/>
      </xdr:nvSpPr>
      <xdr:spPr>
        <a:xfrm>
          <a:off x="97971" y="5928631"/>
          <a:ext cx="2503714" cy="2605768"/>
        </a:xfrm>
        <a:prstGeom prst="roundRect">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xdr:clientData/>
  </xdr:twoCellAnchor>
  <xdr:twoCellAnchor>
    <xdr:from>
      <xdr:col>0</xdr:col>
      <xdr:colOff>108858</xdr:colOff>
      <xdr:row>2</xdr:row>
      <xdr:rowOff>6803</xdr:rowOff>
    </xdr:from>
    <xdr:to>
      <xdr:col>2</xdr:col>
      <xdr:colOff>1251858</xdr:colOff>
      <xdr:row>14</xdr:row>
      <xdr:rowOff>163285</xdr:rowOff>
    </xdr:to>
    <xdr:grpSp>
      <xdr:nvGrpSpPr>
        <xdr:cNvPr id="46" name="Group 45">
          <a:extLst>
            <a:ext uri="{FF2B5EF4-FFF2-40B4-BE49-F238E27FC236}">
              <a16:creationId xmlns:a16="http://schemas.microsoft.com/office/drawing/2014/main" id="{27A52F20-6BA0-80C3-D983-D621F14C1B21}"/>
            </a:ext>
          </a:extLst>
        </xdr:cNvPr>
        <xdr:cNvGrpSpPr/>
      </xdr:nvGrpSpPr>
      <xdr:grpSpPr>
        <a:xfrm>
          <a:off x="108858" y="419553"/>
          <a:ext cx="2508250" cy="2632982"/>
          <a:chOff x="17389929" y="455839"/>
          <a:chExt cx="2503714" cy="2605768"/>
        </a:xfrm>
      </xdr:grpSpPr>
      <xdr:sp macro="" textlink="">
        <xdr:nvSpPr>
          <xdr:cNvPr id="2" name="Rectangle: Rounded Corners 1">
            <a:extLst>
              <a:ext uri="{FF2B5EF4-FFF2-40B4-BE49-F238E27FC236}">
                <a16:creationId xmlns:a16="http://schemas.microsoft.com/office/drawing/2014/main" id="{33274A5B-7557-05D7-3F39-6838B0DBC2FD}"/>
              </a:ext>
            </a:extLst>
          </xdr:cNvPr>
          <xdr:cNvSpPr/>
        </xdr:nvSpPr>
        <xdr:spPr>
          <a:xfrm>
            <a:off x="17389929" y="455839"/>
            <a:ext cx="2503714" cy="2605768"/>
          </a:xfrm>
          <a:prstGeom prst="roundRect">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mc:AlternateContent xmlns:mc="http://schemas.openxmlformats.org/markup-compatibility/2006" xmlns:a14="http://schemas.microsoft.com/office/drawing/2010/main">
        <mc:Choice Requires="a14">
          <xdr:graphicFrame macro="">
            <xdr:nvGraphicFramePr>
              <xdr:cNvPr id="20" name="year and q 1">
                <a:extLst>
                  <a:ext uri="{FF2B5EF4-FFF2-40B4-BE49-F238E27FC236}">
                    <a16:creationId xmlns:a16="http://schemas.microsoft.com/office/drawing/2014/main" id="{FEE374DB-F078-45E8-9404-B181CA96C3EC}"/>
                  </a:ext>
                </a:extLst>
              </xdr:cNvPr>
              <xdr:cNvGraphicFramePr/>
            </xdr:nvGraphicFramePr>
            <xdr:xfrm>
              <a:off x="17634858" y="585110"/>
              <a:ext cx="2041072" cy="2340426"/>
            </xdr:xfrm>
            <a:graphic>
              <a:graphicData uri="http://schemas.microsoft.com/office/drawing/2010/slicer">
                <sle:slicer xmlns:sle="http://schemas.microsoft.com/office/drawing/2010/slicer" name="year and q 1"/>
              </a:graphicData>
            </a:graphic>
          </xdr:graphicFrame>
        </mc:Choice>
        <mc:Fallback xmlns="">
          <xdr:sp macro="" textlink="">
            <xdr:nvSpPr>
              <xdr:cNvPr id="0" name=""/>
              <xdr:cNvSpPr>
                <a:spLocks noTextEdit="1"/>
              </xdr:cNvSpPr>
            </xdr:nvSpPr>
            <xdr:spPr>
              <a:xfrm>
                <a:off x="353787" y="544288"/>
                <a:ext cx="2041072" cy="2340426"/>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136072</xdr:colOff>
      <xdr:row>29</xdr:row>
      <xdr:rowOff>40820</xdr:rowOff>
    </xdr:from>
    <xdr:to>
      <xdr:col>22</xdr:col>
      <xdr:colOff>396875</xdr:colOff>
      <xdr:row>50</xdr:row>
      <xdr:rowOff>68036</xdr:rowOff>
    </xdr:to>
    <xdr:grpSp>
      <xdr:nvGrpSpPr>
        <xdr:cNvPr id="40" name="Group 39">
          <a:extLst>
            <a:ext uri="{FF2B5EF4-FFF2-40B4-BE49-F238E27FC236}">
              <a16:creationId xmlns:a16="http://schemas.microsoft.com/office/drawing/2014/main" id="{FB2C36E7-E1A1-5F6C-AB3B-CA7ABBD6148E}"/>
            </a:ext>
          </a:extLst>
        </xdr:cNvPr>
        <xdr:cNvGrpSpPr/>
      </xdr:nvGrpSpPr>
      <xdr:grpSpPr>
        <a:xfrm>
          <a:off x="2914197" y="6025695"/>
          <a:ext cx="13230678" cy="4361091"/>
          <a:chOff x="12934949" y="114300"/>
          <a:chExt cx="7848601" cy="2914651"/>
        </a:xfrm>
      </xdr:grpSpPr>
      <xdr:sp macro="" textlink="">
        <xdr:nvSpPr>
          <xdr:cNvPr id="33" name="Rectangle: Rounded Corners 32">
            <a:extLst>
              <a:ext uri="{FF2B5EF4-FFF2-40B4-BE49-F238E27FC236}">
                <a16:creationId xmlns:a16="http://schemas.microsoft.com/office/drawing/2014/main" id="{9CBD9D3C-7971-4C4B-AAAD-546174173F49}"/>
              </a:ext>
            </a:extLst>
          </xdr:cNvPr>
          <xdr:cNvSpPr/>
        </xdr:nvSpPr>
        <xdr:spPr>
          <a:xfrm>
            <a:off x="12934949" y="114300"/>
            <a:ext cx="7848601" cy="2914651"/>
          </a:xfrm>
          <a:prstGeom prst="roundRect">
            <a:avLst/>
          </a:prstGeom>
          <a:solidFill>
            <a:schemeClr val="bg1"/>
          </a:solidFill>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lIns="1512000" rtlCol="0" anchor="ctr"/>
          <a:lstStyle/>
          <a:p>
            <a:pPr algn="l"/>
            <a:endParaRPr lang="el-GR" sz="1100"/>
          </a:p>
        </xdr:txBody>
      </xdr:sp>
      <xdr:graphicFrame macro="">
        <xdr:nvGraphicFramePr>
          <xdr:cNvPr id="35" name="Chart 34">
            <a:extLst>
              <a:ext uri="{FF2B5EF4-FFF2-40B4-BE49-F238E27FC236}">
                <a16:creationId xmlns:a16="http://schemas.microsoft.com/office/drawing/2014/main" id="{C92CBDFD-03C4-4632-A1CF-6DAD154A1B71}"/>
              </a:ext>
            </a:extLst>
          </xdr:cNvPr>
          <xdr:cNvGraphicFramePr>
            <a:graphicFrameLocks/>
          </xdr:cNvGraphicFramePr>
        </xdr:nvGraphicFramePr>
        <xdr:xfrm>
          <a:off x="13212088" y="215440"/>
          <a:ext cx="7244770" cy="276753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114301</xdr:colOff>
      <xdr:row>15</xdr:row>
      <xdr:rowOff>80281</xdr:rowOff>
    </xdr:from>
    <xdr:to>
      <xdr:col>2</xdr:col>
      <xdr:colOff>1257301</xdr:colOff>
      <xdr:row>28</xdr:row>
      <xdr:rowOff>32656</xdr:rowOff>
    </xdr:to>
    <xdr:grpSp>
      <xdr:nvGrpSpPr>
        <xdr:cNvPr id="45" name="Group 44">
          <a:extLst>
            <a:ext uri="{FF2B5EF4-FFF2-40B4-BE49-F238E27FC236}">
              <a16:creationId xmlns:a16="http://schemas.microsoft.com/office/drawing/2014/main" id="{718FEFD2-DB6C-A49C-9547-66A50DAF4D42}"/>
            </a:ext>
          </a:extLst>
        </xdr:cNvPr>
        <xdr:cNvGrpSpPr/>
      </xdr:nvGrpSpPr>
      <xdr:grpSpPr>
        <a:xfrm>
          <a:off x="114301" y="3175906"/>
          <a:ext cx="2508250" cy="2635250"/>
          <a:chOff x="6564086" y="7536995"/>
          <a:chExt cx="2503714" cy="2605768"/>
        </a:xfrm>
      </xdr:grpSpPr>
      <xdr:sp macro="" textlink="">
        <xdr:nvSpPr>
          <xdr:cNvPr id="10" name="Rectangle: Rounded Corners 9">
            <a:extLst>
              <a:ext uri="{FF2B5EF4-FFF2-40B4-BE49-F238E27FC236}">
                <a16:creationId xmlns:a16="http://schemas.microsoft.com/office/drawing/2014/main" id="{BA577C5E-CB54-4842-A834-7C280777C0DA}"/>
              </a:ext>
            </a:extLst>
          </xdr:cNvPr>
          <xdr:cNvSpPr/>
        </xdr:nvSpPr>
        <xdr:spPr>
          <a:xfrm>
            <a:off x="6564086" y="7536995"/>
            <a:ext cx="2503714" cy="2605768"/>
          </a:xfrm>
          <a:prstGeom prst="roundRect">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l-GR" sz="1100"/>
          </a:p>
        </xdr:txBody>
      </xdr:sp>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B81DE1FA-EF9E-4578-8561-499775C3A0A8}"/>
                  </a:ext>
                </a:extLst>
              </xdr:cNvPr>
              <xdr:cNvGraphicFramePr/>
            </xdr:nvGraphicFramePr>
            <xdr:xfrm>
              <a:off x="6740980" y="7700280"/>
              <a:ext cx="2117271" cy="2273755"/>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91195" y="3305173"/>
                <a:ext cx="2117271" cy="227375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274863</xdr:colOff>
      <xdr:row>29</xdr:row>
      <xdr:rowOff>200023</xdr:rowOff>
    </xdr:from>
    <xdr:to>
      <xdr:col>2</xdr:col>
      <xdr:colOff>1074965</xdr:colOff>
      <xdr:row>41</xdr:row>
      <xdr:rowOff>0</xdr:rowOff>
    </xdr:to>
    <mc:AlternateContent xmlns:mc="http://schemas.openxmlformats.org/markup-compatibility/2006" xmlns:a14="http://schemas.microsoft.com/office/drawing/2010/main">
      <mc:Choice Requires="a14">
        <xdr:graphicFrame macro="">
          <xdr:nvGraphicFramePr>
            <xdr:cNvPr id="47" name="channel 1">
              <a:extLst>
                <a:ext uri="{FF2B5EF4-FFF2-40B4-BE49-F238E27FC236}">
                  <a16:creationId xmlns:a16="http://schemas.microsoft.com/office/drawing/2014/main" id="{8CB1B8D1-AF0A-4B22-BD73-D9983C1A8319}"/>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274863" y="6119130"/>
              <a:ext cx="2160816" cy="2249263"/>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326572</xdr:colOff>
      <xdr:row>6</xdr:row>
      <xdr:rowOff>190500</xdr:rowOff>
    </xdr:from>
    <xdr:to>
      <xdr:col>9</xdr:col>
      <xdr:colOff>216221</xdr:colOff>
      <xdr:row>12</xdr:row>
      <xdr:rowOff>24492</xdr:rowOff>
    </xdr:to>
    <xdr:pic>
      <xdr:nvPicPr>
        <xdr:cNvPr id="53" name="Picture 52">
          <a:extLst>
            <a:ext uri="{FF2B5EF4-FFF2-40B4-BE49-F238E27FC236}">
              <a16:creationId xmlns:a16="http://schemas.microsoft.com/office/drawing/2014/main" id="{3F95E972-4D78-9511-9BBC-3C3CB69E8F04}"/>
            </a:ext>
          </a:extLst>
        </xdr:cNvPr>
        <xdr:cNvPicPr>
          <a:picLocks noChangeAspect="1"/>
        </xdr:cNvPicPr>
      </xdr:nvPicPr>
      <xdr:blipFill>
        <a:blip xmlns:r="http://schemas.openxmlformats.org/officeDocument/2006/relationships" r:embed="rId7"/>
        <a:stretch>
          <a:fillRect/>
        </a:stretch>
      </xdr:blipFill>
      <xdr:spPr>
        <a:xfrm>
          <a:off x="5823858" y="1415143"/>
          <a:ext cx="1250363" cy="1058635"/>
        </a:xfrm>
        <a:prstGeom prst="rect">
          <a:avLst/>
        </a:prstGeom>
      </xdr:spPr>
    </xdr:pic>
    <xdr:clientData/>
  </xdr:twoCellAnchor>
  <xdr:twoCellAnchor editAs="oneCell">
    <xdr:from>
      <xdr:col>13</xdr:col>
      <xdr:colOff>598833</xdr:colOff>
      <xdr:row>6</xdr:row>
      <xdr:rowOff>176893</xdr:rowOff>
    </xdr:from>
    <xdr:to>
      <xdr:col>15</xdr:col>
      <xdr:colOff>488483</xdr:colOff>
      <xdr:row>12</xdr:row>
      <xdr:rowOff>10885</xdr:rowOff>
    </xdr:to>
    <xdr:pic>
      <xdr:nvPicPr>
        <xdr:cNvPr id="55" name="Picture 54">
          <a:extLst>
            <a:ext uri="{FF2B5EF4-FFF2-40B4-BE49-F238E27FC236}">
              <a16:creationId xmlns:a16="http://schemas.microsoft.com/office/drawing/2014/main" id="{87C297A3-68BB-0826-5CCF-D7A1AC446886}"/>
            </a:ext>
          </a:extLst>
        </xdr:cNvPr>
        <xdr:cNvPicPr>
          <a:picLocks noChangeAspect="1"/>
        </xdr:cNvPicPr>
      </xdr:nvPicPr>
      <xdr:blipFill>
        <a:blip xmlns:r="http://schemas.openxmlformats.org/officeDocument/2006/relationships" r:embed="rId8"/>
        <a:stretch>
          <a:fillRect/>
        </a:stretch>
      </xdr:blipFill>
      <xdr:spPr>
        <a:xfrm>
          <a:off x="10178262" y="1401536"/>
          <a:ext cx="1250364" cy="1058635"/>
        </a:xfrm>
        <a:prstGeom prst="rect">
          <a:avLst/>
        </a:prstGeom>
      </xdr:spPr>
    </xdr:pic>
    <xdr:clientData/>
  </xdr:twoCellAnchor>
  <xdr:twoCellAnchor editAs="oneCell">
    <xdr:from>
      <xdr:col>20</xdr:col>
      <xdr:colOff>285751</xdr:colOff>
      <xdr:row>7</xdr:row>
      <xdr:rowOff>10255</xdr:rowOff>
    </xdr:from>
    <xdr:to>
      <xdr:col>22</xdr:col>
      <xdr:colOff>163287</xdr:colOff>
      <xdr:row>12</xdr:row>
      <xdr:rowOff>38098</xdr:rowOff>
    </xdr:to>
    <xdr:pic>
      <xdr:nvPicPr>
        <xdr:cNvPr id="56" name="Picture 55">
          <a:extLst>
            <a:ext uri="{FF2B5EF4-FFF2-40B4-BE49-F238E27FC236}">
              <a16:creationId xmlns:a16="http://schemas.microsoft.com/office/drawing/2014/main" id="{5A621964-797E-BB17-7379-F7EB7EFDD731}"/>
            </a:ext>
          </a:extLst>
        </xdr:cNvPr>
        <xdr:cNvPicPr>
          <a:picLocks noChangeAspect="1"/>
        </xdr:cNvPicPr>
      </xdr:nvPicPr>
      <xdr:blipFill>
        <a:blip xmlns:r="http://schemas.openxmlformats.org/officeDocument/2006/relationships" r:embed="rId9"/>
        <a:stretch>
          <a:fillRect/>
        </a:stretch>
      </xdr:blipFill>
      <xdr:spPr>
        <a:xfrm>
          <a:off x="14627680" y="1439005"/>
          <a:ext cx="1238250" cy="104837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e" refreshedDate="46298.551315625002" createdVersion="8" refreshedVersion="8" minRefreshableVersion="3" recordCount="1000" xr:uid="{19FCB78F-863A-4AA2-8776-B2992B46CBE2}">
  <cacheSource type="worksheet">
    <worksheetSource ref="A1:L1001" sheet="sales-transactions"/>
  </cacheSource>
  <cacheFields count="12">
    <cacheField name="date" numFmtId="14">
      <sharedItems containsSemiMixedTypes="0" containsNonDate="0" containsDate="1" containsString="0" minDate="2024-07-01T00:00:00" maxDate="2026-07-01T00:00:00" count="73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cacheField>
    <cacheField name="region" numFmtId="0">
      <sharedItems count="5">
        <s v="LATAM"/>
        <s v="EMEA"/>
        <s v="North America"/>
        <s v="APAC"/>
        <s v="ANZ"/>
      </sharedItems>
    </cacheField>
    <cacheField name="product" numFmtId="0">
      <sharedItems count="8">
        <s v="Desk Lamp"/>
        <s v="HD Webcam"/>
        <s v="Mechanical Keyboard"/>
        <s v="Portable SSD"/>
        <s v="Laptop Stand"/>
        <s v="USB-C Hub"/>
        <s v="Wireless Mouse"/>
        <s v="Standing Desk"/>
      </sharedItems>
    </cacheField>
    <cacheField name="channel" numFmtId="0">
      <sharedItems count="3">
        <s v="Retail"/>
        <s v="Partner"/>
        <s v="Online"/>
      </sharedItems>
    </cacheField>
    <cacheField name="units" numFmtId="0">
      <sharedItems containsSemiMixedTypes="0" containsString="0" containsNumber="1" containsInteger="1" minValue="1" maxValue="40"/>
    </cacheField>
    <cacheField name="unit_price" numFmtId="0">
      <sharedItems containsSemiMixedTypes="0" containsString="0" containsNumber="1" minValue="14.78" maxValue="210.43"/>
    </cacheField>
    <cacheField name="revenue" numFmtId="0">
      <sharedItems containsSemiMixedTypes="0" containsString="0" containsNumber="1" minValue="14.78" maxValue="8417.2000000000007"/>
    </cacheField>
    <cacheField name="Year" numFmtId="0">
      <sharedItems containsSemiMixedTypes="0" containsString="0" containsNumber="1" containsInteger="1" minValue="2024" maxValue="2026" count="3">
        <n v="2024"/>
        <n v="2025"/>
        <n v="2026"/>
      </sharedItems>
    </cacheField>
    <cacheField name="quarters" numFmtId="0">
      <sharedItems/>
    </cacheField>
    <cacheField name="year and q" numFmtId="0">
      <sharedItems count="8">
        <s v="2024-Q3"/>
        <s v="2024-Q4"/>
        <s v="2025-Q1"/>
        <s v="2025-Q2"/>
        <s v="2025-Q3"/>
        <s v="2025-Q4"/>
        <s v="2026-Q1"/>
        <s v="2026-Q2"/>
      </sharedItems>
    </cacheField>
    <cacheField name="CHECKS" numFmtId="0">
      <sharedItems containsSemiMixedTypes="0" containsString="0" containsNumber="1" containsInteger="1" minValue="0" maxValue="0"/>
    </cacheField>
    <cacheField name="DUPLICATE CHECKS "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605918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36"/>
    <n v="64.22"/>
    <n v="2311.92"/>
    <x v="0"/>
    <s v="Q3"/>
    <x v="0"/>
    <n v="0"/>
    <n v="1"/>
  </r>
  <r>
    <x v="1"/>
    <x v="1"/>
    <x v="1"/>
    <x v="1"/>
    <n v="28"/>
    <n v="26.17"/>
    <n v="732.76"/>
    <x v="0"/>
    <s v="Q3"/>
    <x v="0"/>
    <n v="0"/>
    <n v="1"/>
  </r>
  <r>
    <x v="1"/>
    <x v="2"/>
    <x v="0"/>
    <x v="0"/>
    <n v="19"/>
    <n v="64.22"/>
    <n v="1220.18"/>
    <x v="0"/>
    <s v="Q3"/>
    <x v="0"/>
    <n v="0"/>
    <n v="1"/>
  </r>
  <r>
    <x v="2"/>
    <x v="1"/>
    <x v="2"/>
    <x v="2"/>
    <n v="38"/>
    <n v="210.43"/>
    <n v="7996.34"/>
    <x v="0"/>
    <s v="Q3"/>
    <x v="0"/>
    <n v="0"/>
    <n v="1"/>
  </r>
  <r>
    <x v="3"/>
    <x v="0"/>
    <x v="3"/>
    <x v="2"/>
    <n v="3"/>
    <n v="41.29"/>
    <n v="123.87"/>
    <x v="0"/>
    <s v="Q3"/>
    <x v="0"/>
    <n v="0"/>
    <n v="1"/>
  </r>
  <r>
    <x v="4"/>
    <x v="1"/>
    <x v="4"/>
    <x v="1"/>
    <n v="16"/>
    <n v="14.78"/>
    <n v="236.48"/>
    <x v="0"/>
    <s v="Q3"/>
    <x v="0"/>
    <n v="0"/>
    <n v="1"/>
  </r>
  <r>
    <x v="4"/>
    <x v="2"/>
    <x v="2"/>
    <x v="0"/>
    <n v="31"/>
    <n v="210.43"/>
    <n v="6523.33"/>
    <x v="0"/>
    <s v="Q3"/>
    <x v="0"/>
    <n v="0"/>
    <n v="1"/>
  </r>
  <r>
    <x v="5"/>
    <x v="2"/>
    <x v="4"/>
    <x v="2"/>
    <n v="19"/>
    <n v="14.78"/>
    <n v="280.82"/>
    <x v="0"/>
    <s v="Q3"/>
    <x v="0"/>
    <n v="0"/>
    <n v="1"/>
  </r>
  <r>
    <x v="6"/>
    <x v="2"/>
    <x v="5"/>
    <x v="1"/>
    <n v="4"/>
    <n v="100.72"/>
    <n v="402.88"/>
    <x v="0"/>
    <s v="Q3"/>
    <x v="0"/>
    <n v="0"/>
    <n v="1"/>
  </r>
  <r>
    <x v="7"/>
    <x v="3"/>
    <x v="6"/>
    <x v="2"/>
    <n v="38"/>
    <n v="34.72"/>
    <n v="1319.36"/>
    <x v="0"/>
    <s v="Q3"/>
    <x v="0"/>
    <n v="0"/>
    <n v="1"/>
  </r>
  <r>
    <x v="7"/>
    <x v="4"/>
    <x v="2"/>
    <x v="1"/>
    <n v="40"/>
    <n v="210.43"/>
    <n v="8417.2000000000007"/>
    <x v="0"/>
    <s v="Q3"/>
    <x v="0"/>
    <n v="0"/>
    <n v="1"/>
  </r>
  <r>
    <x v="8"/>
    <x v="2"/>
    <x v="5"/>
    <x v="1"/>
    <n v="8"/>
    <n v="100.72"/>
    <n v="805.76"/>
    <x v="0"/>
    <s v="Q3"/>
    <x v="0"/>
    <n v="0"/>
    <n v="1"/>
  </r>
  <r>
    <x v="9"/>
    <x v="2"/>
    <x v="2"/>
    <x v="0"/>
    <n v="25"/>
    <n v="210.43"/>
    <n v="5260.75"/>
    <x v="0"/>
    <s v="Q3"/>
    <x v="0"/>
    <n v="0"/>
    <n v="1"/>
  </r>
  <r>
    <x v="9"/>
    <x v="1"/>
    <x v="3"/>
    <x v="1"/>
    <n v="5"/>
    <n v="41.29"/>
    <n v="206.45"/>
    <x v="0"/>
    <s v="Q3"/>
    <x v="0"/>
    <n v="0"/>
    <n v="1"/>
  </r>
  <r>
    <x v="10"/>
    <x v="1"/>
    <x v="3"/>
    <x v="2"/>
    <n v="24"/>
    <n v="41.29"/>
    <n v="990.96"/>
    <x v="0"/>
    <s v="Q3"/>
    <x v="0"/>
    <n v="0"/>
    <n v="1"/>
  </r>
  <r>
    <x v="11"/>
    <x v="4"/>
    <x v="0"/>
    <x v="0"/>
    <n v="14"/>
    <n v="64.22"/>
    <n v="899.08"/>
    <x v="0"/>
    <s v="Q3"/>
    <x v="0"/>
    <n v="0"/>
    <n v="1"/>
  </r>
  <r>
    <x v="12"/>
    <x v="0"/>
    <x v="0"/>
    <x v="2"/>
    <n v="16"/>
    <n v="64.22"/>
    <n v="1027.52"/>
    <x v="0"/>
    <s v="Q3"/>
    <x v="0"/>
    <n v="0"/>
    <n v="1"/>
  </r>
  <r>
    <x v="12"/>
    <x v="2"/>
    <x v="3"/>
    <x v="0"/>
    <n v="40"/>
    <n v="41.29"/>
    <n v="1651.6"/>
    <x v="0"/>
    <s v="Q3"/>
    <x v="0"/>
    <n v="0"/>
    <n v="1"/>
  </r>
  <r>
    <x v="13"/>
    <x v="1"/>
    <x v="2"/>
    <x v="1"/>
    <n v="17"/>
    <n v="210.43"/>
    <n v="3577.31"/>
    <x v="0"/>
    <s v="Q3"/>
    <x v="0"/>
    <n v="0"/>
    <n v="1"/>
  </r>
  <r>
    <x v="14"/>
    <x v="3"/>
    <x v="5"/>
    <x v="1"/>
    <n v="24"/>
    <n v="100.72"/>
    <n v="2417.2800000000002"/>
    <x v="0"/>
    <s v="Q3"/>
    <x v="0"/>
    <n v="0"/>
    <n v="1"/>
  </r>
  <r>
    <x v="15"/>
    <x v="4"/>
    <x v="4"/>
    <x v="0"/>
    <n v="33"/>
    <n v="14.78"/>
    <n v="487.74"/>
    <x v="0"/>
    <s v="Q3"/>
    <x v="0"/>
    <n v="0"/>
    <n v="1"/>
  </r>
  <r>
    <x v="15"/>
    <x v="4"/>
    <x v="3"/>
    <x v="0"/>
    <n v="14"/>
    <n v="41.29"/>
    <n v="578.05999999999995"/>
    <x v="0"/>
    <s v="Q3"/>
    <x v="0"/>
    <n v="0"/>
    <n v="1"/>
  </r>
  <r>
    <x v="16"/>
    <x v="2"/>
    <x v="4"/>
    <x v="1"/>
    <n v="4"/>
    <n v="14.78"/>
    <n v="59.12"/>
    <x v="0"/>
    <s v="Q3"/>
    <x v="0"/>
    <n v="0"/>
    <n v="1"/>
  </r>
  <r>
    <x v="17"/>
    <x v="3"/>
    <x v="4"/>
    <x v="2"/>
    <n v="38"/>
    <n v="14.78"/>
    <n v="561.64"/>
    <x v="0"/>
    <s v="Q3"/>
    <x v="0"/>
    <n v="0"/>
    <n v="1"/>
  </r>
  <r>
    <x v="18"/>
    <x v="0"/>
    <x v="3"/>
    <x v="2"/>
    <n v="17"/>
    <n v="41.29"/>
    <n v="701.93"/>
    <x v="0"/>
    <s v="Q3"/>
    <x v="0"/>
    <n v="0"/>
    <n v="1"/>
  </r>
  <r>
    <x v="18"/>
    <x v="0"/>
    <x v="5"/>
    <x v="2"/>
    <n v="7"/>
    <n v="100.72"/>
    <n v="705.04"/>
    <x v="0"/>
    <s v="Q3"/>
    <x v="0"/>
    <n v="0"/>
    <n v="1"/>
  </r>
  <r>
    <x v="19"/>
    <x v="1"/>
    <x v="3"/>
    <x v="0"/>
    <n v="35"/>
    <n v="41.29"/>
    <n v="1445.15"/>
    <x v="0"/>
    <s v="Q3"/>
    <x v="0"/>
    <n v="0"/>
    <n v="1"/>
  </r>
  <r>
    <x v="20"/>
    <x v="3"/>
    <x v="4"/>
    <x v="1"/>
    <n v="14"/>
    <n v="14.78"/>
    <n v="206.92"/>
    <x v="0"/>
    <s v="Q3"/>
    <x v="0"/>
    <n v="0"/>
    <n v="1"/>
  </r>
  <r>
    <x v="20"/>
    <x v="1"/>
    <x v="4"/>
    <x v="2"/>
    <n v="25"/>
    <n v="14.78"/>
    <n v="369.5"/>
    <x v="0"/>
    <s v="Q3"/>
    <x v="0"/>
    <n v="0"/>
    <n v="1"/>
  </r>
  <r>
    <x v="21"/>
    <x v="4"/>
    <x v="3"/>
    <x v="1"/>
    <n v="34"/>
    <n v="41.29"/>
    <n v="1403.86"/>
    <x v="0"/>
    <s v="Q3"/>
    <x v="0"/>
    <n v="0"/>
    <n v="1"/>
  </r>
  <r>
    <x v="22"/>
    <x v="3"/>
    <x v="5"/>
    <x v="2"/>
    <n v="26"/>
    <n v="100.72"/>
    <n v="2618.7199999999998"/>
    <x v="0"/>
    <s v="Q3"/>
    <x v="0"/>
    <n v="0"/>
    <n v="1"/>
  </r>
  <r>
    <x v="23"/>
    <x v="4"/>
    <x v="5"/>
    <x v="2"/>
    <n v="39"/>
    <n v="100.72"/>
    <n v="3928.08"/>
    <x v="0"/>
    <s v="Q3"/>
    <x v="0"/>
    <n v="0"/>
    <n v="1"/>
  </r>
  <r>
    <x v="23"/>
    <x v="0"/>
    <x v="0"/>
    <x v="2"/>
    <n v="38"/>
    <n v="64.22"/>
    <n v="2440.36"/>
    <x v="0"/>
    <s v="Q3"/>
    <x v="0"/>
    <n v="0"/>
    <n v="1"/>
  </r>
  <r>
    <x v="24"/>
    <x v="4"/>
    <x v="5"/>
    <x v="1"/>
    <n v="4"/>
    <n v="100.72"/>
    <n v="402.88"/>
    <x v="0"/>
    <s v="Q3"/>
    <x v="0"/>
    <n v="0"/>
    <n v="1"/>
  </r>
  <r>
    <x v="25"/>
    <x v="2"/>
    <x v="1"/>
    <x v="2"/>
    <n v="3"/>
    <n v="26.17"/>
    <n v="78.510000000000005"/>
    <x v="0"/>
    <s v="Q3"/>
    <x v="0"/>
    <n v="0"/>
    <n v="1"/>
  </r>
  <r>
    <x v="26"/>
    <x v="1"/>
    <x v="1"/>
    <x v="2"/>
    <n v="4"/>
    <n v="26.17"/>
    <n v="104.68"/>
    <x v="0"/>
    <s v="Q3"/>
    <x v="0"/>
    <n v="0"/>
    <n v="1"/>
  </r>
  <r>
    <x v="26"/>
    <x v="4"/>
    <x v="1"/>
    <x v="0"/>
    <n v="26"/>
    <n v="26.17"/>
    <n v="680.42"/>
    <x v="0"/>
    <s v="Q3"/>
    <x v="0"/>
    <n v="0"/>
    <n v="1"/>
  </r>
  <r>
    <x v="27"/>
    <x v="3"/>
    <x v="4"/>
    <x v="1"/>
    <n v="24"/>
    <n v="14.78"/>
    <n v="354.72"/>
    <x v="0"/>
    <s v="Q3"/>
    <x v="0"/>
    <n v="0"/>
    <n v="1"/>
  </r>
  <r>
    <x v="28"/>
    <x v="2"/>
    <x v="3"/>
    <x v="2"/>
    <n v="8"/>
    <n v="41.29"/>
    <n v="330.32"/>
    <x v="0"/>
    <s v="Q3"/>
    <x v="0"/>
    <n v="0"/>
    <n v="1"/>
  </r>
  <r>
    <x v="28"/>
    <x v="0"/>
    <x v="4"/>
    <x v="0"/>
    <n v="5"/>
    <n v="14.78"/>
    <n v="73.900000000000006"/>
    <x v="0"/>
    <s v="Q3"/>
    <x v="0"/>
    <n v="0"/>
    <n v="1"/>
  </r>
  <r>
    <x v="29"/>
    <x v="0"/>
    <x v="2"/>
    <x v="2"/>
    <n v="4"/>
    <n v="210.43"/>
    <n v="841.72"/>
    <x v="0"/>
    <s v="Q3"/>
    <x v="0"/>
    <n v="0"/>
    <n v="1"/>
  </r>
  <r>
    <x v="30"/>
    <x v="3"/>
    <x v="4"/>
    <x v="0"/>
    <n v="11"/>
    <n v="14.78"/>
    <n v="162.58000000000001"/>
    <x v="0"/>
    <s v="Q3"/>
    <x v="0"/>
    <n v="0"/>
    <n v="1"/>
  </r>
  <r>
    <x v="31"/>
    <x v="1"/>
    <x v="1"/>
    <x v="2"/>
    <n v="5"/>
    <n v="26.17"/>
    <n v="130.85"/>
    <x v="0"/>
    <s v="Q3"/>
    <x v="0"/>
    <n v="0"/>
    <n v="1"/>
  </r>
  <r>
    <x v="31"/>
    <x v="2"/>
    <x v="3"/>
    <x v="1"/>
    <n v="6"/>
    <n v="41.29"/>
    <n v="247.74"/>
    <x v="0"/>
    <s v="Q3"/>
    <x v="0"/>
    <n v="0"/>
    <n v="1"/>
  </r>
  <r>
    <x v="32"/>
    <x v="3"/>
    <x v="3"/>
    <x v="1"/>
    <n v="28"/>
    <n v="41.29"/>
    <n v="1156.1199999999999"/>
    <x v="0"/>
    <s v="Q3"/>
    <x v="0"/>
    <n v="0"/>
    <n v="1"/>
  </r>
  <r>
    <x v="33"/>
    <x v="2"/>
    <x v="0"/>
    <x v="0"/>
    <n v="22"/>
    <n v="64.22"/>
    <n v="1412.84"/>
    <x v="0"/>
    <s v="Q3"/>
    <x v="0"/>
    <n v="0"/>
    <n v="1"/>
  </r>
  <r>
    <x v="34"/>
    <x v="2"/>
    <x v="5"/>
    <x v="1"/>
    <n v="22"/>
    <n v="100.72"/>
    <n v="2215.84"/>
    <x v="0"/>
    <s v="Q3"/>
    <x v="0"/>
    <n v="0"/>
    <n v="1"/>
  </r>
  <r>
    <x v="34"/>
    <x v="3"/>
    <x v="6"/>
    <x v="1"/>
    <n v="11"/>
    <n v="34.72"/>
    <n v="381.92"/>
    <x v="0"/>
    <s v="Q3"/>
    <x v="0"/>
    <n v="0"/>
    <n v="1"/>
  </r>
  <r>
    <x v="35"/>
    <x v="2"/>
    <x v="1"/>
    <x v="0"/>
    <n v="40"/>
    <n v="26.17"/>
    <n v="1046.8"/>
    <x v="0"/>
    <s v="Q3"/>
    <x v="0"/>
    <n v="0"/>
    <n v="1"/>
  </r>
  <r>
    <x v="36"/>
    <x v="3"/>
    <x v="0"/>
    <x v="0"/>
    <n v="39"/>
    <n v="64.22"/>
    <n v="2504.58"/>
    <x v="0"/>
    <s v="Q3"/>
    <x v="0"/>
    <n v="0"/>
    <n v="1"/>
  </r>
  <r>
    <x v="36"/>
    <x v="4"/>
    <x v="5"/>
    <x v="1"/>
    <n v="19"/>
    <n v="100.72"/>
    <n v="1913.68"/>
    <x v="0"/>
    <s v="Q3"/>
    <x v="0"/>
    <n v="0"/>
    <n v="1"/>
  </r>
  <r>
    <x v="37"/>
    <x v="0"/>
    <x v="1"/>
    <x v="0"/>
    <n v="17"/>
    <n v="26.17"/>
    <n v="444.89"/>
    <x v="0"/>
    <s v="Q3"/>
    <x v="0"/>
    <n v="0"/>
    <n v="1"/>
  </r>
  <r>
    <x v="38"/>
    <x v="4"/>
    <x v="1"/>
    <x v="1"/>
    <n v="32"/>
    <n v="26.17"/>
    <n v="837.44"/>
    <x v="0"/>
    <s v="Q3"/>
    <x v="0"/>
    <n v="0"/>
    <n v="1"/>
  </r>
  <r>
    <x v="39"/>
    <x v="0"/>
    <x v="7"/>
    <x v="0"/>
    <n v="17"/>
    <n v="160.66"/>
    <n v="2731.22"/>
    <x v="0"/>
    <s v="Q3"/>
    <x v="0"/>
    <n v="0"/>
    <n v="1"/>
  </r>
  <r>
    <x v="39"/>
    <x v="0"/>
    <x v="1"/>
    <x v="2"/>
    <n v="14"/>
    <n v="26.17"/>
    <n v="366.38"/>
    <x v="0"/>
    <s v="Q3"/>
    <x v="0"/>
    <n v="0"/>
    <n v="1"/>
  </r>
  <r>
    <x v="40"/>
    <x v="3"/>
    <x v="4"/>
    <x v="0"/>
    <n v="12"/>
    <n v="14.78"/>
    <n v="177.36"/>
    <x v="0"/>
    <s v="Q3"/>
    <x v="0"/>
    <n v="0"/>
    <n v="1"/>
  </r>
  <r>
    <x v="41"/>
    <x v="0"/>
    <x v="1"/>
    <x v="2"/>
    <n v="17"/>
    <n v="26.17"/>
    <n v="444.89"/>
    <x v="0"/>
    <s v="Q3"/>
    <x v="0"/>
    <n v="0"/>
    <n v="1"/>
  </r>
  <r>
    <x v="42"/>
    <x v="0"/>
    <x v="4"/>
    <x v="2"/>
    <n v="6"/>
    <n v="14.78"/>
    <n v="88.68"/>
    <x v="0"/>
    <s v="Q3"/>
    <x v="0"/>
    <n v="0"/>
    <n v="1"/>
  </r>
  <r>
    <x v="42"/>
    <x v="3"/>
    <x v="1"/>
    <x v="1"/>
    <n v="4"/>
    <n v="26.17"/>
    <n v="104.68"/>
    <x v="0"/>
    <s v="Q3"/>
    <x v="0"/>
    <n v="0"/>
    <n v="1"/>
  </r>
  <r>
    <x v="43"/>
    <x v="4"/>
    <x v="5"/>
    <x v="2"/>
    <n v="25"/>
    <n v="100.72"/>
    <n v="2518"/>
    <x v="0"/>
    <s v="Q3"/>
    <x v="0"/>
    <n v="0"/>
    <n v="1"/>
  </r>
  <r>
    <x v="44"/>
    <x v="4"/>
    <x v="7"/>
    <x v="0"/>
    <n v="12"/>
    <n v="160.66"/>
    <n v="1927.92"/>
    <x v="0"/>
    <s v="Q3"/>
    <x v="0"/>
    <n v="0"/>
    <n v="1"/>
  </r>
  <r>
    <x v="45"/>
    <x v="1"/>
    <x v="5"/>
    <x v="2"/>
    <n v="38"/>
    <n v="100.72"/>
    <n v="3827.36"/>
    <x v="0"/>
    <s v="Q3"/>
    <x v="0"/>
    <n v="0"/>
    <n v="1"/>
  </r>
  <r>
    <x v="45"/>
    <x v="0"/>
    <x v="3"/>
    <x v="1"/>
    <n v="28"/>
    <n v="41.29"/>
    <n v="1156.1199999999999"/>
    <x v="0"/>
    <s v="Q3"/>
    <x v="0"/>
    <n v="0"/>
    <n v="1"/>
  </r>
  <r>
    <x v="46"/>
    <x v="3"/>
    <x v="1"/>
    <x v="1"/>
    <n v="28"/>
    <n v="26.17"/>
    <n v="732.76"/>
    <x v="0"/>
    <s v="Q3"/>
    <x v="0"/>
    <n v="0"/>
    <n v="1"/>
  </r>
  <r>
    <x v="47"/>
    <x v="3"/>
    <x v="4"/>
    <x v="1"/>
    <n v="14"/>
    <n v="14.78"/>
    <n v="206.92"/>
    <x v="0"/>
    <s v="Q3"/>
    <x v="0"/>
    <n v="0"/>
    <n v="1"/>
  </r>
  <r>
    <x v="47"/>
    <x v="3"/>
    <x v="1"/>
    <x v="0"/>
    <n v="2"/>
    <n v="26.17"/>
    <n v="52.34"/>
    <x v="0"/>
    <s v="Q3"/>
    <x v="0"/>
    <n v="0"/>
    <n v="1"/>
  </r>
  <r>
    <x v="48"/>
    <x v="3"/>
    <x v="4"/>
    <x v="0"/>
    <n v="37"/>
    <n v="14.78"/>
    <n v="546.86"/>
    <x v="0"/>
    <s v="Q3"/>
    <x v="0"/>
    <n v="0"/>
    <n v="1"/>
  </r>
  <r>
    <x v="49"/>
    <x v="4"/>
    <x v="5"/>
    <x v="1"/>
    <n v="9"/>
    <n v="100.72"/>
    <n v="906.48"/>
    <x v="0"/>
    <s v="Q3"/>
    <x v="0"/>
    <n v="0"/>
    <n v="1"/>
  </r>
  <r>
    <x v="50"/>
    <x v="3"/>
    <x v="1"/>
    <x v="2"/>
    <n v="30"/>
    <n v="26.17"/>
    <n v="785.1"/>
    <x v="0"/>
    <s v="Q3"/>
    <x v="0"/>
    <n v="0"/>
    <n v="1"/>
  </r>
  <r>
    <x v="50"/>
    <x v="2"/>
    <x v="3"/>
    <x v="1"/>
    <n v="8"/>
    <n v="41.29"/>
    <n v="330.32"/>
    <x v="0"/>
    <s v="Q3"/>
    <x v="0"/>
    <n v="0"/>
    <n v="1"/>
  </r>
  <r>
    <x v="51"/>
    <x v="0"/>
    <x v="4"/>
    <x v="2"/>
    <n v="23"/>
    <n v="14.78"/>
    <n v="339.94"/>
    <x v="0"/>
    <s v="Q3"/>
    <x v="0"/>
    <n v="0"/>
    <n v="1"/>
  </r>
  <r>
    <x v="52"/>
    <x v="0"/>
    <x v="1"/>
    <x v="0"/>
    <n v="17"/>
    <n v="26.17"/>
    <n v="444.89"/>
    <x v="0"/>
    <s v="Q3"/>
    <x v="0"/>
    <n v="0"/>
    <n v="1"/>
  </r>
  <r>
    <x v="53"/>
    <x v="0"/>
    <x v="4"/>
    <x v="0"/>
    <n v="31"/>
    <n v="14.78"/>
    <n v="458.18"/>
    <x v="0"/>
    <s v="Q3"/>
    <x v="0"/>
    <n v="0"/>
    <n v="1"/>
  </r>
  <r>
    <x v="53"/>
    <x v="4"/>
    <x v="0"/>
    <x v="2"/>
    <n v="31"/>
    <n v="64.22"/>
    <n v="1990.82"/>
    <x v="0"/>
    <s v="Q3"/>
    <x v="0"/>
    <n v="0"/>
    <n v="1"/>
  </r>
  <r>
    <x v="54"/>
    <x v="2"/>
    <x v="6"/>
    <x v="1"/>
    <n v="33"/>
    <n v="34.72"/>
    <n v="1145.76"/>
    <x v="0"/>
    <s v="Q3"/>
    <x v="0"/>
    <n v="0"/>
    <n v="1"/>
  </r>
  <r>
    <x v="55"/>
    <x v="2"/>
    <x v="5"/>
    <x v="0"/>
    <n v="29"/>
    <n v="100.72"/>
    <n v="2920.88"/>
    <x v="0"/>
    <s v="Q3"/>
    <x v="0"/>
    <n v="0"/>
    <n v="1"/>
  </r>
  <r>
    <x v="55"/>
    <x v="1"/>
    <x v="1"/>
    <x v="0"/>
    <n v="14"/>
    <n v="26.17"/>
    <n v="366.38"/>
    <x v="0"/>
    <s v="Q3"/>
    <x v="0"/>
    <n v="0"/>
    <n v="1"/>
  </r>
  <r>
    <x v="56"/>
    <x v="3"/>
    <x v="4"/>
    <x v="2"/>
    <n v="16"/>
    <n v="14.78"/>
    <n v="236.48"/>
    <x v="0"/>
    <s v="Q3"/>
    <x v="0"/>
    <n v="0"/>
    <n v="1"/>
  </r>
  <r>
    <x v="57"/>
    <x v="2"/>
    <x v="3"/>
    <x v="0"/>
    <n v="25"/>
    <n v="41.29"/>
    <n v="1032.25"/>
    <x v="0"/>
    <s v="Q3"/>
    <x v="0"/>
    <n v="0"/>
    <n v="1"/>
  </r>
  <r>
    <x v="58"/>
    <x v="1"/>
    <x v="1"/>
    <x v="1"/>
    <n v="15"/>
    <n v="26.17"/>
    <n v="392.55"/>
    <x v="0"/>
    <s v="Q3"/>
    <x v="0"/>
    <n v="0"/>
    <n v="1"/>
  </r>
  <r>
    <x v="58"/>
    <x v="4"/>
    <x v="4"/>
    <x v="2"/>
    <n v="13"/>
    <n v="14.78"/>
    <n v="192.14"/>
    <x v="0"/>
    <s v="Q3"/>
    <x v="0"/>
    <n v="0"/>
    <n v="1"/>
  </r>
  <r>
    <x v="59"/>
    <x v="2"/>
    <x v="0"/>
    <x v="1"/>
    <n v="34"/>
    <n v="64.22"/>
    <n v="2183.48"/>
    <x v="0"/>
    <s v="Q3"/>
    <x v="0"/>
    <n v="0"/>
    <n v="1"/>
  </r>
  <r>
    <x v="60"/>
    <x v="2"/>
    <x v="1"/>
    <x v="1"/>
    <n v="10"/>
    <n v="26.17"/>
    <n v="261.7"/>
    <x v="0"/>
    <s v="Q3"/>
    <x v="0"/>
    <n v="0"/>
    <n v="1"/>
  </r>
  <r>
    <x v="61"/>
    <x v="3"/>
    <x v="5"/>
    <x v="2"/>
    <n v="9"/>
    <n v="100.72"/>
    <n v="906.48"/>
    <x v="0"/>
    <s v="Q3"/>
    <x v="0"/>
    <n v="0"/>
    <n v="1"/>
  </r>
  <r>
    <x v="61"/>
    <x v="2"/>
    <x v="4"/>
    <x v="1"/>
    <n v="38"/>
    <n v="14.78"/>
    <n v="561.64"/>
    <x v="0"/>
    <s v="Q3"/>
    <x v="0"/>
    <n v="0"/>
    <n v="1"/>
  </r>
  <r>
    <x v="62"/>
    <x v="2"/>
    <x v="3"/>
    <x v="2"/>
    <n v="37"/>
    <n v="41.29"/>
    <n v="1527.73"/>
    <x v="0"/>
    <s v="Q3"/>
    <x v="0"/>
    <n v="0"/>
    <n v="1"/>
  </r>
  <r>
    <x v="63"/>
    <x v="3"/>
    <x v="5"/>
    <x v="2"/>
    <n v="40"/>
    <n v="100.72"/>
    <n v="4028.8"/>
    <x v="0"/>
    <s v="Q3"/>
    <x v="0"/>
    <n v="0"/>
    <n v="1"/>
  </r>
  <r>
    <x v="63"/>
    <x v="0"/>
    <x v="3"/>
    <x v="1"/>
    <n v="4"/>
    <n v="41.29"/>
    <n v="165.16"/>
    <x v="0"/>
    <s v="Q3"/>
    <x v="0"/>
    <n v="0"/>
    <n v="1"/>
  </r>
  <r>
    <x v="64"/>
    <x v="1"/>
    <x v="3"/>
    <x v="2"/>
    <n v="8"/>
    <n v="41.29"/>
    <n v="330.32"/>
    <x v="0"/>
    <s v="Q3"/>
    <x v="0"/>
    <n v="0"/>
    <n v="1"/>
  </r>
  <r>
    <x v="65"/>
    <x v="1"/>
    <x v="1"/>
    <x v="0"/>
    <n v="6"/>
    <n v="26.17"/>
    <n v="157.02000000000001"/>
    <x v="0"/>
    <s v="Q3"/>
    <x v="0"/>
    <n v="0"/>
    <n v="1"/>
  </r>
  <r>
    <x v="66"/>
    <x v="4"/>
    <x v="5"/>
    <x v="2"/>
    <n v="14"/>
    <n v="100.72"/>
    <n v="1410.08"/>
    <x v="0"/>
    <s v="Q3"/>
    <x v="0"/>
    <n v="0"/>
    <n v="1"/>
  </r>
  <r>
    <x v="66"/>
    <x v="4"/>
    <x v="4"/>
    <x v="0"/>
    <n v="18"/>
    <n v="14.78"/>
    <n v="266.04000000000002"/>
    <x v="0"/>
    <s v="Q3"/>
    <x v="0"/>
    <n v="0"/>
    <n v="1"/>
  </r>
  <r>
    <x v="67"/>
    <x v="1"/>
    <x v="5"/>
    <x v="0"/>
    <n v="5"/>
    <n v="100.72"/>
    <n v="503.6"/>
    <x v="0"/>
    <s v="Q3"/>
    <x v="0"/>
    <n v="0"/>
    <n v="1"/>
  </r>
  <r>
    <x v="68"/>
    <x v="3"/>
    <x v="0"/>
    <x v="0"/>
    <n v="4"/>
    <n v="64.22"/>
    <n v="256.88"/>
    <x v="0"/>
    <s v="Q3"/>
    <x v="0"/>
    <n v="0"/>
    <n v="1"/>
  </r>
  <r>
    <x v="69"/>
    <x v="2"/>
    <x v="1"/>
    <x v="1"/>
    <n v="13"/>
    <n v="26.17"/>
    <n v="340.21"/>
    <x v="0"/>
    <s v="Q3"/>
    <x v="0"/>
    <n v="0"/>
    <n v="1"/>
  </r>
  <r>
    <x v="69"/>
    <x v="0"/>
    <x v="4"/>
    <x v="0"/>
    <n v="8"/>
    <n v="14.78"/>
    <n v="118.24"/>
    <x v="0"/>
    <s v="Q3"/>
    <x v="0"/>
    <n v="0"/>
    <n v="1"/>
  </r>
  <r>
    <x v="70"/>
    <x v="0"/>
    <x v="3"/>
    <x v="2"/>
    <n v="22"/>
    <n v="41.29"/>
    <n v="908.38"/>
    <x v="0"/>
    <s v="Q3"/>
    <x v="0"/>
    <n v="0"/>
    <n v="1"/>
  </r>
  <r>
    <x v="71"/>
    <x v="1"/>
    <x v="3"/>
    <x v="0"/>
    <n v="19"/>
    <n v="41.29"/>
    <n v="784.51"/>
    <x v="0"/>
    <s v="Q3"/>
    <x v="0"/>
    <n v="0"/>
    <n v="1"/>
  </r>
  <r>
    <x v="72"/>
    <x v="2"/>
    <x v="3"/>
    <x v="2"/>
    <n v="9"/>
    <n v="41.29"/>
    <n v="371.61"/>
    <x v="0"/>
    <s v="Q3"/>
    <x v="0"/>
    <n v="0"/>
    <n v="1"/>
  </r>
  <r>
    <x v="72"/>
    <x v="4"/>
    <x v="3"/>
    <x v="2"/>
    <n v="12"/>
    <n v="41.29"/>
    <n v="495.48"/>
    <x v="0"/>
    <s v="Q3"/>
    <x v="0"/>
    <n v="0"/>
    <n v="1"/>
  </r>
  <r>
    <x v="73"/>
    <x v="0"/>
    <x v="4"/>
    <x v="1"/>
    <n v="31"/>
    <n v="14.78"/>
    <n v="458.18"/>
    <x v="0"/>
    <s v="Q3"/>
    <x v="0"/>
    <n v="0"/>
    <n v="1"/>
  </r>
  <r>
    <x v="74"/>
    <x v="0"/>
    <x v="5"/>
    <x v="0"/>
    <n v="14"/>
    <n v="100.72"/>
    <n v="1410.08"/>
    <x v="0"/>
    <s v="Q3"/>
    <x v="0"/>
    <n v="0"/>
    <n v="1"/>
  </r>
  <r>
    <x v="74"/>
    <x v="0"/>
    <x v="5"/>
    <x v="1"/>
    <n v="19"/>
    <n v="100.72"/>
    <n v="1913.68"/>
    <x v="0"/>
    <s v="Q3"/>
    <x v="0"/>
    <n v="0"/>
    <n v="1"/>
  </r>
  <r>
    <x v="75"/>
    <x v="0"/>
    <x v="4"/>
    <x v="0"/>
    <n v="31"/>
    <n v="14.78"/>
    <n v="458.18"/>
    <x v="0"/>
    <s v="Q3"/>
    <x v="0"/>
    <n v="0"/>
    <n v="1"/>
  </r>
  <r>
    <x v="76"/>
    <x v="1"/>
    <x v="3"/>
    <x v="2"/>
    <n v="1"/>
    <n v="41.29"/>
    <n v="41.29"/>
    <x v="0"/>
    <s v="Q3"/>
    <x v="0"/>
    <n v="0"/>
    <n v="1"/>
  </r>
  <r>
    <x v="77"/>
    <x v="4"/>
    <x v="0"/>
    <x v="0"/>
    <n v="9"/>
    <n v="64.22"/>
    <n v="577.98"/>
    <x v="0"/>
    <s v="Q3"/>
    <x v="0"/>
    <n v="0"/>
    <n v="1"/>
  </r>
  <r>
    <x v="77"/>
    <x v="4"/>
    <x v="4"/>
    <x v="2"/>
    <n v="25"/>
    <n v="14.78"/>
    <n v="369.5"/>
    <x v="0"/>
    <s v="Q3"/>
    <x v="0"/>
    <n v="0"/>
    <n v="1"/>
  </r>
  <r>
    <x v="78"/>
    <x v="1"/>
    <x v="6"/>
    <x v="0"/>
    <n v="4"/>
    <n v="34.72"/>
    <n v="138.88"/>
    <x v="0"/>
    <s v="Q3"/>
    <x v="0"/>
    <n v="0"/>
    <n v="1"/>
  </r>
  <r>
    <x v="79"/>
    <x v="4"/>
    <x v="5"/>
    <x v="1"/>
    <n v="16"/>
    <n v="100.72"/>
    <n v="1611.52"/>
    <x v="0"/>
    <s v="Q3"/>
    <x v="0"/>
    <n v="0"/>
    <n v="1"/>
  </r>
  <r>
    <x v="80"/>
    <x v="2"/>
    <x v="0"/>
    <x v="1"/>
    <n v="4"/>
    <n v="64.22"/>
    <n v="256.88"/>
    <x v="0"/>
    <s v="Q3"/>
    <x v="0"/>
    <n v="0"/>
    <n v="1"/>
  </r>
  <r>
    <x v="80"/>
    <x v="2"/>
    <x v="5"/>
    <x v="2"/>
    <n v="32"/>
    <n v="100.72"/>
    <n v="3223.04"/>
    <x v="0"/>
    <s v="Q3"/>
    <x v="0"/>
    <n v="0"/>
    <n v="1"/>
  </r>
  <r>
    <x v="81"/>
    <x v="3"/>
    <x v="4"/>
    <x v="2"/>
    <n v="23"/>
    <n v="14.78"/>
    <n v="339.94"/>
    <x v="0"/>
    <s v="Q3"/>
    <x v="0"/>
    <n v="0"/>
    <n v="1"/>
  </r>
  <r>
    <x v="82"/>
    <x v="1"/>
    <x v="4"/>
    <x v="0"/>
    <n v="8"/>
    <n v="14.78"/>
    <n v="118.24"/>
    <x v="0"/>
    <s v="Q3"/>
    <x v="0"/>
    <n v="0"/>
    <n v="1"/>
  </r>
  <r>
    <x v="82"/>
    <x v="2"/>
    <x v="5"/>
    <x v="2"/>
    <n v="3"/>
    <n v="100.72"/>
    <n v="302.16000000000003"/>
    <x v="0"/>
    <s v="Q3"/>
    <x v="0"/>
    <n v="0"/>
    <n v="1"/>
  </r>
  <r>
    <x v="83"/>
    <x v="3"/>
    <x v="3"/>
    <x v="1"/>
    <n v="29"/>
    <n v="41.29"/>
    <n v="1197.4100000000001"/>
    <x v="0"/>
    <s v="Q3"/>
    <x v="0"/>
    <n v="0"/>
    <n v="1"/>
  </r>
  <r>
    <x v="84"/>
    <x v="2"/>
    <x v="1"/>
    <x v="1"/>
    <n v="10"/>
    <n v="26.17"/>
    <n v="261.7"/>
    <x v="0"/>
    <s v="Q3"/>
    <x v="0"/>
    <n v="0"/>
    <n v="1"/>
  </r>
  <r>
    <x v="85"/>
    <x v="1"/>
    <x v="3"/>
    <x v="2"/>
    <n v="23"/>
    <n v="41.29"/>
    <n v="949.67"/>
    <x v="0"/>
    <s v="Q3"/>
    <x v="0"/>
    <n v="0"/>
    <n v="1"/>
  </r>
  <r>
    <x v="85"/>
    <x v="2"/>
    <x v="5"/>
    <x v="0"/>
    <n v="14"/>
    <n v="100.72"/>
    <n v="1410.08"/>
    <x v="0"/>
    <s v="Q3"/>
    <x v="0"/>
    <n v="0"/>
    <n v="1"/>
  </r>
  <r>
    <x v="86"/>
    <x v="2"/>
    <x v="0"/>
    <x v="0"/>
    <n v="28"/>
    <n v="64.22"/>
    <n v="1798.16"/>
    <x v="0"/>
    <s v="Q3"/>
    <x v="0"/>
    <n v="0"/>
    <n v="1"/>
  </r>
  <r>
    <x v="87"/>
    <x v="4"/>
    <x v="4"/>
    <x v="1"/>
    <n v="32"/>
    <n v="14.78"/>
    <n v="472.96"/>
    <x v="0"/>
    <s v="Q3"/>
    <x v="0"/>
    <n v="0"/>
    <n v="1"/>
  </r>
  <r>
    <x v="88"/>
    <x v="0"/>
    <x v="4"/>
    <x v="1"/>
    <n v="24"/>
    <n v="14.78"/>
    <n v="354.72"/>
    <x v="0"/>
    <s v="Q3"/>
    <x v="0"/>
    <n v="0"/>
    <n v="1"/>
  </r>
  <r>
    <x v="88"/>
    <x v="0"/>
    <x v="1"/>
    <x v="1"/>
    <n v="11"/>
    <n v="26.17"/>
    <n v="287.87"/>
    <x v="0"/>
    <s v="Q3"/>
    <x v="0"/>
    <n v="0"/>
    <n v="1"/>
  </r>
  <r>
    <x v="89"/>
    <x v="2"/>
    <x v="4"/>
    <x v="1"/>
    <n v="25"/>
    <n v="14.78"/>
    <n v="369.5"/>
    <x v="0"/>
    <s v="Q3"/>
    <x v="0"/>
    <n v="0"/>
    <n v="1"/>
  </r>
  <r>
    <x v="90"/>
    <x v="0"/>
    <x v="4"/>
    <x v="1"/>
    <n v="30"/>
    <n v="14.78"/>
    <n v="443.4"/>
    <x v="0"/>
    <s v="Q3"/>
    <x v="0"/>
    <n v="0"/>
    <n v="1"/>
  </r>
  <r>
    <x v="90"/>
    <x v="3"/>
    <x v="1"/>
    <x v="2"/>
    <n v="11"/>
    <n v="26.17"/>
    <n v="287.87"/>
    <x v="0"/>
    <s v="Q3"/>
    <x v="0"/>
    <n v="0"/>
    <n v="1"/>
  </r>
  <r>
    <x v="91"/>
    <x v="4"/>
    <x v="2"/>
    <x v="2"/>
    <n v="29"/>
    <n v="210.43"/>
    <n v="6102.47"/>
    <x v="0"/>
    <s v="Q3"/>
    <x v="0"/>
    <n v="0"/>
    <n v="1"/>
  </r>
  <r>
    <x v="92"/>
    <x v="1"/>
    <x v="4"/>
    <x v="2"/>
    <n v="14"/>
    <n v="14.78"/>
    <n v="206.92"/>
    <x v="0"/>
    <s v="Q4"/>
    <x v="1"/>
    <n v="0"/>
    <n v="1"/>
  </r>
  <r>
    <x v="93"/>
    <x v="2"/>
    <x v="3"/>
    <x v="2"/>
    <n v="36"/>
    <n v="41.29"/>
    <n v="1486.44"/>
    <x v="0"/>
    <s v="Q4"/>
    <x v="1"/>
    <n v="0"/>
    <n v="1"/>
  </r>
  <r>
    <x v="93"/>
    <x v="2"/>
    <x v="1"/>
    <x v="2"/>
    <n v="32"/>
    <n v="26.17"/>
    <n v="837.44"/>
    <x v="0"/>
    <s v="Q4"/>
    <x v="1"/>
    <n v="0"/>
    <n v="1"/>
  </r>
  <r>
    <x v="94"/>
    <x v="1"/>
    <x v="7"/>
    <x v="0"/>
    <n v="7"/>
    <n v="160.66"/>
    <n v="1124.6199999999999"/>
    <x v="0"/>
    <s v="Q4"/>
    <x v="1"/>
    <n v="0"/>
    <n v="1"/>
  </r>
  <r>
    <x v="95"/>
    <x v="4"/>
    <x v="1"/>
    <x v="0"/>
    <n v="22"/>
    <n v="26.17"/>
    <n v="575.74"/>
    <x v="0"/>
    <s v="Q4"/>
    <x v="1"/>
    <n v="0"/>
    <n v="1"/>
  </r>
  <r>
    <x v="96"/>
    <x v="3"/>
    <x v="5"/>
    <x v="0"/>
    <n v="22"/>
    <n v="100.72"/>
    <n v="2215.84"/>
    <x v="0"/>
    <s v="Q4"/>
    <x v="1"/>
    <n v="0"/>
    <n v="1"/>
  </r>
  <r>
    <x v="96"/>
    <x v="2"/>
    <x v="5"/>
    <x v="1"/>
    <n v="16"/>
    <n v="100.72"/>
    <n v="1611.52"/>
    <x v="0"/>
    <s v="Q4"/>
    <x v="1"/>
    <n v="0"/>
    <n v="1"/>
  </r>
  <r>
    <x v="97"/>
    <x v="3"/>
    <x v="5"/>
    <x v="2"/>
    <n v="20"/>
    <n v="100.72"/>
    <n v="2014.4"/>
    <x v="0"/>
    <s v="Q4"/>
    <x v="1"/>
    <n v="0"/>
    <n v="1"/>
  </r>
  <r>
    <x v="98"/>
    <x v="0"/>
    <x v="4"/>
    <x v="0"/>
    <n v="18"/>
    <n v="14.78"/>
    <n v="266.04000000000002"/>
    <x v="0"/>
    <s v="Q4"/>
    <x v="1"/>
    <n v="0"/>
    <n v="1"/>
  </r>
  <r>
    <x v="99"/>
    <x v="4"/>
    <x v="7"/>
    <x v="2"/>
    <n v="9"/>
    <n v="160.66"/>
    <n v="1445.94"/>
    <x v="0"/>
    <s v="Q4"/>
    <x v="1"/>
    <n v="0"/>
    <n v="1"/>
  </r>
  <r>
    <x v="99"/>
    <x v="0"/>
    <x v="2"/>
    <x v="2"/>
    <n v="18"/>
    <n v="210.43"/>
    <n v="3787.74"/>
    <x v="0"/>
    <s v="Q4"/>
    <x v="1"/>
    <n v="0"/>
    <n v="1"/>
  </r>
  <r>
    <x v="100"/>
    <x v="4"/>
    <x v="1"/>
    <x v="2"/>
    <n v="16"/>
    <n v="26.17"/>
    <n v="418.72"/>
    <x v="0"/>
    <s v="Q4"/>
    <x v="1"/>
    <n v="0"/>
    <n v="1"/>
  </r>
  <r>
    <x v="101"/>
    <x v="4"/>
    <x v="4"/>
    <x v="1"/>
    <n v="24"/>
    <n v="14.78"/>
    <n v="354.72"/>
    <x v="0"/>
    <s v="Q4"/>
    <x v="1"/>
    <n v="0"/>
    <n v="1"/>
  </r>
  <r>
    <x v="101"/>
    <x v="3"/>
    <x v="1"/>
    <x v="1"/>
    <n v="13"/>
    <n v="26.17"/>
    <n v="340.21"/>
    <x v="0"/>
    <s v="Q4"/>
    <x v="1"/>
    <n v="0"/>
    <n v="1"/>
  </r>
  <r>
    <x v="102"/>
    <x v="0"/>
    <x v="1"/>
    <x v="1"/>
    <n v="36"/>
    <n v="26.17"/>
    <n v="942.12"/>
    <x v="0"/>
    <s v="Q4"/>
    <x v="1"/>
    <n v="0"/>
    <n v="1"/>
  </r>
  <r>
    <x v="103"/>
    <x v="2"/>
    <x v="4"/>
    <x v="2"/>
    <n v="36"/>
    <n v="14.78"/>
    <n v="532.08000000000004"/>
    <x v="0"/>
    <s v="Q4"/>
    <x v="1"/>
    <n v="0"/>
    <n v="1"/>
  </r>
  <r>
    <x v="104"/>
    <x v="4"/>
    <x v="3"/>
    <x v="0"/>
    <n v="11"/>
    <n v="41.29"/>
    <n v="454.19"/>
    <x v="0"/>
    <s v="Q4"/>
    <x v="1"/>
    <n v="0"/>
    <n v="1"/>
  </r>
  <r>
    <x v="104"/>
    <x v="3"/>
    <x v="2"/>
    <x v="1"/>
    <n v="19"/>
    <n v="210.43"/>
    <n v="3998.17"/>
    <x v="0"/>
    <s v="Q4"/>
    <x v="1"/>
    <n v="0"/>
    <n v="1"/>
  </r>
  <r>
    <x v="105"/>
    <x v="3"/>
    <x v="2"/>
    <x v="1"/>
    <n v="34"/>
    <n v="210.43"/>
    <n v="7154.62"/>
    <x v="0"/>
    <s v="Q4"/>
    <x v="1"/>
    <n v="0"/>
    <n v="1"/>
  </r>
  <r>
    <x v="106"/>
    <x v="3"/>
    <x v="1"/>
    <x v="1"/>
    <n v="34"/>
    <n v="26.17"/>
    <n v="889.78"/>
    <x v="0"/>
    <s v="Q4"/>
    <x v="1"/>
    <n v="0"/>
    <n v="1"/>
  </r>
  <r>
    <x v="107"/>
    <x v="0"/>
    <x v="1"/>
    <x v="0"/>
    <n v="22"/>
    <n v="26.17"/>
    <n v="575.74"/>
    <x v="0"/>
    <s v="Q4"/>
    <x v="1"/>
    <n v="0"/>
    <n v="1"/>
  </r>
  <r>
    <x v="107"/>
    <x v="0"/>
    <x v="3"/>
    <x v="2"/>
    <n v="36"/>
    <n v="41.29"/>
    <n v="1486.44"/>
    <x v="0"/>
    <s v="Q4"/>
    <x v="1"/>
    <n v="0"/>
    <n v="1"/>
  </r>
  <r>
    <x v="108"/>
    <x v="2"/>
    <x v="3"/>
    <x v="0"/>
    <n v="18"/>
    <n v="41.29"/>
    <n v="743.22"/>
    <x v="0"/>
    <s v="Q4"/>
    <x v="1"/>
    <n v="0"/>
    <n v="1"/>
  </r>
  <r>
    <x v="109"/>
    <x v="0"/>
    <x v="1"/>
    <x v="1"/>
    <n v="22"/>
    <n v="26.17"/>
    <n v="575.74"/>
    <x v="0"/>
    <s v="Q4"/>
    <x v="1"/>
    <n v="0"/>
    <n v="1"/>
  </r>
  <r>
    <x v="109"/>
    <x v="0"/>
    <x v="2"/>
    <x v="2"/>
    <n v="8"/>
    <n v="210.43"/>
    <n v="1683.44"/>
    <x v="0"/>
    <s v="Q4"/>
    <x v="1"/>
    <n v="0"/>
    <n v="1"/>
  </r>
  <r>
    <x v="110"/>
    <x v="1"/>
    <x v="5"/>
    <x v="2"/>
    <n v="33"/>
    <n v="100.72"/>
    <n v="3323.76"/>
    <x v="0"/>
    <s v="Q4"/>
    <x v="1"/>
    <n v="0"/>
    <n v="1"/>
  </r>
  <r>
    <x v="111"/>
    <x v="0"/>
    <x v="3"/>
    <x v="2"/>
    <n v="25"/>
    <n v="41.29"/>
    <n v="1032.25"/>
    <x v="0"/>
    <s v="Q4"/>
    <x v="1"/>
    <n v="0"/>
    <n v="1"/>
  </r>
  <r>
    <x v="112"/>
    <x v="0"/>
    <x v="4"/>
    <x v="2"/>
    <n v="20"/>
    <n v="14.78"/>
    <n v="295.60000000000002"/>
    <x v="0"/>
    <s v="Q4"/>
    <x v="1"/>
    <n v="0"/>
    <n v="1"/>
  </r>
  <r>
    <x v="112"/>
    <x v="2"/>
    <x v="3"/>
    <x v="2"/>
    <n v="33"/>
    <n v="41.29"/>
    <n v="1362.57"/>
    <x v="0"/>
    <s v="Q4"/>
    <x v="1"/>
    <n v="0"/>
    <n v="1"/>
  </r>
  <r>
    <x v="113"/>
    <x v="3"/>
    <x v="6"/>
    <x v="0"/>
    <n v="28"/>
    <n v="34.72"/>
    <n v="972.16"/>
    <x v="0"/>
    <s v="Q4"/>
    <x v="1"/>
    <n v="0"/>
    <n v="1"/>
  </r>
  <r>
    <x v="114"/>
    <x v="1"/>
    <x v="4"/>
    <x v="2"/>
    <n v="34"/>
    <n v="14.78"/>
    <n v="502.52"/>
    <x v="0"/>
    <s v="Q4"/>
    <x v="1"/>
    <n v="0"/>
    <n v="1"/>
  </r>
  <r>
    <x v="115"/>
    <x v="0"/>
    <x v="5"/>
    <x v="1"/>
    <n v="4"/>
    <n v="100.72"/>
    <n v="402.88"/>
    <x v="0"/>
    <s v="Q4"/>
    <x v="1"/>
    <n v="0"/>
    <n v="1"/>
  </r>
  <r>
    <x v="115"/>
    <x v="0"/>
    <x v="5"/>
    <x v="2"/>
    <n v="16"/>
    <n v="100.72"/>
    <n v="1611.52"/>
    <x v="0"/>
    <s v="Q4"/>
    <x v="1"/>
    <n v="0"/>
    <n v="1"/>
  </r>
  <r>
    <x v="116"/>
    <x v="0"/>
    <x v="0"/>
    <x v="2"/>
    <n v="39"/>
    <n v="64.22"/>
    <n v="2504.58"/>
    <x v="0"/>
    <s v="Q4"/>
    <x v="1"/>
    <n v="0"/>
    <n v="1"/>
  </r>
  <r>
    <x v="117"/>
    <x v="3"/>
    <x v="6"/>
    <x v="2"/>
    <n v="7"/>
    <n v="34.72"/>
    <n v="243.04"/>
    <x v="0"/>
    <s v="Q4"/>
    <x v="1"/>
    <n v="0"/>
    <n v="1"/>
  </r>
  <r>
    <x v="117"/>
    <x v="0"/>
    <x v="5"/>
    <x v="0"/>
    <n v="36"/>
    <n v="100.72"/>
    <n v="3625.92"/>
    <x v="0"/>
    <s v="Q4"/>
    <x v="1"/>
    <n v="0"/>
    <n v="1"/>
  </r>
  <r>
    <x v="118"/>
    <x v="1"/>
    <x v="0"/>
    <x v="2"/>
    <n v="21"/>
    <n v="64.22"/>
    <n v="1348.62"/>
    <x v="0"/>
    <s v="Q4"/>
    <x v="1"/>
    <n v="0"/>
    <n v="1"/>
  </r>
  <r>
    <x v="119"/>
    <x v="3"/>
    <x v="4"/>
    <x v="0"/>
    <n v="18"/>
    <n v="14.78"/>
    <n v="266.04000000000002"/>
    <x v="0"/>
    <s v="Q4"/>
    <x v="1"/>
    <n v="0"/>
    <n v="1"/>
  </r>
  <r>
    <x v="120"/>
    <x v="2"/>
    <x v="1"/>
    <x v="2"/>
    <n v="18"/>
    <n v="26.17"/>
    <n v="471.06"/>
    <x v="0"/>
    <s v="Q4"/>
    <x v="1"/>
    <n v="0"/>
    <n v="1"/>
  </r>
  <r>
    <x v="120"/>
    <x v="0"/>
    <x v="4"/>
    <x v="1"/>
    <n v="9"/>
    <n v="14.78"/>
    <n v="133.02000000000001"/>
    <x v="0"/>
    <s v="Q4"/>
    <x v="1"/>
    <n v="0"/>
    <n v="1"/>
  </r>
  <r>
    <x v="121"/>
    <x v="4"/>
    <x v="3"/>
    <x v="2"/>
    <n v="37"/>
    <n v="41.29"/>
    <n v="1527.73"/>
    <x v="0"/>
    <s v="Q4"/>
    <x v="1"/>
    <n v="0"/>
    <n v="1"/>
  </r>
  <r>
    <x v="122"/>
    <x v="0"/>
    <x v="6"/>
    <x v="1"/>
    <n v="2"/>
    <n v="34.72"/>
    <n v="69.44"/>
    <x v="0"/>
    <s v="Q4"/>
    <x v="1"/>
    <n v="0"/>
    <n v="1"/>
  </r>
  <r>
    <x v="123"/>
    <x v="1"/>
    <x v="6"/>
    <x v="2"/>
    <n v="18"/>
    <n v="34.72"/>
    <n v="624.96"/>
    <x v="0"/>
    <s v="Q4"/>
    <x v="1"/>
    <n v="0"/>
    <n v="1"/>
  </r>
  <r>
    <x v="123"/>
    <x v="4"/>
    <x v="4"/>
    <x v="1"/>
    <n v="17"/>
    <n v="14.78"/>
    <n v="251.26"/>
    <x v="0"/>
    <s v="Q4"/>
    <x v="1"/>
    <n v="0"/>
    <n v="1"/>
  </r>
  <r>
    <x v="124"/>
    <x v="0"/>
    <x v="1"/>
    <x v="0"/>
    <n v="21"/>
    <n v="26.17"/>
    <n v="549.57000000000005"/>
    <x v="0"/>
    <s v="Q4"/>
    <x v="1"/>
    <n v="0"/>
    <n v="1"/>
  </r>
  <r>
    <x v="125"/>
    <x v="4"/>
    <x v="7"/>
    <x v="0"/>
    <n v="9"/>
    <n v="160.66"/>
    <n v="1445.94"/>
    <x v="0"/>
    <s v="Q4"/>
    <x v="1"/>
    <n v="0"/>
    <n v="1"/>
  </r>
  <r>
    <x v="126"/>
    <x v="1"/>
    <x v="4"/>
    <x v="0"/>
    <n v="4"/>
    <n v="14.78"/>
    <n v="59.12"/>
    <x v="0"/>
    <s v="Q4"/>
    <x v="1"/>
    <n v="0"/>
    <n v="1"/>
  </r>
  <r>
    <x v="126"/>
    <x v="2"/>
    <x v="5"/>
    <x v="0"/>
    <n v="16"/>
    <n v="100.72"/>
    <n v="1611.52"/>
    <x v="0"/>
    <s v="Q4"/>
    <x v="1"/>
    <n v="0"/>
    <n v="1"/>
  </r>
  <r>
    <x v="127"/>
    <x v="4"/>
    <x v="6"/>
    <x v="2"/>
    <n v="31"/>
    <n v="34.72"/>
    <n v="1076.32"/>
    <x v="0"/>
    <s v="Q4"/>
    <x v="1"/>
    <n v="0"/>
    <n v="1"/>
  </r>
  <r>
    <x v="128"/>
    <x v="0"/>
    <x v="1"/>
    <x v="2"/>
    <n v="27"/>
    <n v="26.17"/>
    <n v="706.59"/>
    <x v="0"/>
    <s v="Q4"/>
    <x v="1"/>
    <n v="0"/>
    <n v="1"/>
  </r>
  <r>
    <x v="128"/>
    <x v="0"/>
    <x v="1"/>
    <x v="0"/>
    <n v="40"/>
    <n v="26.17"/>
    <n v="1046.8"/>
    <x v="0"/>
    <s v="Q4"/>
    <x v="1"/>
    <n v="0"/>
    <n v="1"/>
  </r>
  <r>
    <x v="129"/>
    <x v="0"/>
    <x v="5"/>
    <x v="1"/>
    <n v="32"/>
    <n v="100.72"/>
    <n v="3223.04"/>
    <x v="0"/>
    <s v="Q4"/>
    <x v="1"/>
    <n v="0"/>
    <n v="1"/>
  </r>
  <r>
    <x v="130"/>
    <x v="4"/>
    <x v="0"/>
    <x v="2"/>
    <n v="19"/>
    <n v="64.22"/>
    <n v="1220.18"/>
    <x v="0"/>
    <s v="Q4"/>
    <x v="1"/>
    <n v="0"/>
    <n v="1"/>
  </r>
  <r>
    <x v="131"/>
    <x v="3"/>
    <x v="2"/>
    <x v="0"/>
    <n v="11"/>
    <n v="210.43"/>
    <n v="2314.73"/>
    <x v="0"/>
    <s v="Q4"/>
    <x v="1"/>
    <n v="0"/>
    <n v="1"/>
  </r>
  <r>
    <x v="131"/>
    <x v="1"/>
    <x v="3"/>
    <x v="2"/>
    <n v="6"/>
    <n v="41.29"/>
    <n v="247.74"/>
    <x v="0"/>
    <s v="Q4"/>
    <x v="1"/>
    <n v="0"/>
    <n v="1"/>
  </r>
  <r>
    <x v="132"/>
    <x v="2"/>
    <x v="0"/>
    <x v="2"/>
    <n v="17"/>
    <n v="64.22"/>
    <n v="1091.74"/>
    <x v="0"/>
    <s v="Q4"/>
    <x v="1"/>
    <n v="0"/>
    <n v="1"/>
  </r>
  <r>
    <x v="133"/>
    <x v="2"/>
    <x v="2"/>
    <x v="2"/>
    <n v="16"/>
    <n v="210.43"/>
    <n v="3366.88"/>
    <x v="0"/>
    <s v="Q4"/>
    <x v="1"/>
    <n v="0"/>
    <n v="1"/>
  </r>
  <r>
    <x v="134"/>
    <x v="4"/>
    <x v="1"/>
    <x v="0"/>
    <n v="40"/>
    <n v="26.17"/>
    <n v="1046.8"/>
    <x v="0"/>
    <s v="Q4"/>
    <x v="1"/>
    <n v="0"/>
    <n v="1"/>
  </r>
  <r>
    <x v="134"/>
    <x v="2"/>
    <x v="3"/>
    <x v="0"/>
    <n v="15"/>
    <n v="41.29"/>
    <n v="619.35"/>
    <x v="0"/>
    <s v="Q4"/>
    <x v="1"/>
    <n v="0"/>
    <n v="1"/>
  </r>
  <r>
    <x v="135"/>
    <x v="2"/>
    <x v="1"/>
    <x v="0"/>
    <n v="30"/>
    <n v="26.17"/>
    <n v="785.1"/>
    <x v="0"/>
    <s v="Q4"/>
    <x v="1"/>
    <n v="0"/>
    <n v="1"/>
  </r>
  <r>
    <x v="136"/>
    <x v="0"/>
    <x v="5"/>
    <x v="2"/>
    <n v="28"/>
    <n v="100.72"/>
    <n v="2820.16"/>
    <x v="0"/>
    <s v="Q4"/>
    <x v="1"/>
    <n v="0"/>
    <n v="1"/>
  </r>
  <r>
    <x v="136"/>
    <x v="0"/>
    <x v="5"/>
    <x v="1"/>
    <n v="35"/>
    <n v="100.72"/>
    <n v="3525.2"/>
    <x v="0"/>
    <s v="Q4"/>
    <x v="1"/>
    <n v="0"/>
    <n v="1"/>
  </r>
  <r>
    <x v="137"/>
    <x v="2"/>
    <x v="6"/>
    <x v="0"/>
    <n v="8"/>
    <n v="34.72"/>
    <n v="277.76"/>
    <x v="0"/>
    <s v="Q4"/>
    <x v="1"/>
    <n v="0"/>
    <n v="1"/>
  </r>
  <r>
    <x v="138"/>
    <x v="0"/>
    <x v="5"/>
    <x v="2"/>
    <n v="23"/>
    <n v="100.72"/>
    <n v="2316.56"/>
    <x v="0"/>
    <s v="Q4"/>
    <x v="1"/>
    <n v="0"/>
    <n v="1"/>
  </r>
  <r>
    <x v="139"/>
    <x v="0"/>
    <x v="4"/>
    <x v="2"/>
    <n v="20"/>
    <n v="14.78"/>
    <n v="295.60000000000002"/>
    <x v="0"/>
    <s v="Q4"/>
    <x v="1"/>
    <n v="0"/>
    <n v="1"/>
  </r>
  <r>
    <x v="139"/>
    <x v="1"/>
    <x v="4"/>
    <x v="1"/>
    <n v="25"/>
    <n v="14.78"/>
    <n v="369.5"/>
    <x v="0"/>
    <s v="Q4"/>
    <x v="1"/>
    <n v="0"/>
    <n v="1"/>
  </r>
  <r>
    <x v="140"/>
    <x v="0"/>
    <x v="5"/>
    <x v="2"/>
    <n v="4"/>
    <n v="100.72"/>
    <n v="402.88"/>
    <x v="0"/>
    <s v="Q4"/>
    <x v="1"/>
    <n v="0"/>
    <n v="1"/>
  </r>
  <r>
    <x v="141"/>
    <x v="3"/>
    <x v="2"/>
    <x v="1"/>
    <n v="32"/>
    <n v="210.43"/>
    <n v="6733.76"/>
    <x v="0"/>
    <s v="Q4"/>
    <x v="1"/>
    <n v="0"/>
    <n v="1"/>
  </r>
  <r>
    <x v="142"/>
    <x v="4"/>
    <x v="5"/>
    <x v="2"/>
    <n v="8"/>
    <n v="100.72"/>
    <n v="805.76"/>
    <x v="0"/>
    <s v="Q4"/>
    <x v="1"/>
    <n v="0"/>
    <n v="1"/>
  </r>
  <r>
    <x v="142"/>
    <x v="2"/>
    <x v="2"/>
    <x v="0"/>
    <n v="38"/>
    <n v="210.43"/>
    <n v="7996.34"/>
    <x v="0"/>
    <s v="Q4"/>
    <x v="1"/>
    <n v="0"/>
    <n v="1"/>
  </r>
  <r>
    <x v="143"/>
    <x v="2"/>
    <x v="7"/>
    <x v="1"/>
    <n v="5"/>
    <n v="160.66"/>
    <n v="803.3"/>
    <x v="0"/>
    <s v="Q4"/>
    <x v="1"/>
    <n v="0"/>
    <n v="1"/>
  </r>
  <r>
    <x v="144"/>
    <x v="4"/>
    <x v="0"/>
    <x v="1"/>
    <n v="13"/>
    <n v="64.22"/>
    <n v="834.86"/>
    <x v="0"/>
    <s v="Q4"/>
    <x v="1"/>
    <n v="0"/>
    <n v="1"/>
  </r>
  <r>
    <x v="144"/>
    <x v="1"/>
    <x v="1"/>
    <x v="0"/>
    <n v="22"/>
    <n v="26.17"/>
    <n v="575.74"/>
    <x v="0"/>
    <s v="Q4"/>
    <x v="1"/>
    <n v="0"/>
    <n v="1"/>
  </r>
  <r>
    <x v="145"/>
    <x v="0"/>
    <x v="6"/>
    <x v="2"/>
    <n v="2"/>
    <n v="34.72"/>
    <n v="69.44"/>
    <x v="0"/>
    <s v="Q4"/>
    <x v="1"/>
    <n v="0"/>
    <n v="1"/>
  </r>
  <r>
    <x v="146"/>
    <x v="3"/>
    <x v="1"/>
    <x v="0"/>
    <n v="16"/>
    <n v="26.17"/>
    <n v="418.72"/>
    <x v="0"/>
    <s v="Q4"/>
    <x v="1"/>
    <n v="0"/>
    <n v="1"/>
  </r>
  <r>
    <x v="147"/>
    <x v="1"/>
    <x v="4"/>
    <x v="0"/>
    <n v="8"/>
    <n v="14.78"/>
    <n v="118.24"/>
    <x v="0"/>
    <s v="Q4"/>
    <x v="1"/>
    <n v="0"/>
    <n v="1"/>
  </r>
  <r>
    <x v="147"/>
    <x v="0"/>
    <x v="2"/>
    <x v="1"/>
    <n v="33"/>
    <n v="210.43"/>
    <n v="6944.19"/>
    <x v="0"/>
    <s v="Q4"/>
    <x v="1"/>
    <n v="0"/>
    <n v="1"/>
  </r>
  <r>
    <x v="148"/>
    <x v="1"/>
    <x v="1"/>
    <x v="1"/>
    <n v="37"/>
    <n v="26.17"/>
    <n v="968.29"/>
    <x v="0"/>
    <s v="Q4"/>
    <x v="1"/>
    <n v="0"/>
    <n v="1"/>
  </r>
  <r>
    <x v="149"/>
    <x v="0"/>
    <x v="1"/>
    <x v="2"/>
    <n v="18"/>
    <n v="26.17"/>
    <n v="471.06"/>
    <x v="0"/>
    <s v="Q4"/>
    <x v="1"/>
    <n v="0"/>
    <n v="1"/>
  </r>
  <r>
    <x v="150"/>
    <x v="4"/>
    <x v="5"/>
    <x v="1"/>
    <n v="5"/>
    <n v="100.72"/>
    <n v="503.6"/>
    <x v="0"/>
    <s v="Q4"/>
    <x v="1"/>
    <n v="0"/>
    <n v="1"/>
  </r>
  <r>
    <x v="150"/>
    <x v="3"/>
    <x v="4"/>
    <x v="2"/>
    <n v="27"/>
    <n v="14.78"/>
    <n v="399.06"/>
    <x v="0"/>
    <s v="Q4"/>
    <x v="1"/>
    <n v="0"/>
    <n v="1"/>
  </r>
  <r>
    <x v="151"/>
    <x v="1"/>
    <x v="4"/>
    <x v="1"/>
    <n v="22"/>
    <n v="14.78"/>
    <n v="325.16000000000003"/>
    <x v="0"/>
    <s v="Q4"/>
    <x v="1"/>
    <n v="0"/>
    <n v="1"/>
  </r>
  <r>
    <x v="152"/>
    <x v="0"/>
    <x v="2"/>
    <x v="0"/>
    <n v="13"/>
    <n v="210.43"/>
    <n v="2735.59"/>
    <x v="0"/>
    <s v="Q4"/>
    <x v="1"/>
    <n v="0"/>
    <n v="1"/>
  </r>
  <r>
    <x v="153"/>
    <x v="0"/>
    <x v="2"/>
    <x v="1"/>
    <n v="38"/>
    <n v="210.43"/>
    <n v="7996.34"/>
    <x v="0"/>
    <s v="Q4"/>
    <x v="1"/>
    <n v="0"/>
    <n v="1"/>
  </r>
  <r>
    <x v="153"/>
    <x v="2"/>
    <x v="6"/>
    <x v="0"/>
    <n v="33"/>
    <n v="34.72"/>
    <n v="1145.76"/>
    <x v="0"/>
    <s v="Q4"/>
    <x v="1"/>
    <n v="0"/>
    <n v="1"/>
  </r>
  <r>
    <x v="154"/>
    <x v="4"/>
    <x v="4"/>
    <x v="2"/>
    <n v="31"/>
    <n v="14.78"/>
    <n v="458.18"/>
    <x v="0"/>
    <s v="Q4"/>
    <x v="1"/>
    <n v="0"/>
    <n v="1"/>
  </r>
  <r>
    <x v="155"/>
    <x v="4"/>
    <x v="2"/>
    <x v="0"/>
    <n v="2"/>
    <n v="210.43"/>
    <n v="420.86"/>
    <x v="0"/>
    <s v="Q4"/>
    <x v="1"/>
    <n v="0"/>
    <n v="1"/>
  </r>
  <r>
    <x v="155"/>
    <x v="4"/>
    <x v="4"/>
    <x v="1"/>
    <n v="3"/>
    <n v="14.78"/>
    <n v="44.34"/>
    <x v="0"/>
    <s v="Q4"/>
    <x v="1"/>
    <n v="0"/>
    <n v="1"/>
  </r>
  <r>
    <x v="156"/>
    <x v="0"/>
    <x v="3"/>
    <x v="0"/>
    <n v="15"/>
    <n v="41.29"/>
    <n v="619.35"/>
    <x v="0"/>
    <s v="Q4"/>
    <x v="1"/>
    <n v="0"/>
    <n v="1"/>
  </r>
  <r>
    <x v="157"/>
    <x v="3"/>
    <x v="1"/>
    <x v="1"/>
    <n v="13"/>
    <n v="26.17"/>
    <n v="340.21"/>
    <x v="0"/>
    <s v="Q4"/>
    <x v="1"/>
    <n v="0"/>
    <n v="1"/>
  </r>
  <r>
    <x v="158"/>
    <x v="4"/>
    <x v="0"/>
    <x v="1"/>
    <n v="20"/>
    <n v="64.22"/>
    <n v="1284.4000000000001"/>
    <x v="0"/>
    <s v="Q4"/>
    <x v="1"/>
    <n v="0"/>
    <n v="1"/>
  </r>
  <r>
    <x v="158"/>
    <x v="0"/>
    <x v="5"/>
    <x v="0"/>
    <n v="38"/>
    <n v="100.72"/>
    <n v="3827.36"/>
    <x v="0"/>
    <s v="Q4"/>
    <x v="1"/>
    <n v="0"/>
    <n v="1"/>
  </r>
  <r>
    <x v="159"/>
    <x v="2"/>
    <x v="1"/>
    <x v="1"/>
    <n v="23"/>
    <n v="26.17"/>
    <n v="601.91"/>
    <x v="0"/>
    <s v="Q4"/>
    <x v="1"/>
    <n v="0"/>
    <n v="1"/>
  </r>
  <r>
    <x v="160"/>
    <x v="2"/>
    <x v="3"/>
    <x v="0"/>
    <n v="14"/>
    <n v="41.29"/>
    <n v="578.05999999999995"/>
    <x v="0"/>
    <s v="Q4"/>
    <x v="1"/>
    <n v="0"/>
    <n v="1"/>
  </r>
  <r>
    <x v="161"/>
    <x v="0"/>
    <x v="0"/>
    <x v="2"/>
    <n v="11"/>
    <n v="64.22"/>
    <n v="706.42"/>
    <x v="0"/>
    <s v="Q4"/>
    <x v="1"/>
    <n v="0"/>
    <n v="1"/>
  </r>
  <r>
    <x v="161"/>
    <x v="4"/>
    <x v="5"/>
    <x v="2"/>
    <n v="32"/>
    <n v="100.72"/>
    <n v="3223.04"/>
    <x v="0"/>
    <s v="Q4"/>
    <x v="1"/>
    <n v="0"/>
    <n v="1"/>
  </r>
  <r>
    <x v="162"/>
    <x v="4"/>
    <x v="0"/>
    <x v="2"/>
    <n v="16"/>
    <n v="64.22"/>
    <n v="1027.52"/>
    <x v="0"/>
    <s v="Q4"/>
    <x v="1"/>
    <n v="0"/>
    <n v="1"/>
  </r>
  <r>
    <x v="163"/>
    <x v="1"/>
    <x v="1"/>
    <x v="1"/>
    <n v="5"/>
    <n v="26.17"/>
    <n v="130.85"/>
    <x v="0"/>
    <s v="Q4"/>
    <x v="1"/>
    <n v="0"/>
    <n v="1"/>
  </r>
  <r>
    <x v="163"/>
    <x v="4"/>
    <x v="3"/>
    <x v="0"/>
    <n v="14"/>
    <n v="41.29"/>
    <n v="578.05999999999995"/>
    <x v="0"/>
    <s v="Q4"/>
    <x v="1"/>
    <n v="0"/>
    <n v="1"/>
  </r>
  <r>
    <x v="164"/>
    <x v="4"/>
    <x v="1"/>
    <x v="0"/>
    <n v="28"/>
    <n v="26.17"/>
    <n v="732.76"/>
    <x v="0"/>
    <s v="Q4"/>
    <x v="1"/>
    <n v="0"/>
    <n v="1"/>
  </r>
  <r>
    <x v="165"/>
    <x v="3"/>
    <x v="3"/>
    <x v="2"/>
    <n v="35"/>
    <n v="41.29"/>
    <n v="1445.15"/>
    <x v="0"/>
    <s v="Q4"/>
    <x v="1"/>
    <n v="0"/>
    <n v="1"/>
  </r>
  <r>
    <x v="166"/>
    <x v="1"/>
    <x v="1"/>
    <x v="0"/>
    <n v="14"/>
    <n v="26.17"/>
    <n v="366.38"/>
    <x v="0"/>
    <s v="Q4"/>
    <x v="1"/>
    <n v="0"/>
    <n v="1"/>
  </r>
  <r>
    <x v="166"/>
    <x v="3"/>
    <x v="0"/>
    <x v="2"/>
    <n v="33"/>
    <n v="64.22"/>
    <n v="2119.2600000000002"/>
    <x v="0"/>
    <s v="Q4"/>
    <x v="1"/>
    <n v="0"/>
    <n v="1"/>
  </r>
  <r>
    <x v="167"/>
    <x v="3"/>
    <x v="5"/>
    <x v="2"/>
    <n v="26"/>
    <n v="100.72"/>
    <n v="2618.7199999999998"/>
    <x v="0"/>
    <s v="Q4"/>
    <x v="1"/>
    <n v="0"/>
    <n v="1"/>
  </r>
  <r>
    <x v="168"/>
    <x v="1"/>
    <x v="5"/>
    <x v="1"/>
    <n v="29"/>
    <n v="100.72"/>
    <n v="2920.88"/>
    <x v="0"/>
    <s v="Q4"/>
    <x v="1"/>
    <n v="0"/>
    <n v="1"/>
  </r>
  <r>
    <x v="169"/>
    <x v="2"/>
    <x v="0"/>
    <x v="1"/>
    <n v="7"/>
    <n v="64.22"/>
    <n v="449.54"/>
    <x v="0"/>
    <s v="Q4"/>
    <x v="1"/>
    <n v="0"/>
    <n v="1"/>
  </r>
  <r>
    <x v="169"/>
    <x v="3"/>
    <x v="4"/>
    <x v="2"/>
    <n v="24"/>
    <n v="14.78"/>
    <n v="354.72"/>
    <x v="0"/>
    <s v="Q4"/>
    <x v="1"/>
    <n v="0"/>
    <n v="1"/>
  </r>
  <r>
    <x v="170"/>
    <x v="0"/>
    <x v="3"/>
    <x v="0"/>
    <n v="29"/>
    <n v="41.29"/>
    <n v="1197.4100000000001"/>
    <x v="0"/>
    <s v="Q4"/>
    <x v="1"/>
    <n v="0"/>
    <n v="1"/>
  </r>
  <r>
    <x v="171"/>
    <x v="3"/>
    <x v="5"/>
    <x v="0"/>
    <n v="29"/>
    <n v="100.72"/>
    <n v="2920.88"/>
    <x v="0"/>
    <s v="Q4"/>
    <x v="1"/>
    <n v="0"/>
    <n v="1"/>
  </r>
  <r>
    <x v="171"/>
    <x v="2"/>
    <x v="1"/>
    <x v="2"/>
    <n v="25"/>
    <n v="26.17"/>
    <n v="654.25"/>
    <x v="0"/>
    <s v="Q4"/>
    <x v="1"/>
    <n v="0"/>
    <n v="1"/>
  </r>
  <r>
    <x v="172"/>
    <x v="0"/>
    <x v="4"/>
    <x v="1"/>
    <n v="33"/>
    <n v="14.78"/>
    <n v="487.74"/>
    <x v="0"/>
    <s v="Q4"/>
    <x v="1"/>
    <n v="0"/>
    <n v="1"/>
  </r>
  <r>
    <x v="173"/>
    <x v="2"/>
    <x v="2"/>
    <x v="2"/>
    <n v="36"/>
    <n v="210.43"/>
    <n v="7575.48"/>
    <x v="0"/>
    <s v="Q4"/>
    <x v="1"/>
    <n v="0"/>
    <n v="1"/>
  </r>
  <r>
    <x v="174"/>
    <x v="3"/>
    <x v="1"/>
    <x v="1"/>
    <n v="19"/>
    <n v="26.17"/>
    <n v="497.23"/>
    <x v="0"/>
    <s v="Q4"/>
    <x v="1"/>
    <n v="0"/>
    <n v="1"/>
  </r>
  <r>
    <x v="174"/>
    <x v="3"/>
    <x v="2"/>
    <x v="1"/>
    <n v="39"/>
    <n v="210.43"/>
    <n v="8206.77"/>
    <x v="0"/>
    <s v="Q4"/>
    <x v="1"/>
    <n v="0"/>
    <n v="1"/>
  </r>
  <r>
    <x v="175"/>
    <x v="3"/>
    <x v="2"/>
    <x v="0"/>
    <n v="23"/>
    <n v="210.43"/>
    <n v="4839.8900000000003"/>
    <x v="0"/>
    <s v="Q4"/>
    <x v="1"/>
    <n v="0"/>
    <n v="1"/>
  </r>
  <r>
    <x v="176"/>
    <x v="3"/>
    <x v="4"/>
    <x v="2"/>
    <n v="7"/>
    <n v="14.78"/>
    <n v="103.46"/>
    <x v="0"/>
    <s v="Q4"/>
    <x v="1"/>
    <n v="0"/>
    <n v="1"/>
  </r>
  <r>
    <x v="177"/>
    <x v="4"/>
    <x v="3"/>
    <x v="0"/>
    <n v="11"/>
    <n v="41.29"/>
    <n v="454.19"/>
    <x v="0"/>
    <s v="Q4"/>
    <x v="1"/>
    <n v="0"/>
    <n v="1"/>
  </r>
  <r>
    <x v="177"/>
    <x v="2"/>
    <x v="3"/>
    <x v="0"/>
    <n v="29"/>
    <n v="41.29"/>
    <n v="1197.4100000000001"/>
    <x v="0"/>
    <s v="Q4"/>
    <x v="1"/>
    <n v="0"/>
    <n v="1"/>
  </r>
  <r>
    <x v="178"/>
    <x v="0"/>
    <x v="4"/>
    <x v="1"/>
    <n v="26"/>
    <n v="14.78"/>
    <n v="384.28"/>
    <x v="0"/>
    <s v="Q4"/>
    <x v="1"/>
    <n v="0"/>
    <n v="1"/>
  </r>
  <r>
    <x v="179"/>
    <x v="2"/>
    <x v="3"/>
    <x v="1"/>
    <n v="23"/>
    <n v="41.29"/>
    <n v="949.67"/>
    <x v="0"/>
    <s v="Q4"/>
    <x v="1"/>
    <n v="0"/>
    <n v="1"/>
  </r>
  <r>
    <x v="180"/>
    <x v="4"/>
    <x v="0"/>
    <x v="0"/>
    <n v="33"/>
    <n v="64.22"/>
    <n v="2119.2600000000002"/>
    <x v="0"/>
    <s v="Q4"/>
    <x v="1"/>
    <n v="0"/>
    <n v="1"/>
  </r>
  <r>
    <x v="180"/>
    <x v="1"/>
    <x v="5"/>
    <x v="0"/>
    <n v="28"/>
    <n v="100.72"/>
    <n v="2820.16"/>
    <x v="0"/>
    <s v="Q4"/>
    <x v="1"/>
    <n v="0"/>
    <n v="1"/>
  </r>
  <r>
    <x v="181"/>
    <x v="4"/>
    <x v="3"/>
    <x v="0"/>
    <n v="30"/>
    <n v="41.29"/>
    <n v="1238.7"/>
    <x v="0"/>
    <s v="Q4"/>
    <x v="1"/>
    <n v="0"/>
    <n v="1"/>
  </r>
  <r>
    <x v="182"/>
    <x v="3"/>
    <x v="3"/>
    <x v="2"/>
    <n v="14"/>
    <n v="41.29"/>
    <n v="578.05999999999995"/>
    <x v="0"/>
    <s v="Q4"/>
    <x v="1"/>
    <n v="0"/>
    <n v="1"/>
  </r>
  <r>
    <x v="182"/>
    <x v="0"/>
    <x v="3"/>
    <x v="0"/>
    <n v="1"/>
    <n v="41.29"/>
    <n v="41.29"/>
    <x v="0"/>
    <s v="Q4"/>
    <x v="1"/>
    <n v="0"/>
    <n v="1"/>
  </r>
  <r>
    <x v="183"/>
    <x v="2"/>
    <x v="5"/>
    <x v="2"/>
    <n v="3"/>
    <n v="100.72"/>
    <n v="302.16000000000003"/>
    <x v="0"/>
    <s v="Q4"/>
    <x v="1"/>
    <n v="0"/>
    <n v="1"/>
  </r>
  <r>
    <x v="184"/>
    <x v="1"/>
    <x v="3"/>
    <x v="0"/>
    <n v="29"/>
    <n v="41.29"/>
    <n v="1197.4100000000001"/>
    <x v="1"/>
    <s v="Q1"/>
    <x v="2"/>
    <n v="0"/>
    <n v="1"/>
  </r>
  <r>
    <x v="185"/>
    <x v="0"/>
    <x v="3"/>
    <x v="0"/>
    <n v="34"/>
    <n v="41.29"/>
    <n v="1403.86"/>
    <x v="1"/>
    <s v="Q1"/>
    <x v="2"/>
    <n v="0"/>
    <n v="1"/>
  </r>
  <r>
    <x v="185"/>
    <x v="1"/>
    <x v="4"/>
    <x v="2"/>
    <n v="11"/>
    <n v="14.78"/>
    <n v="162.58000000000001"/>
    <x v="1"/>
    <s v="Q1"/>
    <x v="2"/>
    <n v="0"/>
    <n v="1"/>
  </r>
  <r>
    <x v="186"/>
    <x v="1"/>
    <x v="2"/>
    <x v="2"/>
    <n v="34"/>
    <n v="210.43"/>
    <n v="7154.62"/>
    <x v="1"/>
    <s v="Q1"/>
    <x v="2"/>
    <n v="0"/>
    <n v="1"/>
  </r>
  <r>
    <x v="187"/>
    <x v="4"/>
    <x v="7"/>
    <x v="1"/>
    <n v="19"/>
    <n v="160.66"/>
    <n v="3052.54"/>
    <x v="1"/>
    <s v="Q1"/>
    <x v="2"/>
    <n v="0"/>
    <n v="1"/>
  </r>
  <r>
    <x v="188"/>
    <x v="4"/>
    <x v="1"/>
    <x v="2"/>
    <n v="3"/>
    <n v="26.17"/>
    <n v="78.510000000000005"/>
    <x v="1"/>
    <s v="Q1"/>
    <x v="2"/>
    <n v="0"/>
    <n v="1"/>
  </r>
  <r>
    <x v="188"/>
    <x v="3"/>
    <x v="3"/>
    <x v="2"/>
    <n v="26"/>
    <n v="41.29"/>
    <n v="1073.54"/>
    <x v="1"/>
    <s v="Q1"/>
    <x v="2"/>
    <n v="0"/>
    <n v="1"/>
  </r>
  <r>
    <x v="189"/>
    <x v="0"/>
    <x v="5"/>
    <x v="0"/>
    <n v="28"/>
    <n v="100.72"/>
    <n v="2820.16"/>
    <x v="1"/>
    <s v="Q1"/>
    <x v="2"/>
    <n v="0"/>
    <n v="1"/>
  </r>
  <r>
    <x v="190"/>
    <x v="3"/>
    <x v="3"/>
    <x v="0"/>
    <n v="1"/>
    <n v="41.29"/>
    <n v="41.29"/>
    <x v="1"/>
    <s v="Q1"/>
    <x v="2"/>
    <n v="0"/>
    <n v="1"/>
  </r>
  <r>
    <x v="190"/>
    <x v="2"/>
    <x v="1"/>
    <x v="1"/>
    <n v="31"/>
    <n v="26.17"/>
    <n v="811.27"/>
    <x v="1"/>
    <s v="Q1"/>
    <x v="2"/>
    <n v="0"/>
    <n v="1"/>
  </r>
  <r>
    <x v="191"/>
    <x v="1"/>
    <x v="5"/>
    <x v="2"/>
    <n v="18"/>
    <n v="100.72"/>
    <n v="1812.96"/>
    <x v="1"/>
    <s v="Q1"/>
    <x v="2"/>
    <n v="0"/>
    <n v="1"/>
  </r>
  <r>
    <x v="192"/>
    <x v="3"/>
    <x v="3"/>
    <x v="0"/>
    <n v="26"/>
    <n v="41.29"/>
    <n v="1073.54"/>
    <x v="1"/>
    <s v="Q1"/>
    <x v="2"/>
    <n v="0"/>
    <n v="1"/>
  </r>
  <r>
    <x v="193"/>
    <x v="2"/>
    <x v="4"/>
    <x v="1"/>
    <n v="29"/>
    <n v="14.78"/>
    <n v="428.62"/>
    <x v="1"/>
    <s v="Q1"/>
    <x v="2"/>
    <n v="0"/>
    <n v="1"/>
  </r>
  <r>
    <x v="193"/>
    <x v="0"/>
    <x v="4"/>
    <x v="2"/>
    <n v="33"/>
    <n v="14.78"/>
    <n v="487.74"/>
    <x v="1"/>
    <s v="Q1"/>
    <x v="2"/>
    <n v="0"/>
    <n v="1"/>
  </r>
  <r>
    <x v="194"/>
    <x v="0"/>
    <x v="2"/>
    <x v="2"/>
    <n v="31"/>
    <n v="210.43"/>
    <n v="6523.33"/>
    <x v="1"/>
    <s v="Q1"/>
    <x v="2"/>
    <n v="0"/>
    <n v="1"/>
  </r>
  <r>
    <x v="195"/>
    <x v="3"/>
    <x v="4"/>
    <x v="2"/>
    <n v="13"/>
    <n v="14.78"/>
    <n v="192.14"/>
    <x v="1"/>
    <s v="Q1"/>
    <x v="2"/>
    <n v="0"/>
    <n v="1"/>
  </r>
  <r>
    <x v="196"/>
    <x v="2"/>
    <x v="2"/>
    <x v="2"/>
    <n v="26"/>
    <n v="210.43"/>
    <n v="5471.18"/>
    <x v="1"/>
    <s v="Q1"/>
    <x v="2"/>
    <n v="0"/>
    <n v="1"/>
  </r>
  <r>
    <x v="196"/>
    <x v="1"/>
    <x v="1"/>
    <x v="2"/>
    <n v="32"/>
    <n v="26.17"/>
    <n v="837.44"/>
    <x v="1"/>
    <s v="Q1"/>
    <x v="2"/>
    <n v="0"/>
    <n v="1"/>
  </r>
  <r>
    <x v="197"/>
    <x v="1"/>
    <x v="3"/>
    <x v="2"/>
    <n v="2"/>
    <n v="41.29"/>
    <n v="82.58"/>
    <x v="1"/>
    <s v="Q1"/>
    <x v="2"/>
    <n v="0"/>
    <n v="1"/>
  </r>
  <r>
    <x v="198"/>
    <x v="2"/>
    <x v="5"/>
    <x v="2"/>
    <n v="4"/>
    <n v="100.72"/>
    <n v="402.88"/>
    <x v="1"/>
    <s v="Q1"/>
    <x v="2"/>
    <n v="0"/>
    <n v="1"/>
  </r>
  <r>
    <x v="198"/>
    <x v="1"/>
    <x v="3"/>
    <x v="2"/>
    <n v="2"/>
    <n v="41.29"/>
    <n v="82.58"/>
    <x v="1"/>
    <s v="Q1"/>
    <x v="2"/>
    <n v="0"/>
    <n v="1"/>
  </r>
  <r>
    <x v="199"/>
    <x v="3"/>
    <x v="3"/>
    <x v="1"/>
    <n v="32"/>
    <n v="41.29"/>
    <n v="1321.28"/>
    <x v="1"/>
    <s v="Q1"/>
    <x v="2"/>
    <n v="0"/>
    <n v="1"/>
  </r>
  <r>
    <x v="200"/>
    <x v="3"/>
    <x v="4"/>
    <x v="2"/>
    <n v="16"/>
    <n v="14.78"/>
    <n v="236.48"/>
    <x v="1"/>
    <s v="Q1"/>
    <x v="2"/>
    <n v="0"/>
    <n v="1"/>
  </r>
  <r>
    <x v="201"/>
    <x v="0"/>
    <x v="6"/>
    <x v="2"/>
    <n v="26"/>
    <n v="34.72"/>
    <n v="902.72"/>
    <x v="1"/>
    <s v="Q1"/>
    <x v="2"/>
    <n v="0"/>
    <n v="1"/>
  </r>
  <r>
    <x v="201"/>
    <x v="1"/>
    <x v="3"/>
    <x v="2"/>
    <n v="31"/>
    <n v="41.29"/>
    <n v="1279.99"/>
    <x v="1"/>
    <s v="Q1"/>
    <x v="2"/>
    <n v="0"/>
    <n v="1"/>
  </r>
  <r>
    <x v="202"/>
    <x v="3"/>
    <x v="7"/>
    <x v="2"/>
    <n v="32"/>
    <n v="160.66"/>
    <n v="5141.12"/>
    <x v="1"/>
    <s v="Q1"/>
    <x v="2"/>
    <n v="0"/>
    <n v="1"/>
  </r>
  <r>
    <x v="203"/>
    <x v="1"/>
    <x v="4"/>
    <x v="0"/>
    <n v="2"/>
    <n v="14.78"/>
    <n v="29.56"/>
    <x v="1"/>
    <s v="Q1"/>
    <x v="2"/>
    <n v="0"/>
    <n v="1"/>
  </r>
  <r>
    <x v="204"/>
    <x v="0"/>
    <x v="1"/>
    <x v="2"/>
    <n v="34"/>
    <n v="26.17"/>
    <n v="889.78"/>
    <x v="1"/>
    <s v="Q1"/>
    <x v="2"/>
    <n v="0"/>
    <n v="1"/>
  </r>
  <r>
    <x v="204"/>
    <x v="3"/>
    <x v="7"/>
    <x v="0"/>
    <n v="11"/>
    <n v="160.66"/>
    <n v="1767.26"/>
    <x v="1"/>
    <s v="Q1"/>
    <x v="2"/>
    <n v="0"/>
    <n v="1"/>
  </r>
  <r>
    <x v="205"/>
    <x v="4"/>
    <x v="0"/>
    <x v="0"/>
    <n v="25"/>
    <n v="64.22"/>
    <n v="1605.5"/>
    <x v="1"/>
    <s v="Q1"/>
    <x v="2"/>
    <n v="0"/>
    <n v="1"/>
  </r>
  <r>
    <x v="206"/>
    <x v="4"/>
    <x v="1"/>
    <x v="1"/>
    <n v="22"/>
    <n v="26.17"/>
    <n v="575.74"/>
    <x v="1"/>
    <s v="Q1"/>
    <x v="2"/>
    <n v="0"/>
    <n v="1"/>
  </r>
  <r>
    <x v="207"/>
    <x v="0"/>
    <x v="2"/>
    <x v="2"/>
    <n v="38"/>
    <n v="210.43"/>
    <n v="7996.34"/>
    <x v="1"/>
    <s v="Q1"/>
    <x v="2"/>
    <n v="0"/>
    <n v="1"/>
  </r>
  <r>
    <x v="207"/>
    <x v="0"/>
    <x v="5"/>
    <x v="0"/>
    <n v="21"/>
    <n v="100.72"/>
    <n v="2115.12"/>
    <x v="1"/>
    <s v="Q1"/>
    <x v="2"/>
    <n v="0"/>
    <n v="1"/>
  </r>
  <r>
    <x v="208"/>
    <x v="1"/>
    <x v="0"/>
    <x v="1"/>
    <n v="15"/>
    <n v="64.22"/>
    <n v="963.3"/>
    <x v="1"/>
    <s v="Q1"/>
    <x v="2"/>
    <n v="0"/>
    <n v="1"/>
  </r>
  <r>
    <x v="209"/>
    <x v="1"/>
    <x v="1"/>
    <x v="1"/>
    <n v="14"/>
    <n v="26.17"/>
    <n v="366.38"/>
    <x v="1"/>
    <s v="Q1"/>
    <x v="2"/>
    <n v="0"/>
    <n v="1"/>
  </r>
  <r>
    <x v="209"/>
    <x v="0"/>
    <x v="4"/>
    <x v="2"/>
    <n v="15"/>
    <n v="14.78"/>
    <n v="221.7"/>
    <x v="1"/>
    <s v="Q1"/>
    <x v="2"/>
    <n v="0"/>
    <n v="1"/>
  </r>
  <r>
    <x v="210"/>
    <x v="1"/>
    <x v="6"/>
    <x v="1"/>
    <n v="31"/>
    <n v="34.72"/>
    <n v="1076.32"/>
    <x v="1"/>
    <s v="Q1"/>
    <x v="2"/>
    <n v="0"/>
    <n v="1"/>
  </r>
  <r>
    <x v="211"/>
    <x v="2"/>
    <x v="1"/>
    <x v="2"/>
    <n v="29"/>
    <n v="26.17"/>
    <n v="758.93"/>
    <x v="1"/>
    <s v="Q1"/>
    <x v="2"/>
    <n v="0"/>
    <n v="1"/>
  </r>
  <r>
    <x v="212"/>
    <x v="0"/>
    <x v="4"/>
    <x v="0"/>
    <n v="13"/>
    <n v="14.78"/>
    <n v="192.14"/>
    <x v="1"/>
    <s v="Q1"/>
    <x v="2"/>
    <n v="0"/>
    <n v="1"/>
  </r>
  <r>
    <x v="212"/>
    <x v="0"/>
    <x v="7"/>
    <x v="2"/>
    <n v="16"/>
    <n v="160.66"/>
    <n v="2570.56"/>
    <x v="1"/>
    <s v="Q1"/>
    <x v="2"/>
    <n v="0"/>
    <n v="1"/>
  </r>
  <r>
    <x v="213"/>
    <x v="4"/>
    <x v="7"/>
    <x v="2"/>
    <n v="29"/>
    <n v="160.66"/>
    <n v="4659.1400000000003"/>
    <x v="1"/>
    <s v="Q1"/>
    <x v="2"/>
    <n v="0"/>
    <n v="1"/>
  </r>
  <r>
    <x v="214"/>
    <x v="2"/>
    <x v="0"/>
    <x v="2"/>
    <n v="26"/>
    <n v="64.22"/>
    <n v="1669.72"/>
    <x v="1"/>
    <s v="Q1"/>
    <x v="2"/>
    <n v="0"/>
    <n v="1"/>
  </r>
  <r>
    <x v="215"/>
    <x v="3"/>
    <x v="3"/>
    <x v="1"/>
    <n v="20"/>
    <n v="41.29"/>
    <n v="825.8"/>
    <x v="1"/>
    <s v="Q1"/>
    <x v="2"/>
    <n v="0"/>
    <n v="1"/>
  </r>
  <r>
    <x v="215"/>
    <x v="4"/>
    <x v="2"/>
    <x v="1"/>
    <n v="22"/>
    <n v="210.43"/>
    <n v="4629.46"/>
    <x v="1"/>
    <s v="Q1"/>
    <x v="2"/>
    <n v="0"/>
    <n v="1"/>
  </r>
  <r>
    <x v="216"/>
    <x v="4"/>
    <x v="1"/>
    <x v="2"/>
    <n v="9"/>
    <n v="26.17"/>
    <n v="235.53"/>
    <x v="1"/>
    <s v="Q1"/>
    <x v="2"/>
    <n v="0"/>
    <n v="1"/>
  </r>
  <r>
    <x v="217"/>
    <x v="2"/>
    <x v="4"/>
    <x v="2"/>
    <n v="12"/>
    <n v="14.78"/>
    <n v="177.36"/>
    <x v="1"/>
    <s v="Q1"/>
    <x v="2"/>
    <n v="0"/>
    <n v="1"/>
  </r>
  <r>
    <x v="217"/>
    <x v="3"/>
    <x v="3"/>
    <x v="1"/>
    <n v="24"/>
    <n v="41.29"/>
    <n v="990.96"/>
    <x v="1"/>
    <s v="Q1"/>
    <x v="2"/>
    <n v="0"/>
    <n v="1"/>
  </r>
  <r>
    <x v="218"/>
    <x v="1"/>
    <x v="5"/>
    <x v="2"/>
    <n v="17"/>
    <n v="100.72"/>
    <n v="1712.24"/>
    <x v="1"/>
    <s v="Q1"/>
    <x v="2"/>
    <n v="0"/>
    <n v="1"/>
  </r>
  <r>
    <x v="219"/>
    <x v="4"/>
    <x v="4"/>
    <x v="2"/>
    <n v="18"/>
    <n v="14.78"/>
    <n v="266.04000000000002"/>
    <x v="1"/>
    <s v="Q1"/>
    <x v="2"/>
    <n v="0"/>
    <n v="1"/>
  </r>
  <r>
    <x v="220"/>
    <x v="2"/>
    <x v="5"/>
    <x v="2"/>
    <n v="15"/>
    <n v="100.72"/>
    <n v="1510.8"/>
    <x v="1"/>
    <s v="Q1"/>
    <x v="2"/>
    <n v="0"/>
    <n v="1"/>
  </r>
  <r>
    <x v="220"/>
    <x v="0"/>
    <x v="0"/>
    <x v="1"/>
    <n v="32"/>
    <n v="64.22"/>
    <n v="2055.04"/>
    <x v="1"/>
    <s v="Q1"/>
    <x v="2"/>
    <n v="0"/>
    <n v="1"/>
  </r>
  <r>
    <x v="221"/>
    <x v="4"/>
    <x v="5"/>
    <x v="1"/>
    <n v="12"/>
    <n v="100.72"/>
    <n v="1208.6400000000001"/>
    <x v="1"/>
    <s v="Q1"/>
    <x v="2"/>
    <n v="0"/>
    <n v="1"/>
  </r>
  <r>
    <x v="222"/>
    <x v="3"/>
    <x v="4"/>
    <x v="0"/>
    <n v="5"/>
    <n v="14.78"/>
    <n v="73.900000000000006"/>
    <x v="1"/>
    <s v="Q1"/>
    <x v="2"/>
    <n v="0"/>
    <n v="1"/>
  </r>
  <r>
    <x v="223"/>
    <x v="1"/>
    <x v="0"/>
    <x v="2"/>
    <n v="23"/>
    <n v="64.22"/>
    <n v="1477.06"/>
    <x v="1"/>
    <s v="Q1"/>
    <x v="2"/>
    <n v="0"/>
    <n v="1"/>
  </r>
  <r>
    <x v="223"/>
    <x v="4"/>
    <x v="0"/>
    <x v="1"/>
    <n v="2"/>
    <n v="64.22"/>
    <n v="128.44"/>
    <x v="1"/>
    <s v="Q1"/>
    <x v="2"/>
    <n v="0"/>
    <n v="1"/>
  </r>
  <r>
    <x v="224"/>
    <x v="2"/>
    <x v="3"/>
    <x v="0"/>
    <n v="36"/>
    <n v="41.29"/>
    <n v="1486.44"/>
    <x v="1"/>
    <s v="Q1"/>
    <x v="2"/>
    <n v="0"/>
    <n v="1"/>
  </r>
  <r>
    <x v="225"/>
    <x v="4"/>
    <x v="1"/>
    <x v="1"/>
    <n v="31"/>
    <n v="26.17"/>
    <n v="811.27"/>
    <x v="1"/>
    <s v="Q1"/>
    <x v="2"/>
    <n v="0"/>
    <n v="1"/>
  </r>
  <r>
    <x v="225"/>
    <x v="3"/>
    <x v="0"/>
    <x v="1"/>
    <n v="17"/>
    <n v="64.22"/>
    <n v="1091.74"/>
    <x v="1"/>
    <s v="Q1"/>
    <x v="2"/>
    <n v="0"/>
    <n v="1"/>
  </r>
  <r>
    <x v="226"/>
    <x v="0"/>
    <x v="2"/>
    <x v="0"/>
    <n v="20"/>
    <n v="210.43"/>
    <n v="4208.6000000000004"/>
    <x v="1"/>
    <s v="Q1"/>
    <x v="2"/>
    <n v="0"/>
    <n v="1"/>
  </r>
  <r>
    <x v="227"/>
    <x v="0"/>
    <x v="3"/>
    <x v="1"/>
    <n v="31"/>
    <n v="41.29"/>
    <n v="1279.99"/>
    <x v="1"/>
    <s v="Q1"/>
    <x v="2"/>
    <n v="0"/>
    <n v="1"/>
  </r>
  <r>
    <x v="228"/>
    <x v="0"/>
    <x v="5"/>
    <x v="0"/>
    <n v="15"/>
    <n v="100.72"/>
    <n v="1510.8"/>
    <x v="1"/>
    <s v="Q1"/>
    <x v="2"/>
    <n v="0"/>
    <n v="1"/>
  </r>
  <r>
    <x v="228"/>
    <x v="3"/>
    <x v="1"/>
    <x v="1"/>
    <n v="26"/>
    <n v="26.17"/>
    <n v="680.42"/>
    <x v="1"/>
    <s v="Q1"/>
    <x v="2"/>
    <n v="0"/>
    <n v="1"/>
  </r>
  <r>
    <x v="229"/>
    <x v="4"/>
    <x v="0"/>
    <x v="0"/>
    <n v="29"/>
    <n v="64.22"/>
    <n v="1862.38"/>
    <x v="1"/>
    <s v="Q1"/>
    <x v="2"/>
    <n v="0"/>
    <n v="1"/>
  </r>
  <r>
    <x v="230"/>
    <x v="0"/>
    <x v="3"/>
    <x v="1"/>
    <n v="4"/>
    <n v="41.29"/>
    <n v="165.16"/>
    <x v="1"/>
    <s v="Q1"/>
    <x v="2"/>
    <n v="0"/>
    <n v="1"/>
  </r>
  <r>
    <x v="231"/>
    <x v="3"/>
    <x v="4"/>
    <x v="0"/>
    <n v="13"/>
    <n v="14.78"/>
    <n v="192.14"/>
    <x v="1"/>
    <s v="Q1"/>
    <x v="2"/>
    <n v="0"/>
    <n v="1"/>
  </r>
  <r>
    <x v="231"/>
    <x v="4"/>
    <x v="0"/>
    <x v="0"/>
    <n v="20"/>
    <n v="64.22"/>
    <n v="1284.4000000000001"/>
    <x v="1"/>
    <s v="Q1"/>
    <x v="2"/>
    <n v="0"/>
    <n v="1"/>
  </r>
  <r>
    <x v="232"/>
    <x v="1"/>
    <x v="4"/>
    <x v="1"/>
    <n v="4"/>
    <n v="14.78"/>
    <n v="59.12"/>
    <x v="1"/>
    <s v="Q1"/>
    <x v="2"/>
    <n v="0"/>
    <n v="1"/>
  </r>
  <r>
    <x v="233"/>
    <x v="3"/>
    <x v="0"/>
    <x v="2"/>
    <n v="11"/>
    <n v="64.22"/>
    <n v="706.42"/>
    <x v="1"/>
    <s v="Q1"/>
    <x v="2"/>
    <n v="0"/>
    <n v="1"/>
  </r>
  <r>
    <x v="234"/>
    <x v="4"/>
    <x v="4"/>
    <x v="2"/>
    <n v="3"/>
    <n v="14.78"/>
    <n v="44.34"/>
    <x v="1"/>
    <s v="Q1"/>
    <x v="2"/>
    <n v="0"/>
    <n v="1"/>
  </r>
  <r>
    <x v="234"/>
    <x v="2"/>
    <x v="1"/>
    <x v="1"/>
    <n v="40"/>
    <n v="26.17"/>
    <n v="1046.8"/>
    <x v="1"/>
    <s v="Q1"/>
    <x v="2"/>
    <n v="0"/>
    <n v="1"/>
  </r>
  <r>
    <x v="235"/>
    <x v="4"/>
    <x v="7"/>
    <x v="0"/>
    <n v="2"/>
    <n v="160.66"/>
    <n v="321.32"/>
    <x v="1"/>
    <s v="Q1"/>
    <x v="2"/>
    <n v="0"/>
    <n v="1"/>
  </r>
  <r>
    <x v="236"/>
    <x v="1"/>
    <x v="0"/>
    <x v="1"/>
    <n v="33"/>
    <n v="64.22"/>
    <n v="2119.2600000000002"/>
    <x v="1"/>
    <s v="Q1"/>
    <x v="2"/>
    <n v="0"/>
    <n v="1"/>
  </r>
  <r>
    <x v="236"/>
    <x v="1"/>
    <x v="5"/>
    <x v="0"/>
    <n v="16"/>
    <n v="100.72"/>
    <n v="1611.52"/>
    <x v="1"/>
    <s v="Q1"/>
    <x v="2"/>
    <n v="0"/>
    <n v="1"/>
  </r>
  <r>
    <x v="237"/>
    <x v="1"/>
    <x v="3"/>
    <x v="2"/>
    <n v="6"/>
    <n v="41.29"/>
    <n v="247.74"/>
    <x v="1"/>
    <s v="Q1"/>
    <x v="2"/>
    <n v="0"/>
    <n v="1"/>
  </r>
  <r>
    <x v="238"/>
    <x v="1"/>
    <x v="5"/>
    <x v="2"/>
    <n v="23"/>
    <n v="100.72"/>
    <n v="2316.56"/>
    <x v="1"/>
    <s v="Q1"/>
    <x v="2"/>
    <n v="0"/>
    <n v="1"/>
  </r>
  <r>
    <x v="239"/>
    <x v="1"/>
    <x v="3"/>
    <x v="1"/>
    <n v="22"/>
    <n v="41.29"/>
    <n v="908.38"/>
    <x v="1"/>
    <s v="Q1"/>
    <x v="2"/>
    <n v="0"/>
    <n v="1"/>
  </r>
  <r>
    <x v="239"/>
    <x v="3"/>
    <x v="2"/>
    <x v="2"/>
    <n v="31"/>
    <n v="210.43"/>
    <n v="6523.33"/>
    <x v="1"/>
    <s v="Q1"/>
    <x v="2"/>
    <n v="0"/>
    <n v="1"/>
  </r>
  <r>
    <x v="240"/>
    <x v="4"/>
    <x v="3"/>
    <x v="1"/>
    <n v="32"/>
    <n v="41.29"/>
    <n v="1321.28"/>
    <x v="1"/>
    <s v="Q1"/>
    <x v="2"/>
    <n v="0"/>
    <n v="1"/>
  </r>
  <r>
    <x v="241"/>
    <x v="1"/>
    <x v="5"/>
    <x v="1"/>
    <n v="24"/>
    <n v="100.72"/>
    <n v="2417.2800000000002"/>
    <x v="1"/>
    <s v="Q1"/>
    <x v="2"/>
    <n v="0"/>
    <n v="1"/>
  </r>
  <r>
    <x v="242"/>
    <x v="1"/>
    <x v="0"/>
    <x v="1"/>
    <n v="3"/>
    <n v="64.22"/>
    <n v="192.66"/>
    <x v="1"/>
    <s v="Q1"/>
    <x v="2"/>
    <n v="0"/>
    <n v="1"/>
  </r>
  <r>
    <x v="242"/>
    <x v="4"/>
    <x v="1"/>
    <x v="1"/>
    <n v="35"/>
    <n v="26.17"/>
    <n v="915.95"/>
    <x v="1"/>
    <s v="Q1"/>
    <x v="2"/>
    <n v="0"/>
    <n v="1"/>
  </r>
  <r>
    <x v="243"/>
    <x v="3"/>
    <x v="7"/>
    <x v="2"/>
    <n v="33"/>
    <n v="160.66"/>
    <n v="5301.78"/>
    <x v="1"/>
    <s v="Q1"/>
    <x v="2"/>
    <n v="0"/>
    <n v="1"/>
  </r>
  <r>
    <x v="244"/>
    <x v="4"/>
    <x v="1"/>
    <x v="2"/>
    <n v="4"/>
    <n v="26.17"/>
    <n v="104.68"/>
    <x v="1"/>
    <s v="Q1"/>
    <x v="2"/>
    <n v="0"/>
    <n v="1"/>
  </r>
  <r>
    <x v="244"/>
    <x v="0"/>
    <x v="4"/>
    <x v="1"/>
    <n v="22"/>
    <n v="14.78"/>
    <n v="325.16000000000003"/>
    <x v="1"/>
    <s v="Q1"/>
    <x v="2"/>
    <n v="0"/>
    <n v="1"/>
  </r>
  <r>
    <x v="245"/>
    <x v="2"/>
    <x v="4"/>
    <x v="0"/>
    <n v="24"/>
    <n v="14.78"/>
    <n v="354.72"/>
    <x v="1"/>
    <s v="Q1"/>
    <x v="2"/>
    <n v="0"/>
    <n v="1"/>
  </r>
  <r>
    <x v="246"/>
    <x v="1"/>
    <x v="6"/>
    <x v="2"/>
    <n v="12"/>
    <n v="34.72"/>
    <n v="416.64"/>
    <x v="1"/>
    <s v="Q1"/>
    <x v="2"/>
    <n v="0"/>
    <n v="1"/>
  </r>
  <r>
    <x v="247"/>
    <x v="3"/>
    <x v="2"/>
    <x v="0"/>
    <n v="39"/>
    <n v="210.43"/>
    <n v="8206.77"/>
    <x v="1"/>
    <s v="Q1"/>
    <x v="2"/>
    <n v="0"/>
    <n v="1"/>
  </r>
  <r>
    <x v="247"/>
    <x v="2"/>
    <x v="6"/>
    <x v="1"/>
    <n v="31"/>
    <n v="34.72"/>
    <n v="1076.32"/>
    <x v="1"/>
    <s v="Q1"/>
    <x v="2"/>
    <n v="0"/>
    <n v="1"/>
  </r>
  <r>
    <x v="248"/>
    <x v="1"/>
    <x v="2"/>
    <x v="1"/>
    <n v="38"/>
    <n v="210.43"/>
    <n v="7996.34"/>
    <x v="1"/>
    <s v="Q1"/>
    <x v="2"/>
    <n v="0"/>
    <n v="1"/>
  </r>
  <r>
    <x v="249"/>
    <x v="2"/>
    <x v="2"/>
    <x v="1"/>
    <n v="38"/>
    <n v="210.43"/>
    <n v="7996.34"/>
    <x v="1"/>
    <s v="Q1"/>
    <x v="2"/>
    <n v="0"/>
    <n v="1"/>
  </r>
  <r>
    <x v="250"/>
    <x v="0"/>
    <x v="5"/>
    <x v="2"/>
    <n v="25"/>
    <n v="100.72"/>
    <n v="2518"/>
    <x v="1"/>
    <s v="Q1"/>
    <x v="2"/>
    <n v="0"/>
    <n v="1"/>
  </r>
  <r>
    <x v="250"/>
    <x v="4"/>
    <x v="4"/>
    <x v="1"/>
    <n v="5"/>
    <n v="14.78"/>
    <n v="73.900000000000006"/>
    <x v="1"/>
    <s v="Q1"/>
    <x v="2"/>
    <n v="0"/>
    <n v="1"/>
  </r>
  <r>
    <x v="251"/>
    <x v="4"/>
    <x v="1"/>
    <x v="1"/>
    <n v="25"/>
    <n v="26.17"/>
    <n v="654.25"/>
    <x v="1"/>
    <s v="Q1"/>
    <x v="2"/>
    <n v="0"/>
    <n v="1"/>
  </r>
  <r>
    <x v="252"/>
    <x v="1"/>
    <x v="3"/>
    <x v="2"/>
    <n v="20"/>
    <n v="41.29"/>
    <n v="825.8"/>
    <x v="1"/>
    <s v="Q1"/>
    <x v="2"/>
    <n v="0"/>
    <n v="1"/>
  </r>
  <r>
    <x v="252"/>
    <x v="2"/>
    <x v="3"/>
    <x v="2"/>
    <n v="38"/>
    <n v="41.29"/>
    <n v="1569.02"/>
    <x v="1"/>
    <s v="Q1"/>
    <x v="2"/>
    <n v="0"/>
    <n v="1"/>
  </r>
  <r>
    <x v="253"/>
    <x v="2"/>
    <x v="3"/>
    <x v="2"/>
    <n v="11"/>
    <n v="41.29"/>
    <n v="454.19"/>
    <x v="1"/>
    <s v="Q1"/>
    <x v="2"/>
    <n v="0"/>
    <n v="1"/>
  </r>
  <r>
    <x v="254"/>
    <x v="4"/>
    <x v="5"/>
    <x v="0"/>
    <n v="29"/>
    <n v="100.72"/>
    <n v="2920.88"/>
    <x v="1"/>
    <s v="Q1"/>
    <x v="2"/>
    <n v="0"/>
    <n v="1"/>
  </r>
  <r>
    <x v="255"/>
    <x v="2"/>
    <x v="5"/>
    <x v="0"/>
    <n v="20"/>
    <n v="100.72"/>
    <n v="2014.4"/>
    <x v="1"/>
    <s v="Q1"/>
    <x v="2"/>
    <n v="0"/>
    <n v="1"/>
  </r>
  <r>
    <x v="255"/>
    <x v="3"/>
    <x v="2"/>
    <x v="1"/>
    <n v="3"/>
    <n v="210.43"/>
    <n v="631.29"/>
    <x v="1"/>
    <s v="Q1"/>
    <x v="2"/>
    <n v="0"/>
    <n v="1"/>
  </r>
  <r>
    <x v="256"/>
    <x v="0"/>
    <x v="1"/>
    <x v="0"/>
    <n v="27"/>
    <n v="26.17"/>
    <n v="706.59"/>
    <x v="1"/>
    <s v="Q1"/>
    <x v="2"/>
    <n v="0"/>
    <n v="1"/>
  </r>
  <r>
    <x v="257"/>
    <x v="3"/>
    <x v="5"/>
    <x v="2"/>
    <n v="19"/>
    <n v="100.72"/>
    <n v="1913.68"/>
    <x v="1"/>
    <s v="Q1"/>
    <x v="2"/>
    <n v="0"/>
    <n v="1"/>
  </r>
  <r>
    <x v="258"/>
    <x v="3"/>
    <x v="3"/>
    <x v="2"/>
    <n v="5"/>
    <n v="41.29"/>
    <n v="206.45"/>
    <x v="1"/>
    <s v="Q1"/>
    <x v="2"/>
    <n v="0"/>
    <n v="1"/>
  </r>
  <r>
    <x v="258"/>
    <x v="3"/>
    <x v="4"/>
    <x v="0"/>
    <n v="4"/>
    <n v="14.78"/>
    <n v="59.12"/>
    <x v="1"/>
    <s v="Q1"/>
    <x v="2"/>
    <n v="0"/>
    <n v="1"/>
  </r>
  <r>
    <x v="259"/>
    <x v="1"/>
    <x v="4"/>
    <x v="0"/>
    <n v="14"/>
    <n v="14.78"/>
    <n v="206.92"/>
    <x v="1"/>
    <s v="Q1"/>
    <x v="2"/>
    <n v="0"/>
    <n v="1"/>
  </r>
  <r>
    <x v="260"/>
    <x v="4"/>
    <x v="1"/>
    <x v="2"/>
    <n v="14"/>
    <n v="26.17"/>
    <n v="366.38"/>
    <x v="1"/>
    <s v="Q1"/>
    <x v="2"/>
    <n v="0"/>
    <n v="1"/>
  </r>
  <r>
    <x v="261"/>
    <x v="4"/>
    <x v="3"/>
    <x v="0"/>
    <n v="20"/>
    <n v="41.29"/>
    <n v="825.8"/>
    <x v="1"/>
    <s v="Q1"/>
    <x v="2"/>
    <n v="0"/>
    <n v="1"/>
  </r>
  <r>
    <x v="261"/>
    <x v="4"/>
    <x v="3"/>
    <x v="2"/>
    <n v="3"/>
    <n v="41.29"/>
    <n v="123.87"/>
    <x v="1"/>
    <s v="Q1"/>
    <x v="2"/>
    <n v="0"/>
    <n v="1"/>
  </r>
  <r>
    <x v="262"/>
    <x v="1"/>
    <x v="0"/>
    <x v="1"/>
    <n v="22"/>
    <n v="64.22"/>
    <n v="1412.84"/>
    <x v="1"/>
    <s v="Q1"/>
    <x v="2"/>
    <n v="0"/>
    <n v="1"/>
  </r>
  <r>
    <x v="263"/>
    <x v="3"/>
    <x v="4"/>
    <x v="2"/>
    <n v="31"/>
    <n v="14.78"/>
    <n v="458.18"/>
    <x v="1"/>
    <s v="Q1"/>
    <x v="2"/>
    <n v="0"/>
    <n v="1"/>
  </r>
  <r>
    <x v="263"/>
    <x v="2"/>
    <x v="3"/>
    <x v="1"/>
    <n v="35"/>
    <n v="41.29"/>
    <n v="1445.15"/>
    <x v="1"/>
    <s v="Q1"/>
    <x v="2"/>
    <n v="0"/>
    <n v="1"/>
  </r>
  <r>
    <x v="264"/>
    <x v="0"/>
    <x v="5"/>
    <x v="0"/>
    <n v="11"/>
    <n v="100.72"/>
    <n v="1107.92"/>
    <x v="1"/>
    <s v="Q1"/>
    <x v="2"/>
    <n v="0"/>
    <n v="1"/>
  </r>
  <r>
    <x v="265"/>
    <x v="0"/>
    <x v="4"/>
    <x v="1"/>
    <n v="27"/>
    <n v="14.78"/>
    <n v="399.06"/>
    <x v="1"/>
    <s v="Q1"/>
    <x v="2"/>
    <n v="0"/>
    <n v="1"/>
  </r>
  <r>
    <x v="266"/>
    <x v="0"/>
    <x v="4"/>
    <x v="1"/>
    <n v="29"/>
    <n v="14.78"/>
    <n v="428.62"/>
    <x v="1"/>
    <s v="Q1"/>
    <x v="2"/>
    <n v="0"/>
    <n v="1"/>
  </r>
  <r>
    <x v="266"/>
    <x v="2"/>
    <x v="7"/>
    <x v="1"/>
    <n v="39"/>
    <n v="160.66"/>
    <n v="6265.74"/>
    <x v="1"/>
    <s v="Q1"/>
    <x v="2"/>
    <n v="0"/>
    <n v="1"/>
  </r>
  <r>
    <x v="267"/>
    <x v="3"/>
    <x v="3"/>
    <x v="0"/>
    <n v="32"/>
    <n v="41.29"/>
    <n v="1321.28"/>
    <x v="1"/>
    <s v="Q1"/>
    <x v="2"/>
    <n v="0"/>
    <n v="1"/>
  </r>
  <r>
    <x v="268"/>
    <x v="3"/>
    <x v="5"/>
    <x v="0"/>
    <n v="22"/>
    <n v="100.72"/>
    <n v="2215.84"/>
    <x v="1"/>
    <s v="Q1"/>
    <x v="2"/>
    <n v="0"/>
    <n v="1"/>
  </r>
  <r>
    <x v="269"/>
    <x v="1"/>
    <x v="4"/>
    <x v="2"/>
    <n v="7"/>
    <n v="14.78"/>
    <n v="103.46"/>
    <x v="1"/>
    <s v="Q1"/>
    <x v="2"/>
    <n v="0"/>
    <n v="1"/>
  </r>
  <r>
    <x v="269"/>
    <x v="0"/>
    <x v="1"/>
    <x v="0"/>
    <n v="14"/>
    <n v="26.17"/>
    <n v="366.38"/>
    <x v="1"/>
    <s v="Q1"/>
    <x v="2"/>
    <n v="0"/>
    <n v="1"/>
  </r>
  <r>
    <x v="270"/>
    <x v="2"/>
    <x v="2"/>
    <x v="2"/>
    <n v="38"/>
    <n v="210.43"/>
    <n v="7996.34"/>
    <x v="1"/>
    <s v="Q1"/>
    <x v="2"/>
    <n v="0"/>
    <n v="1"/>
  </r>
  <r>
    <x v="271"/>
    <x v="2"/>
    <x v="5"/>
    <x v="2"/>
    <n v="32"/>
    <n v="100.72"/>
    <n v="3223.04"/>
    <x v="1"/>
    <s v="Q1"/>
    <x v="2"/>
    <n v="0"/>
    <n v="1"/>
  </r>
  <r>
    <x v="271"/>
    <x v="2"/>
    <x v="4"/>
    <x v="0"/>
    <n v="14"/>
    <n v="14.78"/>
    <n v="206.92"/>
    <x v="1"/>
    <s v="Q1"/>
    <x v="2"/>
    <n v="0"/>
    <n v="1"/>
  </r>
  <r>
    <x v="272"/>
    <x v="4"/>
    <x v="6"/>
    <x v="1"/>
    <n v="4"/>
    <n v="34.72"/>
    <n v="138.88"/>
    <x v="1"/>
    <s v="Q1"/>
    <x v="2"/>
    <n v="0"/>
    <n v="1"/>
  </r>
  <r>
    <x v="273"/>
    <x v="2"/>
    <x v="2"/>
    <x v="0"/>
    <n v="36"/>
    <n v="210.43"/>
    <n v="7575.48"/>
    <x v="1"/>
    <s v="Q1"/>
    <x v="2"/>
    <n v="0"/>
    <n v="1"/>
  </r>
  <r>
    <x v="274"/>
    <x v="0"/>
    <x v="3"/>
    <x v="1"/>
    <n v="11"/>
    <n v="41.29"/>
    <n v="454.19"/>
    <x v="1"/>
    <s v="Q2"/>
    <x v="3"/>
    <n v="0"/>
    <n v="1"/>
  </r>
  <r>
    <x v="274"/>
    <x v="0"/>
    <x v="3"/>
    <x v="1"/>
    <n v="14"/>
    <n v="41.29"/>
    <n v="578.05999999999995"/>
    <x v="1"/>
    <s v="Q2"/>
    <x v="3"/>
    <n v="0"/>
    <n v="1"/>
  </r>
  <r>
    <x v="275"/>
    <x v="4"/>
    <x v="4"/>
    <x v="0"/>
    <n v="10"/>
    <n v="14.78"/>
    <n v="147.80000000000001"/>
    <x v="1"/>
    <s v="Q2"/>
    <x v="3"/>
    <n v="0"/>
    <n v="1"/>
  </r>
  <r>
    <x v="276"/>
    <x v="0"/>
    <x v="0"/>
    <x v="0"/>
    <n v="17"/>
    <n v="64.22"/>
    <n v="1091.74"/>
    <x v="1"/>
    <s v="Q2"/>
    <x v="3"/>
    <n v="0"/>
    <n v="1"/>
  </r>
  <r>
    <x v="277"/>
    <x v="2"/>
    <x v="0"/>
    <x v="2"/>
    <n v="25"/>
    <n v="64.22"/>
    <n v="1605.5"/>
    <x v="1"/>
    <s v="Q2"/>
    <x v="3"/>
    <n v="0"/>
    <n v="1"/>
  </r>
  <r>
    <x v="277"/>
    <x v="3"/>
    <x v="5"/>
    <x v="2"/>
    <n v="32"/>
    <n v="100.72"/>
    <n v="3223.04"/>
    <x v="1"/>
    <s v="Q2"/>
    <x v="3"/>
    <n v="0"/>
    <n v="1"/>
  </r>
  <r>
    <x v="278"/>
    <x v="3"/>
    <x v="1"/>
    <x v="2"/>
    <n v="5"/>
    <n v="26.17"/>
    <n v="130.85"/>
    <x v="1"/>
    <s v="Q2"/>
    <x v="3"/>
    <n v="0"/>
    <n v="1"/>
  </r>
  <r>
    <x v="279"/>
    <x v="4"/>
    <x v="1"/>
    <x v="1"/>
    <n v="29"/>
    <n v="26.17"/>
    <n v="758.93"/>
    <x v="1"/>
    <s v="Q2"/>
    <x v="3"/>
    <n v="0"/>
    <n v="1"/>
  </r>
  <r>
    <x v="279"/>
    <x v="1"/>
    <x v="2"/>
    <x v="1"/>
    <n v="31"/>
    <n v="210.43"/>
    <n v="6523.33"/>
    <x v="1"/>
    <s v="Q2"/>
    <x v="3"/>
    <n v="0"/>
    <n v="1"/>
  </r>
  <r>
    <x v="280"/>
    <x v="4"/>
    <x v="5"/>
    <x v="1"/>
    <n v="35"/>
    <n v="100.72"/>
    <n v="3525.2"/>
    <x v="1"/>
    <s v="Q2"/>
    <x v="3"/>
    <n v="0"/>
    <n v="1"/>
  </r>
  <r>
    <x v="281"/>
    <x v="3"/>
    <x v="0"/>
    <x v="0"/>
    <n v="5"/>
    <n v="64.22"/>
    <n v="321.10000000000002"/>
    <x v="1"/>
    <s v="Q2"/>
    <x v="3"/>
    <n v="0"/>
    <n v="1"/>
  </r>
  <r>
    <x v="282"/>
    <x v="2"/>
    <x v="2"/>
    <x v="2"/>
    <n v="28"/>
    <n v="210.43"/>
    <n v="5892.04"/>
    <x v="1"/>
    <s v="Q2"/>
    <x v="3"/>
    <n v="0"/>
    <n v="1"/>
  </r>
  <r>
    <x v="282"/>
    <x v="4"/>
    <x v="1"/>
    <x v="0"/>
    <n v="25"/>
    <n v="26.17"/>
    <n v="654.25"/>
    <x v="1"/>
    <s v="Q2"/>
    <x v="3"/>
    <n v="0"/>
    <n v="1"/>
  </r>
  <r>
    <x v="283"/>
    <x v="3"/>
    <x v="3"/>
    <x v="1"/>
    <n v="20"/>
    <n v="41.29"/>
    <n v="825.8"/>
    <x v="1"/>
    <s v="Q2"/>
    <x v="3"/>
    <n v="0"/>
    <n v="1"/>
  </r>
  <r>
    <x v="284"/>
    <x v="3"/>
    <x v="0"/>
    <x v="1"/>
    <n v="34"/>
    <n v="64.22"/>
    <n v="2183.48"/>
    <x v="1"/>
    <s v="Q2"/>
    <x v="3"/>
    <n v="0"/>
    <n v="1"/>
  </r>
  <r>
    <x v="285"/>
    <x v="2"/>
    <x v="5"/>
    <x v="1"/>
    <n v="39"/>
    <n v="100.72"/>
    <n v="3928.08"/>
    <x v="1"/>
    <s v="Q2"/>
    <x v="3"/>
    <n v="0"/>
    <n v="1"/>
  </r>
  <r>
    <x v="285"/>
    <x v="1"/>
    <x v="2"/>
    <x v="1"/>
    <n v="10"/>
    <n v="210.43"/>
    <n v="2104.3000000000002"/>
    <x v="1"/>
    <s v="Q2"/>
    <x v="3"/>
    <n v="0"/>
    <n v="1"/>
  </r>
  <r>
    <x v="286"/>
    <x v="2"/>
    <x v="3"/>
    <x v="0"/>
    <n v="23"/>
    <n v="41.29"/>
    <n v="949.67"/>
    <x v="1"/>
    <s v="Q2"/>
    <x v="3"/>
    <n v="0"/>
    <n v="1"/>
  </r>
  <r>
    <x v="287"/>
    <x v="3"/>
    <x v="4"/>
    <x v="1"/>
    <n v="2"/>
    <n v="14.78"/>
    <n v="29.56"/>
    <x v="1"/>
    <s v="Q2"/>
    <x v="3"/>
    <n v="0"/>
    <n v="1"/>
  </r>
  <r>
    <x v="288"/>
    <x v="1"/>
    <x v="3"/>
    <x v="0"/>
    <n v="17"/>
    <n v="41.29"/>
    <n v="701.93"/>
    <x v="1"/>
    <s v="Q2"/>
    <x v="3"/>
    <n v="0"/>
    <n v="1"/>
  </r>
  <r>
    <x v="288"/>
    <x v="1"/>
    <x v="1"/>
    <x v="0"/>
    <n v="11"/>
    <n v="26.17"/>
    <n v="287.87"/>
    <x v="1"/>
    <s v="Q2"/>
    <x v="3"/>
    <n v="0"/>
    <n v="1"/>
  </r>
  <r>
    <x v="289"/>
    <x v="0"/>
    <x v="1"/>
    <x v="0"/>
    <n v="8"/>
    <n v="26.17"/>
    <n v="209.36"/>
    <x v="1"/>
    <s v="Q2"/>
    <x v="3"/>
    <n v="0"/>
    <n v="1"/>
  </r>
  <r>
    <x v="290"/>
    <x v="3"/>
    <x v="3"/>
    <x v="1"/>
    <n v="12"/>
    <n v="41.29"/>
    <n v="495.48"/>
    <x v="1"/>
    <s v="Q2"/>
    <x v="3"/>
    <n v="0"/>
    <n v="1"/>
  </r>
  <r>
    <x v="290"/>
    <x v="0"/>
    <x v="2"/>
    <x v="2"/>
    <n v="15"/>
    <n v="210.43"/>
    <n v="3156.45"/>
    <x v="1"/>
    <s v="Q2"/>
    <x v="3"/>
    <n v="0"/>
    <n v="1"/>
  </r>
  <r>
    <x v="291"/>
    <x v="2"/>
    <x v="0"/>
    <x v="1"/>
    <n v="30"/>
    <n v="64.22"/>
    <n v="1926.6"/>
    <x v="1"/>
    <s v="Q2"/>
    <x v="3"/>
    <n v="0"/>
    <n v="1"/>
  </r>
  <r>
    <x v="292"/>
    <x v="4"/>
    <x v="5"/>
    <x v="0"/>
    <n v="9"/>
    <n v="100.72"/>
    <n v="906.48"/>
    <x v="1"/>
    <s v="Q2"/>
    <x v="3"/>
    <n v="0"/>
    <n v="1"/>
  </r>
  <r>
    <x v="293"/>
    <x v="1"/>
    <x v="4"/>
    <x v="0"/>
    <n v="28"/>
    <n v="14.78"/>
    <n v="413.84"/>
    <x v="1"/>
    <s v="Q2"/>
    <x v="3"/>
    <n v="0"/>
    <n v="1"/>
  </r>
  <r>
    <x v="293"/>
    <x v="1"/>
    <x v="0"/>
    <x v="0"/>
    <n v="24"/>
    <n v="64.22"/>
    <n v="1541.28"/>
    <x v="1"/>
    <s v="Q2"/>
    <x v="3"/>
    <n v="0"/>
    <n v="1"/>
  </r>
  <r>
    <x v="294"/>
    <x v="3"/>
    <x v="4"/>
    <x v="2"/>
    <n v="32"/>
    <n v="14.78"/>
    <n v="472.96"/>
    <x v="1"/>
    <s v="Q2"/>
    <x v="3"/>
    <n v="0"/>
    <n v="1"/>
  </r>
  <r>
    <x v="295"/>
    <x v="1"/>
    <x v="4"/>
    <x v="1"/>
    <n v="36"/>
    <n v="14.78"/>
    <n v="532.08000000000004"/>
    <x v="1"/>
    <s v="Q2"/>
    <x v="3"/>
    <n v="0"/>
    <n v="1"/>
  </r>
  <r>
    <x v="296"/>
    <x v="3"/>
    <x v="5"/>
    <x v="1"/>
    <n v="17"/>
    <n v="100.72"/>
    <n v="1712.24"/>
    <x v="1"/>
    <s v="Q2"/>
    <x v="3"/>
    <n v="0"/>
    <n v="1"/>
  </r>
  <r>
    <x v="296"/>
    <x v="1"/>
    <x v="3"/>
    <x v="1"/>
    <n v="1"/>
    <n v="41.29"/>
    <n v="41.29"/>
    <x v="1"/>
    <s v="Q2"/>
    <x v="3"/>
    <n v="0"/>
    <n v="1"/>
  </r>
  <r>
    <x v="297"/>
    <x v="2"/>
    <x v="4"/>
    <x v="2"/>
    <n v="39"/>
    <n v="14.78"/>
    <n v="576.41999999999996"/>
    <x v="1"/>
    <s v="Q2"/>
    <x v="3"/>
    <n v="0"/>
    <n v="1"/>
  </r>
  <r>
    <x v="298"/>
    <x v="4"/>
    <x v="0"/>
    <x v="2"/>
    <n v="33"/>
    <n v="64.22"/>
    <n v="2119.2600000000002"/>
    <x v="1"/>
    <s v="Q2"/>
    <x v="3"/>
    <n v="0"/>
    <n v="1"/>
  </r>
  <r>
    <x v="298"/>
    <x v="1"/>
    <x v="4"/>
    <x v="2"/>
    <n v="33"/>
    <n v="14.78"/>
    <n v="487.74"/>
    <x v="1"/>
    <s v="Q2"/>
    <x v="3"/>
    <n v="0"/>
    <n v="1"/>
  </r>
  <r>
    <x v="299"/>
    <x v="4"/>
    <x v="0"/>
    <x v="1"/>
    <n v="5"/>
    <n v="64.22"/>
    <n v="321.10000000000002"/>
    <x v="1"/>
    <s v="Q2"/>
    <x v="3"/>
    <n v="0"/>
    <n v="1"/>
  </r>
  <r>
    <x v="300"/>
    <x v="3"/>
    <x v="3"/>
    <x v="0"/>
    <n v="17"/>
    <n v="41.29"/>
    <n v="701.93"/>
    <x v="1"/>
    <s v="Q2"/>
    <x v="3"/>
    <n v="0"/>
    <n v="1"/>
  </r>
  <r>
    <x v="301"/>
    <x v="4"/>
    <x v="2"/>
    <x v="1"/>
    <n v="15"/>
    <n v="210.43"/>
    <n v="3156.45"/>
    <x v="1"/>
    <s v="Q2"/>
    <x v="3"/>
    <n v="0"/>
    <n v="1"/>
  </r>
  <r>
    <x v="301"/>
    <x v="1"/>
    <x v="1"/>
    <x v="1"/>
    <n v="2"/>
    <n v="26.17"/>
    <n v="52.34"/>
    <x v="1"/>
    <s v="Q2"/>
    <x v="3"/>
    <n v="0"/>
    <n v="1"/>
  </r>
  <r>
    <x v="302"/>
    <x v="2"/>
    <x v="4"/>
    <x v="1"/>
    <n v="25"/>
    <n v="14.78"/>
    <n v="369.5"/>
    <x v="1"/>
    <s v="Q2"/>
    <x v="3"/>
    <n v="0"/>
    <n v="1"/>
  </r>
  <r>
    <x v="303"/>
    <x v="2"/>
    <x v="5"/>
    <x v="1"/>
    <n v="8"/>
    <n v="100.72"/>
    <n v="805.76"/>
    <x v="1"/>
    <s v="Q2"/>
    <x v="3"/>
    <n v="0"/>
    <n v="1"/>
  </r>
  <r>
    <x v="304"/>
    <x v="2"/>
    <x v="5"/>
    <x v="0"/>
    <n v="4"/>
    <n v="100.72"/>
    <n v="402.88"/>
    <x v="1"/>
    <s v="Q2"/>
    <x v="3"/>
    <n v="0"/>
    <n v="1"/>
  </r>
  <r>
    <x v="304"/>
    <x v="1"/>
    <x v="5"/>
    <x v="1"/>
    <n v="16"/>
    <n v="100.72"/>
    <n v="1611.52"/>
    <x v="1"/>
    <s v="Q2"/>
    <x v="3"/>
    <n v="0"/>
    <n v="1"/>
  </r>
  <r>
    <x v="305"/>
    <x v="1"/>
    <x v="0"/>
    <x v="2"/>
    <n v="17"/>
    <n v="64.22"/>
    <n v="1091.74"/>
    <x v="1"/>
    <s v="Q2"/>
    <x v="3"/>
    <n v="0"/>
    <n v="1"/>
  </r>
  <r>
    <x v="306"/>
    <x v="0"/>
    <x v="5"/>
    <x v="2"/>
    <n v="9"/>
    <n v="100.72"/>
    <n v="906.48"/>
    <x v="1"/>
    <s v="Q2"/>
    <x v="3"/>
    <n v="0"/>
    <n v="1"/>
  </r>
  <r>
    <x v="306"/>
    <x v="2"/>
    <x v="0"/>
    <x v="0"/>
    <n v="22"/>
    <n v="64.22"/>
    <n v="1412.84"/>
    <x v="1"/>
    <s v="Q2"/>
    <x v="3"/>
    <n v="0"/>
    <n v="1"/>
  </r>
  <r>
    <x v="307"/>
    <x v="2"/>
    <x v="5"/>
    <x v="0"/>
    <n v="18"/>
    <n v="100.72"/>
    <n v="1812.96"/>
    <x v="1"/>
    <s v="Q2"/>
    <x v="3"/>
    <n v="0"/>
    <n v="1"/>
  </r>
  <r>
    <x v="308"/>
    <x v="3"/>
    <x v="1"/>
    <x v="1"/>
    <n v="36"/>
    <n v="26.17"/>
    <n v="942.12"/>
    <x v="1"/>
    <s v="Q2"/>
    <x v="3"/>
    <n v="0"/>
    <n v="1"/>
  </r>
  <r>
    <x v="309"/>
    <x v="1"/>
    <x v="6"/>
    <x v="0"/>
    <n v="36"/>
    <n v="34.72"/>
    <n v="1249.92"/>
    <x v="1"/>
    <s v="Q2"/>
    <x v="3"/>
    <n v="0"/>
    <n v="1"/>
  </r>
  <r>
    <x v="309"/>
    <x v="2"/>
    <x v="4"/>
    <x v="2"/>
    <n v="19"/>
    <n v="14.78"/>
    <n v="280.82"/>
    <x v="1"/>
    <s v="Q2"/>
    <x v="3"/>
    <n v="0"/>
    <n v="1"/>
  </r>
  <r>
    <x v="310"/>
    <x v="3"/>
    <x v="4"/>
    <x v="1"/>
    <n v="2"/>
    <n v="14.78"/>
    <n v="29.56"/>
    <x v="1"/>
    <s v="Q2"/>
    <x v="3"/>
    <n v="0"/>
    <n v="1"/>
  </r>
  <r>
    <x v="311"/>
    <x v="3"/>
    <x v="0"/>
    <x v="2"/>
    <n v="3"/>
    <n v="64.22"/>
    <n v="192.66"/>
    <x v="1"/>
    <s v="Q2"/>
    <x v="3"/>
    <n v="0"/>
    <n v="1"/>
  </r>
  <r>
    <x v="312"/>
    <x v="4"/>
    <x v="4"/>
    <x v="1"/>
    <n v="1"/>
    <n v="14.78"/>
    <n v="14.78"/>
    <x v="1"/>
    <s v="Q2"/>
    <x v="3"/>
    <n v="0"/>
    <n v="1"/>
  </r>
  <r>
    <x v="312"/>
    <x v="3"/>
    <x v="4"/>
    <x v="0"/>
    <n v="40"/>
    <n v="14.78"/>
    <n v="591.20000000000005"/>
    <x v="1"/>
    <s v="Q2"/>
    <x v="3"/>
    <n v="0"/>
    <n v="1"/>
  </r>
  <r>
    <x v="313"/>
    <x v="0"/>
    <x v="0"/>
    <x v="0"/>
    <n v="4"/>
    <n v="64.22"/>
    <n v="256.88"/>
    <x v="1"/>
    <s v="Q2"/>
    <x v="3"/>
    <n v="0"/>
    <n v="1"/>
  </r>
  <r>
    <x v="314"/>
    <x v="0"/>
    <x v="4"/>
    <x v="0"/>
    <n v="35"/>
    <n v="14.78"/>
    <n v="517.29999999999995"/>
    <x v="1"/>
    <s v="Q2"/>
    <x v="3"/>
    <n v="0"/>
    <n v="1"/>
  </r>
  <r>
    <x v="315"/>
    <x v="3"/>
    <x v="0"/>
    <x v="0"/>
    <n v="25"/>
    <n v="64.22"/>
    <n v="1605.5"/>
    <x v="1"/>
    <s v="Q2"/>
    <x v="3"/>
    <n v="0"/>
    <n v="1"/>
  </r>
  <r>
    <x v="315"/>
    <x v="0"/>
    <x v="1"/>
    <x v="0"/>
    <n v="12"/>
    <n v="26.17"/>
    <n v="314.04000000000002"/>
    <x v="1"/>
    <s v="Q2"/>
    <x v="3"/>
    <n v="0"/>
    <n v="1"/>
  </r>
  <r>
    <x v="316"/>
    <x v="2"/>
    <x v="4"/>
    <x v="1"/>
    <n v="14"/>
    <n v="14.78"/>
    <n v="206.92"/>
    <x v="1"/>
    <s v="Q2"/>
    <x v="3"/>
    <n v="0"/>
    <n v="1"/>
  </r>
  <r>
    <x v="317"/>
    <x v="0"/>
    <x v="0"/>
    <x v="0"/>
    <n v="23"/>
    <n v="64.22"/>
    <n v="1477.06"/>
    <x v="1"/>
    <s v="Q2"/>
    <x v="3"/>
    <n v="0"/>
    <n v="1"/>
  </r>
  <r>
    <x v="317"/>
    <x v="3"/>
    <x v="3"/>
    <x v="0"/>
    <n v="5"/>
    <n v="41.29"/>
    <n v="206.45"/>
    <x v="1"/>
    <s v="Q2"/>
    <x v="3"/>
    <n v="0"/>
    <n v="1"/>
  </r>
  <r>
    <x v="318"/>
    <x v="0"/>
    <x v="4"/>
    <x v="1"/>
    <n v="34"/>
    <n v="14.78"/>
    <n v="502.52"/>
    <x v="1"/>
    <s v="Q2"/>
    <x v="3"/>
    <n v="0"/>
    <n v="1"/>
  </r>
  <r>
    <x v="319"/>
    <x v="0"/>
    <x v="2"/>
    <x v="0"/>
    <n v="17"/>
    <n v="210.43"/>
    <n v="3577.31"/>
    <x v="1"/>
    <s v="Q2"/>
    <x v="3"/>
    <n v="0"/>
    <n v="1"/>
  </r>
  <r>
    <x v="320"/>
    <x v="0"/>
    <x v="3"/>
    <x v="0"/>
    <n v="13"/>
    <n v="41.29"/>
    <n v="536.77"/>
    <x v="1"/>
    <s v="Q2"/>
    <x v="3"/>
    <n v="0"/>
    <n v="1"/>
  </r>
  <r>
    <x v="320"/>
    <x v="4"/>
    <x v="5"/>
    <x v="2"/>
    <n v="37"/>
    <n v="100.72"/>
    <n v="3726.64"/>
    <x v="1"/>
    <s v="Q2"/>
    <x v="3"/>
    <n v="0"/>
    <n v="1"/>
  </r>
  <r>
    <x v="321"/>
    <x v="2"/>
    <x v="4"/>
    <x v="0"/>
    <n v="22"/>
    <n v="14.78"/>
    <n v="325.16000000000003"/>
    <x v="1"/>
    <s v="Q2"/>
    <x v="3"/>
    <n v="0"/>
    <n v="1"/>
  </r>
  <r>
    <x v="322"/>
    <x v="4"/>
    <x v="4"/>
    <x v="0"/>
    <n v="26"/>
    <n v="14.78"/>
    <n v="384.28"/>
    <x v="1"/>
    <s v="Q2"/>
    <x v="3"/>
    <n v="0"/>
    <n v="1"/>
  </r>
  <r>
    <x v="323"/>
    <x v="3"/>
    <x v="1"/>
    <x v="0"/>
    <n v="40"/>
    <n v="26.17"/>
    <n v="1046.8"/>
    <x v="1"/>
    <s v="Q2"/>
    <x v="3"/>
    <n v="0"/>
    <n v="1"/>
  </r>
  <r>
    <x v="323"/>
    <x v="1"/>
    <x v="4"/>
    <x v="1"/>
    <n v="21"/>
    <n v="14.78"/>
    <n v="310.38"/>
    <x v="1"/>
    <s v="Q2"/>
    <x v="3"/>
    <n v="0"/>
    <n v="1"/>
  </r>
  <r>
    <x v="324"/>
    <x v="4"/>
    <x v="1"/>
    <x v="2"/>
    <n v="38"/>
    <n v="26.17"/>
    <n v="994.46"/>
    <x v="1"/>
    <s v="Q2"/>
    <x v="3"/>
    <n v="0"/>
    <n v="1"/>
  </r>
  <r>
    <x v="325"/>
    <x v="2"/>
    <x v="7"/>
    <x v="1"/>
    <n v="8"/>
    <n v="160.66"/>
    <n v="1285.28"/>
    <x v="1"/>
    <s v="Q2"/>
    <x v="3"/>
    <n v="0"/>
    <n v="1"/>
  </r>
  <r>
    <x v="325"/>
    <x v="1"/>
    <x v="5"/>
    <x v="2"/>
    <n v="38"/>
    <n v="100.72"/>
    <n v="3827.36"/>
    <x v="1"/>
    <s v="Q2"/>
    <x v="3"/>
    <n v="0"/>
    <n v="1"/>
  </r>
  <r>
    <x v="326"/>
    <x v="4"/>
    <x v="1"/>
    <x v="1"/>
    <n v="30"/>
    <n v="26.17"/>
    <n v="785.1"/>
    <x v="1"/>
    <s v="Q2"/>
    <x v="3"/>
    <n v="0"/>
    <n v="1"/>
  </r>
  <r>
    <x v="327"/>
    <x v="2"/>
    <x v="4"/>
    <x v="1"/>
    <n v="35"/>
    <n v="14.78"/>
    <n v="517.29999999999995"/>
    <x v="1"/>
    <s v="Q2"/>
    <x v="3"/>
    <n v="0"/>
    <n v="1"/>
  </r>
  <r>
    <x v="328"/>
    <x v="4"/>
    <x v="5"/>
    <x v="0"/>
    <n v="30"/>
    <n v="100.72"/>
    <n v="3021.6"/>
    <x v="1"/>
    <s v="Q2"/>
    <x v="3"/>
    <n v="0"/>
    <n v="1"/>
  </r>
  <r>
    <x v="328"/>
    <x v="2"/>
    <x v="3"/>
    <x v="1"/>
    <n v="15"/>
    <n v="41.29"/>
    <n v="619.35"/>
    <x v="1"/>
    <s v="Q2"/>
    <x v="3"/>
    <n v="0"/>
    <n v="1"/>
  </r>
  <r>
    <x v="329"/>
    <x v="2"/>
    <x v="2"/>
    <x v="0"/>
    <n v="34"/>
    <n v="210.43"/>
    <n v="7154.62"/>
    <x v="1"/>
    <s v="Q2"/>
    <x v="3"/>
    <n v="0"/>
    <n v="1"/>
  </r>
  <r>
    <x v="330"/>
    <x v="0"/>
    <x v="1"/>
    <x v="1"/>
    <n v="14"/>
    <n v="26.17"/>
    <n v="366.38"/>
    <x v="1"/>
    <s v="Q2"/>
    <x v="3"/>
    <n v="0"/>
    <n v="1"/>
  </r>
  <r>
    <x v="331"/>
    <x v="0"/>
    <x v="5"/>
    <x v="0"/>
    <n v="25"/>
    <n v="100.72"/>
    <n v="2518"/>
    <x v="1"/>
    <s v="Q2"/>
    <x v="3"/>
    <n v="0"/>
    <n v="1"/>
  </r>
  <r>
    <x v="331"/>
    <x v="1"/>
    <x v="5"/>
    <x v="1"/>
    <n v="30"/>
    <n v="100.72"/>
    <n v="3021.6"/>
    <x v="1"/>
    <s v="Q2"/>
    <x v="3"/>
    <n v="0"/>
    <n v="1"/>
  </r>
  <r>
    <x v="332"/>
    <x v="1"/>
    <x v="1"/>
    <x v="0"/>
    <n v="5"/>
    <n v="26.17"/>
    <n v="130.85"/>
    <x v="1"/>
    <s v="Q2"/>
    <x v="3"/>
    <n v="0"/>
    <n v="1"/>
  </r>
  <r>
    <x v="333"/>
    <x v="1"/>
    <x v="7"/>
    <x v="2"/>
    <n v="25"/>
    <n v="160.66"/>
    <n v="4016.5"/>
    <x v="1"/>
    <s v="Q2"/>
    <x v="3"/>
    <n v="0"/>
    <n v="1"/>
  </r>
  <r>
    <x v="333"/>
    <x v="3"/>
    <x v="2"/>
    <x v="2"/>
    <n v="28"/>
    <n v="210.43"/>
    <n v="5892.04"/>
    <x v="1"/>
    <s v="Q2"/>
    <x v="3"/>
    <n v="0"/>
    <n v="1"/>
  </r>
  <r>
    <x v="334"/>
    <x v="0"/>
    <x v="4"/>
    <x v="2"/>
    <n v="17"/>
    <n v="14.78"/>
    <n v="251.26"/>
    <x v="1"/>
    <s v="Q2"/>
    <x v="3"/>
    <n v="0"/>
    <n v="1"/>
  </r>
  <r>
    <x v="335"/>
    <x v="1"/>
    <x v="4"/>
    <x v="1"/>
    <n v="2"/>
    <n v="14.78"/>
    <n v="29.56"/>
    <x v="1"/>
    <s v="Q2"/>
    <x v="3"/>
    <n v="0"/>
    <n v="1"/>
  </r>
  <r>
    <x v="336"/>
    <x v="4"/>
    <x v="3"/>
    <x v="0"/>
    <n v="6"/>
    <n v="41.29"/>
    <n v="247.74"/>
    <x v="1"/>
    <s v="Q2"/>
    <x v="3"/>
    <n v="0"/>
    <n v="1"/>
  </r>
  <r>
    <x v="336"/>
    <x v="0"/>
    <x v="5"/>
    <x v="1"/>
    <n v="9"/>
    <n v="100.72"/>
    <n v="906.48"/>
    <x v="1"/>
    <s v="Q2"/>
    <x v="3"/>
    <n v="0"/>
    <n v="1"/>
  </r>
  <r>
    <x v="337"/>
    <x v="3"/>
    <x v="0"/>
    <x v="2"/>
    <n v="17"/>
    <n v="64.22"/>
    <n v="1091.74"/>
    <x v="1"/>
    <s v="Q2"/>
    <x v="3"/>
    <n v="0"/>
    <n v="1"/>
  </r>
  <r>
    <x v="338"/>
    <x v="0"/>
    <x v="4"/>
    <x v="1"/>
    <n v="5"/>
    <n v="14.78"/>
    <n v="73.900000000000006"/>
    <x v="1"/>
    <s v="Q2"/>
    <x v="3"/>
    <n v="0"/>
    <n v="1"/>
  </r>
  <r>
    <x v="339"/>
    <x v="3"/>
    <x v="1"/>
    <x v="1"/>
    <n v="25"/>
    <n v="26.17"/>
    <n v="654.25"/>
    <x v="1"/>
    <s v="Q2"/>
    <x v="3"/>
    <n v="0"/>
    <n v="1"/>
  </r>
  <r>
    <x v="339"/>
    <x v="1"/>
    <x v="5"/>
    <x v="1"/>
    <n v="5"/>
    <n v="100.72"/>
    <n v="503.6"/>
    <x v="1"/>
    <s v="Q2"/>
    <x v="3"/>
    <n v="0"/>
    <n v="1"/>
  </r>
  <r>
    <x v="340"/>
    <x v="2"/>
    <x v="5"/>
    <x v="2"/>
    <n v="25"/>
    <n v="100.72"/>
    <n v="2518"/>
    <x v="1"/>
    <s v="Q2"/>
    <x v="3"/>
    <n v="0"/>
    <n v="1"/>
  </r>
  <r>
    <x v="341"/>
    <x v="2"/>
    <x v="5"/>
    <x v="1"/>
    <n v="26"/>
    <n v="100.72"/>
    <n v="2618.7199999999998"/>
    <x v="1"/>
    <s v="Q2"/>
    <x v="3"/>
    <n v="0"/>
    <n v="1"/>
  </r>
  <r>
    <x v="342"/>
    <x v="0"/>
    <x v="1"/>
    <x v="0"/>
    <n v="10"/>
    <n v="26.17"/>
    <n v="261.7"/>
    <x v="1"/>
    <s v="Q2"/>
    <x v="3"/>
    <n v="0"/>
    <n v="1"/>
  </r>
  <r>
    <x v="342"/>
    <x v="2"/>
    <x v="5"/>
    <x v="1"/>
    <n v="29"/>
    <n v="100.72"/>
    <n v="2920.88"/>
    <x v="1"/>
    <s v="Q2"/>
    <x v="3"/>
    <n v="0"/>
    <n v="1"/>
  </r>
  <r>
    <x v="343"/>
    <x v="3"/>
    <x v="4"/>
    <x v="1"/>
    <n v="35"/>
    <n v="14.78"/>
    <n v="517.29999999999995"/>
    <x v="1"/>
    <s v="Q2"/>
    <x v="3"/>
    <n v="0"/>
    <n v="1"/>
  </r>
  <r>
    <x v="344"/>
    <x v="3"/>
    <x v="4"/>
    <x v="2"/>
    <n v="31"/>
    <n v="14.78"/>
    <n v="458.18"/>
    <x v="1"/>
    <s v="Q2"/>
    <x v="3"/>
    <n v="0"/>
    <n v="1"/>
  </r>
  <r>
    <x v="344"/>
    <x v="0"/>
    <x v="1"/>
    <x v="1"/>
    <n v="22"/>
    <n v="26.17"/>
    <n v="575.74"/>
    <x v="1"/>
    <s v="Q2"/>
    <x v="3"/>
    <n v="0"/>
    <n v="1"/>
  </r>
  <r>
    <x v="345"/>
    <x v="1"/>
    <x v="3"/>
    <x v="1"/>
    <n v="24"/>
    <n v="41.29"/>
    <n v="990.96"/>
    <x v="1"/>
    <s v="Q2"/>
    <x v="3"/>
    <n v="0"/>
    <n v="1"/>
  </r>
  <r>
    <x v="346"/>
    <x v="0"/>
    <x v="4"/>
    <x v="1"/>
    <n v="27"/>
    <n v="14.78"/>
    <n v="399.06"/>
    <x v="1"/>
    <s v="Q2"/>
    <x v="3"/>
    <n v="0"/>
    <n v="1"/>
  </r>
  <r>
    <x v="347"/>
    <x v="2"/>
    <x v="5"/>
    <x v="0"/>
    <n v="27"/>
    <n v="100.72"/>
    <n v="2719.44"/>
    <x v="1"/>
    <s v="Q2"/>
    <x v="3"/>
    <n v="0"/>
    <n v="1"/>
  </r>
  <r>
    <x v="347"/>
    <x v="4"/>
    <x v="3"/>
    <x v="1"/>
    <n v="8"/>
    <n v="41.29"/>
    <n v="330.32"/>
    <x v="1"/>
    <s v="Q2"/>
    <x v="3"/>
    <n v="0"/>
    <n v="1"/>
  </r>
  <r>
    <x v="348"/>
    <x v="1"/>
    <x v="1"/>
    <x v="2"/>
    <n v="25"/>
    <n v="26.17"/>
    <n v="654.25"/>
    <x v="1"/>
    <s v="Q2"/>
    <x v="3"/>
    <n v="0"/>
    <n v="1"/>
  </r>
  <r>
    <x v="349"/>
    <x v="2"/>
    <x v="4"/>
    <x v="1"/>
    <n v="26"/>
    <n v="14.78"/>
    <n v="384.28"/>
    <x v="1"/>
    <s v="Q2"/>
    <x v="3"/>
    <n v="0"/>
    <n v="1"/>
  </r>
  <r>
    <x v="350"/>
    <x v="3"/>
    <x v="6"/>
    <x v="1"/>
    <n v="27"/>
    <n v="34.72"/>
    <n v="937.44"/>
    <x v="1"/>
    <s v="Q2"/>
    <x v="3"/>
    <n v="0"/>
    <n v="1"/>
  </r>
  <r>
    <x v="350"/>
    <x v="1"/>
    <x v="2"/>
    <x v="0"/>
    <n v="10"/>
    <n v="210.43"/>
    <n v="2104.3000000000002"/>
    <x v="1"/>
    <s v="Q2"/>
    <x v="3"/>
    <n v="0"/>
    <n v="1"/>
  </r>
  <r>
    <x v="351"/>
    <x v="4"/>
    <x v="5"/>
    <x v="0"/>
    <n v="26"/>
    <n v="100.72"/>
    <n v="2618.7199999999998"/>
    <x v="1"/>
    <s v="Q2"/>
    <x v="3"/>
    <n v="0"/>
    <n v="1"/>
  </r>
  <r>
    <x v="352"/>
    <x v="2"/>
    <x v="1"/>
    <x v="0"/>
    <n v="32"/>
    <n v="26.17"/>
    <n v="837.44"/>
    <x v="1"/>
    <s v="Q2"/>
    <x v="3"/>
    <n v="0"/>
    <n v="1"/>
  </r>
  <r>
    <x v="352"/>
    <x v="0"/>
    <x v="2"/>
    <x v="2"/>
    <n v="33"/>
    <n v="210.43"/>
    <n v="6944.19"/>
    <x v="1"/>
    <s v="Q2"/>
    <x v="3"/>
    <n v="0"/>
    <n v="1"/>
  </r>
  <r>
    <x v="353"/>
    <x v="4"/>
    <x v="5"/>
    <x v="2"/>
    <n v="16"/>
    <n v="100.72"/>
    <n v="1611.52"/>
    <x v="1"/>
    <s v="Q2"/>
    <x v="3"/>
    <n v="0"/>
    <n v="1"/>
  </r>
  <r>
    <x v="354"/>
    <x v="4"/>
    <x v="5"/>
    <x v="1"/>
    <n v="30"/>
    <n v="100.72"/>
    <n v="3021.6"/>
    <x v="1"/>
    <s v="Q2"/>
    <x v="3"/>
    <n v="0"/>
    <n v="1"/>
  </r>
  <r>
    <x v="355"/>
    <x v="1"/>
    <x v="5"/>
    <x v="1"/>
    <n v="40"/>
    <n v="100.72"/>
    <n v="4028.8"/>
    <x v="1"/>
    <s v="Q2"/>
    <x v="3"/>
    <n v="0"/>
    <n v="1"/>
  </r>
  <r>
    <x v="355"/>
    <x v="1"/>
    <x v="4"/>
    <x v="2"/>
    <n v="28"/>
    <n v="14.78"/>
    <n v="413.84"/>
    <x v="1"/>
    <s v="Q2"/>
    <x v="3"/>
    <n v="0"/>
    <n v="1"/>
  </r>
  <r>
    <x v="356"/>
    <x v="0"/>
    <x v="2"/>
    <x v="1"/>
    <n v="8"/>
    <n v="210.43"/>
    <n v="1683.44"/>
    <x v="1"/>
    <s v="Q2"/>
    <x v="3"/>
    <n v="0"/>
    <n v="1"/>
  </r>
  <r>
    <x v="357"/>
    <x v="1"/>
    <x v="3"/>
    <x v="1"/>
    <n v="1"/>
    <n v="41.29"/>
    <n v="41.29"/>
    <x v="1"/>
    <s v="Q2"/>
    <x v="3"/>
    <n v="0"/>
    <n v="1"/>
  </r>
  <r>
    <x v="358"/>
    <x v="2"/>
    <x v="7"/>
    <x v="1"/>
    <n v="6"/>
    <n v="160.66"/>
    <n v="963.96"/>
    <x v="1"/>
    <s v="Q2"/>
    <x v="3"/>
    <n v="0"/>
    <n v="1"/>
  </r>
  <r>
    <x v="358"/>
    <x v="3"/>
    <x v="5"/>
    <x v="2"/>
    <n v="30"/>
    <n v="100.72"/>
    <n v="3021.6"/>
    <x v="1"/>
    <s v="Q2"/>
    <x v="3"/>
    <n v="0"/>
    <n v="1"/>
  </r>
  <r>
    <x v="359"/>
    <x v="0"/>
    <x v="4"/>
    <x v="0"/>
    <n v="34"/>
    <n v="14.78"/>
    <n v="502.52"/>
    <x v="1"/>
    <s v="Q2"/>
    <x v="3"/>
    <n v="0"/>
    <n v="1"/>
  </r>
  <r>
    <x v="360"/>
    <x v="1"/>
    <x v="3"/>
    <x v="1"/>
    <n v="15"/>
    <n v="41.29"/>
    <n v="619.35"/>
    <x v="1"/>
    <s v="Q2"/>
    <x v="3"/>
    <n v="0"/>
    <n v="1"/>
  </r>
  <r>
    <x v="360"/>
    <x v="1"/>
    <x v="5"/>
    <x v="0"/>
    <n v="26"/>
    <n v="100.72"/>
    <n v="2618.7199999999998"/>
    <x v="1"/>
    <s v="Q2"/>
    <x v="3"/>
    <n v="0"/>
    <n v="1"/>
  </r>
  <r>
    <x v="361"/>
    <x v="1"/>
    <x v="1"/>
    <x v="2"/>
    <n v="15"/>
    <n v="26.17"/>
    <n v="392.55"/>
    <x v="1"/>
    <s v="Q2"/>
    <x v="3"/>
    <n v="0"/>
    <n v="1"/>
  </r>
  <r>
    <x v="362"/>
    <x v="2"/>
    <x v="6"/>
    <x v="1"/>
    <n v="39"/>
    <n v="34.72"/>
    <n v="1354.08"/>
    <x v="1"/>
    <s v="Q2"/>
    <x v="3"/>
    <n v="0"/>
    <n v="1"/>
  </r>
  <r>
    <x v="363"/>
    <x v="1"/>
    <x v="2"/>
    <x v="0"/>
    <n v="6"/>
    <n v="210.43"/>
    <n v="1262.58"/>
    <x v="1"/>
    <s v="Q2"/>
    <x v="3"/>
    <n v="0"/>
    <n v="1"/>
  </r>
  <r>
    <x v="363"/>
    <x v="0"/>
    <x v="3"/>
    <x v="0"/>
    <n v="20"/>
    <n v="41.29"/>
    <n v="825.8"/>
    <x v="1"/>
    <s v="Q2"/>
    <x v="3"/>
    <n v="0"/>
    <n v="1"/>
  </r>
  <r>
    <x v="364"/>
    <x v="1"/>
    <x v="3"/>
    <x v="2"/>
    <n v="19"/>
    <n v="41.29"/>
    <n v="784.51"/>
    <x v="1"/>
    <s v="Q2"/>
    <x v="3"/>
    <n v="0"/>
    <n v="1"/>
  </r>
  <r>
    <x v="365"/>
    <x v="3"/>
    <x v="5"/>
    <x v="1"/>
    <n v="2"/>
    <n v="100.72"/>
    <n v="201.44"/>
    <x v="1"/>
    <s v="Q3"/>
    <x v="4"/>
    <n v="0"/>
    <n v="1"/>
  </r>
  <r>
    <x v="366"/>
    <x v="3"/>
    <x v="4"/>
    <x v="1"/>
    <n v="7"/>
    <n v="14.78"/>
    <n v="103.46"/>
    <x v="1"/>
    <s v="Q3"/>
    <x v="4"/>
    <n v="0"/>
    <n v="1"/>
  </r>
  <r>
    <x v="366"/>
    <x v="4"/>
    <x v="1"/>
    <x v="0"/>
    <n v="22"/>
    <n v="26.17"/>
    <n v="575.74"/>
    <x v="1"/>
    <s v="Q3"/>
    <x v="4"/>
    <n v="0"/>
    <n v="1"/>
  </r>
  <r>
    <x v="367"/>
    <x v="1"/>
    <x v="1"/>
    <x v="2"/>
    <n v="1"/>
    <n v="26.17"/>
    <n v="26.17"/>
    <x v="1"/>
    <s v="Q3"/>
    <x v="4"/>
    <n v="0"/>
    <n v="1"/>
  </r>
  <r>
    <x v="368"/>
    <x v="4"/>
    <x v="4"/>
    <x v="1"/>
    <n v="38"/>
    <n v="14.78"/>
    <n v="561.64"/>
    <x v="1"/>
    <s v="Q3"/>
    <x v="4"/>
    <n v="0"/>
    <n v="1"/>
  </r>
  <r>
    <x v="369"/>
    <x v="1"/>
    <x v="5"/>
    <x v="1"/>
    <n v="17"/>
    <n v="100.72"/>
    <n v="1712.24"/>
    <x v="1"/>
    <s v="Q3"/>
    <x v="4"/>
    <n v="0"/>
    <n v="1"/>
  </r>
  <r>
    <x v="369"/>
    <x v="4"/>
    <x v="2"/>
    <x v="1"/>
    <n v="13"/>
    <n v="210.43"/>
    <n v="2735.59"/>
    <x v="1"/>
    <s v="Q3"/>
    <x v="4"/>
    <n v="0"/>
    <n v="1"/>
  </r>
  <r>
    <x v="370"/>
    <x v="3"/>
    <x v="7"/>
    <x v="0"/>
    <n v="18"/>
    <n v="160.66"/>
    <n v="2891.88"/>
    <x v="1"/>
    <s v="Q3"/>
    <x v="4"/>
    <n v="0"/>
    <n v="1"/>
  </r>
  <r>
    <x v="371"/>
    <x v="3"/>
    <x v="1"/>
    <x v="2"/>
    <n v="9"/>
    <n v="26.17"/>
    <n v="235.53"/>
    <x v="1"/>
    <s v="Q3"/>
    <x v="4"/>
    <n v="0"/>
    <n v="1"/>
  </r>
  <r>
    <x v="371"/>
    <x v="0"/>
    <x v="3"/>
    <x v="0"/>
    <n v="10"/>
    <n v="41.29"/>
    <n v="412.9"/>
    <x v="1"/>
    <s v="Q3"/>
    <x v="4"/>
    <n v="0"/>
    <n v="1"/>
  </r>
  <r>
    <x v="372"/>
    <x v="0"/>
    <x v="5"/>
    <x v="2"/>
    <n v="9"/>
    <n v="100.72"/>
    <n v="906.48"/>
    <x v="1"/>
    <s v="Q3"/>
    <x v="4"/>
    <n v="0"/>
    <n v="1"/>
  </r>
  <r>
    <x v="373"/>
    <x v="3"/>
    <x v="7"/>
    <x v="1"/>
    <n v="12"/>
    <n v="160.66"/>
    <n v="1927.92"/>
    <x v="1"/>
    <s v="Q3"/>
    <x v="4"/>
    <n v="0"/>
    <n v="1"/>
  </r>
  <r>
    <x v="374"/>
    <x v="4"/>
    <x v="1"/>
    <x v="0"/>
    <n v="21"/>
    <n v="26.17"/>
    <n v="549.57000000000005"/>
    <x v="1"/>
    <s v="Q3"/>
    <x v="4"/>
    <n v="0"/>
    <n v="1"/>
  </r>
  <r>
    <x v="374"/>
    <x v="3"/>
    <x v="1"/>
    <x v="0"/>
    <n v="16"/>
    <n v="26.17"/>
    <n v="418.72"/>
    <x v="1"/>
    <s v="Q3"/>
    <x v="4"/>
    <n v="0"/>
    <n v="1"/>
  </r>
  <r>
    <x v="375"/>
    <x v="3"/>
    <x v="6"/>
    <x v="1"/>
    <n v="29"/>
    <n v="34.72"/>
    <n v="1006.88"/>
    <x v="1"/>
    <s v="Q3"/>
    <x v="4"/>
    <n v="0"/>
    <n v="1"/>
  </r>
  <r>
    <x v="376"/>
    <x v="1"/>
    <x v="3"/>
    <x v="1"/>
    <n v="3"/>
    <n v="41.29"/>
    <n v="123.87"/>
    <x v="1"/>
    <s v="Q3"/>
    <x v="4"/>
    <n v="0"/>
    <n v="1"/>
  </r>
  <r>
    <x v="377"/>
    <x v="2"/>
    <x v="4"/>
    <x v="2"/>
    <n v="10"/>
    <n v="14.78"/>
    <n v="147.80000000000001"/>
    <x v="1"/>
    <s v="Q3"/>
    <x v="4"/>
    <n v="0"/>
    <n v="1"/>
  </r>
  <r>
    <x v="377"/>
    <x v="2"/>
    <x v="4"/>
    <x v="2"/>
    <n v="8"/>
    <n v="14.78"/>
    <n v="118.24"/>
    <x v="1"/>
    <s v="Q3"/>
    <x v="4"/>
    <n v="0"/>
    <n v="1"/>
  </r>
  <r>
    <x v="378"/>
    <x v="0"/>
    <x v="4"/>
    <x v="1"/>
    <n v="18"/>
    <n v="14.78"/>
    <n v="266.04000000000002"/>
    <x v="1"/>
    <s v="Q3"/>
    <x v="4"/>
    <n v="0"/>
    <n v="1"/>
  </r>
  <r>
    <x v="379"/>
    <x v="3"/>
    <x v="4"/>
    <x v="1"/>
    <n v="15"/>
    <n v="14.78"/>
    <n v="221.7"/>
    <x v="1"/>
    <s v="Q3"/>
    <x v="4"/>
    <n v="0"/>
    <n v="1"/>
  </r>
  <r>
    <x v="379"/>
    <x v="0"/>
    <x v="1"/>
    <x v="1"/>
    <n v="34"/>
    <n v="26.17"/>
    <n v="889.78"/>
    <x v="1"/>
    <s v="Q3"/>
    <x v="4"/>
    <n v="0"/>
    <n v="1"/>
  </r>
  <r>
    <x v="380"/>
    <x v="2"/>
    <x v="1"/>
    <x v="2"/>
    <n v="2"/>
    <n v="26.17"/>
    <n v="52.34"/>
    <x v="1"/>
    <s v="Q3"/>
    <x v="4"/>
    <n v="0"/>
    <n v="1"/>
  </r>
  <r>
    <x v="381"/>
    <x v="1"/>
    <x v="3"/>
    <x v="1"/>
    <n v="32"/>
    <n v="41.29"/>
    <n v="1321.28"/>
    <x v="1"/>
    <s v="Q3"/>
    <x v="4"/>
    <n v="0"/>
    <n v="1"/>
  </r>
  <r>
    <x v="382"/>
    <x v="3"/>
    <x v="0"/>
    <x v="2"/>
    <n v="38"/>
    <n v="64.22"/>
    <n v="2440.36"/>
    <x v="1"/>
    <s v="Q3"/>
    <x v="4"/>
    <n v="0"/>
    <n v="1"/>
  </r>
  <r>
    <x v="382"/>
    <x v="1"/>
    <x v="3"/>
    <x v="0"/>
    <n v="31"/>
    <n v="41.29"/>
    <n v="1279.99"/>
    <x v="1"/>
    <s v="Q3"/>
    <x v="4"/>
    <n v="0"/>
    <n v="1"/>
  </r>
  <r>
    <x v="383"/>
    <x v="4"/>
    <x v="3"/>
    <x v="2"/>
    <n v="25"/>
    <n v="41.29"/>
    <n v="1032.25"/>
    <x v="1"/>
    <s v="Q3"/>
    <x v="4"/>
    <n v="0"/>
    <n v="1"/>
  </r>
  <r>
    <x v="384"/>
    <x v="4"/>
    <x v="1"/>
    <x v="2"/>
    <n v="17"/>
    <n v="26.17"/>
    <n v="444.89"/>
    <x v="1"/>
    <s v="Q3"/>
    <x v="4"/>
    <n v="0"/>
    <n v="1"/>
  </r>
  <r>
    <x v="385"/>
    <x v="0"/>
    <x v="1"/>
    <x v="0"/>
    <n v="38"/>
    <n v="26.17"/>
    <n v="994.46"/>
    <x v="1"/>
    <s v="Q3"/>
    <x v="4"/>
    <n v="0"/>
    <n v="1"/>
  </r>
  <r>
    <x v="385"/>
    <x v="1"/>
    <x v="5"/>
    <x v="2"/>
    <n v="12"/>
    <n v="100.72"/>
    <n v="1208.6400000000001"/>
    <x v="1"/>
    <s v="Q3"/>
    <x v="4"/>
    <n v="0"/>
    <n v="1"/>
  </r>
  <r>
    <x v="386"/>
    <x v="1"/>
    <x v="5"/>
    <x v="0"/>
    <n v="23"/>
    <n v="100.72"/>
    <n v="2316.56"/>
    <x v="1"/>
    <s v="Q3"/>
    <x v="4"/>
    <n v="0"/>
    <n v="1"/>
  </r>
  <r>
    <x v="387"/>
    <x v="2"/>
    <x v="4"/>
    <x v="1"/>
    <n v="35"/>
    <n v="14.78"/>
    <n v="517.29999999999995"/>
    <x v="1"/>
    <s v="Q3"/>
    <x v="4"/>
    <n v="0"/>
    <n v="1"/>
  </r>
  <r>
    <x v="387"/>
    <x v="0"/>
    <x v="4"/>
    <x v="1"/>
    <n v="10"/>
    <n v="14.78"/>
    <n v="147.80000000000001"/>
    <x v="1"/>
    <s v="Q3"/>
    <x v="4"/>
    <n v="0"/>
    <n v="1"/>
  </r>
  <r>
    <x v="388"/>
    <x v="4"/>
    <x v="3"/>
    <x v="2"/>
    <n v="16"/>
    <n v="41.29"/>
    <n v="660.64"/>
    <x v="1"/>
    <s v="Q3"/>
    <x v="4"/>
    <n v="0"/>
    <n v="1"/>
  </r>
  <r>
    <x v="389"/>
    <x v="4"/>
    <x v="0"/>
    <x v="1"/>
    <n v="15"/>
    <n v="64.22"/>
    <n v="963.3"/>
    <x v="1"/>
    <s v="Q3"/>
    <x v="4"/>
    <n v="0"/>
    <n v="1"/>
  </r>
  <r>
    <x v="390"/>
    <x v="2"/>
    <x v="4"/>
    <x v="1"/>
    <n v="12"/>
    <n v="14.78"/>
    <n v="177.36"/>
    <x v="1"/>
    <s v="Q3"/>
    <x v="4"/>
    <n v="0"/>
    <n v="1"/>
  </r>
  <r>
    <x v="390"/>
    <x v="1"/>
    <x v="3"/>
    <x v="1"/>
    <n v="26"/>
    <n v="41.29"/>
    <n v="1073.54"/>
    <x v="1"/>
    <s v="Q3"/>
    <x v="4"/>
    <n v="0"/>
    <n v="1"/>
  </r>
  <r>
    <x v="391"/>
    <x v="2"/>
    <x v="1"/>
    <x v="0"/>
    <n v="29"/>
    <n v="26.17"/>
    <n v="758.93"/>
    <x v="1"/>
    <s v="Q3"/>
    <x v="4"/>
    <n v="0"/>
    <n v="1"/>
  </r>
  <r>
    <x v="392"/>
    <x v="3"/>
    <x v="4"/>
    <x v="1"/>
    <n v="8"/>
    <n v="14.78"/>
    <n v="118.24"/>
    <x v="1"/>
    <s v="Q3"/>
    <x v="4"/>
    <n v="0"/>
    <n v="1"/>
  </r>
  <r>
    <x v="393"/>
    <x v="1"/>
    <x v="4"/>
    <x v="0"/>
    <n v="12"/>
    <n v="14.78"/>
    <n v="177.36"/>
    <x v="1"/>
    <s v="Q3"/>
    <x v="4"/>
    <n v="0"/>
    <n v="1"/>
  </r>
  <r>
    <x v="393"/>
    <x v="3"/>
    <x v="0"/>
    <x v="1"/>
    <n v="1"/>
    <n v="64.22"/>
    <n v="64.22"/>
    <x v="1"/>
    <s v="Q3"/>
    <x v="4"/>
    <n v="0"/>
    <n v="1"/>
  </r>
  <r>
    <x v="394"/>
    <x v="4"/>
    <x v="3"/>
    <x v="1"/>
    <n v="18"/>
    <n v="41.29"/>
    <n v="743.22"/>
    <x v="1"/>
    <s v="Q3"/>
    <x v="4"/>
    <n v="0"/>
    <n v="1"/>
  </r>
  <r>
    <x v="395"/>
    <x v="0"/>
    <x v="1"/>
    <x v="1"/>
    <n v="28"/>
    <n v="26.17"/>
    <n v="732.76"/>
    <x v="1"/>
    <s v="Q3"/>
    <x v="4"/>
    <n v="0"/>
    <n v="1"/>
  </r>
  <r>
    <x v="396"/>
    <x v="0"/>
    <x v="4"/>
    <x v="1"/>
    <n v="12"/>
    <n v="14.78"/>
    <n v="177.36"/>
    <x v="1"/>
    <s v="Q3"/>
    <x v="4"/>
    <n v="0"/>
    <n v="1"/>
  </r>
  <r>
    <x v="396"/>
    <x v="1"/>
    <x v="3"/>
    <x v="1"/>
    <n v="12"/>
    <n v="41.29"/>
    <n v="495.48"/>
    <x v="1"/>
    <s v="Q3"/>
    <x v="4"/>
    <n v="0"/>
    <n v="1"/>
  </r>
  <r>
    <x v="397"/>
    <x v="0"/>
    <x v="1"/>
    <x v="2"/>
    <n v="29"/>
    <n v="26.17"/>
    <n v="758.93"/>
    <x v="1"/>
    <s v="Q3"/>
    <x v="4"/>
    <n v="0"/>
    <n v="1"/>
  </r>
  <r>
    <x v="398"/>
    <x v="4"/>
    <x v="5"/>
    <x v="2"/>
    <n v="25"/>
    <n v="100.72"/>
    <n v="2518"/>
    <x v="1"/>
    <s v="Q3"/>
    <x v="4"/>
    <n v="0"/>
    <n v="1"/>
  </r>
  <r>
    <x v="398"/>
    <x v="1"/>
    <x v="5"/>
    <x v="1"/>
    <n v="37"/>
    <n v="100.72"/>
    <n v="3726.64"/>
    <x v="1"/>
    <s v="Q3"/>
    <x v="4"/>
    <n v="0"/>
    <n v="1"/>
  </r>
  <r>
    <x v="399"/>
    <x v="4"/>
    <x v="4"/>
    <x v="1"/>
    <n v="14"/>
    <n v="14.78"/>
    <n v="206.92"/>
    <x v="1"/>
    <s v="Q3"/>
    <x v="4"/>
    <n v="0"/>
    <n v="1"/>
  </r>
  <r>
    <x v="400"/>
    <x v="2"/>
    <x v="7"/>
    <x v="1"/>
    <n v="36"/>
    <n v="160.66"/>
    <n v="5783.76"/>
    <x v="1"/>
    <s v="Q3"/>
    <x v="4"/>
    <n v="0"/>
    <n v="1"/>
  </r>
  <r>
    <x v="401"/>
    <x v="0"/>
    <x v="0"/>
    <x v="2"/>
    <n v="39"/>
    <n v="64.22"/>
    <n v="2504.58"/>
    <x v="1"/>
    <s v="Q3"/>
    <x v="4"/>
    <n v="0"/>
    <n v="1"/>
  </r>
  <r>
    <x v="401"/>
    <x v="3"/>
    <x v="4"/>
    <x v="2"/>
    <n v="33"/>
    <n v="14.78"/>
    <n v="487.74"/>
    <x v="1"/>
    <s v="Q3"/>
    <x v="4"/>
    <n v="0"/>
    <n v="1"/>
  </r>
  <r>
    <x v="402"/>
    <x v="4"/>
    <x v="0"/>
    <x v="0"/>
    <n v="22"/>
    <n v="64.22"/>
    <n v="1412.84"/>
    <x v="1"/>
    <s v="Q3"/>
    <x v="4"/>
    <n v="0"/>
    <n v="1"/>
  </r>
  <r>
    <x v="403"/>
    <x v="3"/>
    <x v="1"/>
    <x v="2"/>
    <n v="26"/>
    <n v="26.17"/>
    <n v="680.42"/>
    <x v="1"/>
    <s v="Q3"/>
    <x v="4"/>
    <n v="0"/>
    <n v="1"/>
  </r>
  <r>
    <x v="404"/>
    <x v="2"/>
    <x v="4"/>
    <x v="1"/>
    <n v="37"/>
    <n v="14.78"/>
    <n v="546.86"/>
    <x v="1"/>
    <s v="Q3"/>
    <x v="4"/>
    <n v="0"/>
    <n v="1"/>
  </r>
  <r>
    <x v="404"/>
    <x v="4"/>
    <x v="5"/>
    <x v="1"/>
    <n v="40"/>
    <n v="100.72"/>
    <n v="4028.8"/>
    <x v="1"/>
    <s v="Q3"/>
    <x v="4"/>
    <n v="0"/>
    <n v="1"/>
  </r>
  <r>
    <x v="405"/>
    <x v="4"/>
    <x v="5"/>
    <x v="0"/>
    <n v="18"/>
    <n v="100.72"/>
    <n v="1812.96"/>
    <x v="1"/>
    <s v="Q3"/>
    <x v="4"/>
    <n v="0"/>
    <n v="1"/>
  </r>
  <r>
    <x v="406"/>
    <x v="3"/>
    <x v="2"/>
    <x v="2"/>
    <n v="5"/>
    <n v="210.43"/>
    <n v="1052.1500000000001"/>
    <x v="1"/>
    <s v="Q3"/>
    <x v="4"/>
    <n v="0"/>
    <n v="1"/>
  </r>
  <r>
    <x v="406"/>
    <x v="1"/>
    <x v="3"/>
    <x v="2"/>
    <n v="21"/>
    <n v="41.29"/>
    <n v="867.09"/>
    <x v="1"/>
    <s v="Q3"/>
    <x v="4"/>
    <n v="0"/>
    <n v="1"/>
  </r>
  <r>
    <x v="407"/>
    <x v="3"/>
    <x v="4"/>
    <x v="2"/>
    <n v="20"/>
    <n v="14.78"/>
    <n v="295.60000000000002"/>
    <x v="1"/>
    <s v="Q3"/>
    <x v="4"/>
    <n v="0"/>
    <n v="1"/>
  </r>
  <r>
    <x v="408"/>
    <x v="0"/>
    <x v="4"/>
    <x v="0"/>
    <n v="35"/>
    <n v="14.78"/>
    <n v="517.29999999999995"/>
    <x v="1"/>
    <s v="Q3"/>
    <x v="4"/>
    <n v="0"/>
    <n v="1"/>
  </r>
  <r>
    <x v="409"/>
    <x v="1"/>
    <x v="1"/>
    <x v="2"/>
    <n v="20"/>
    <n v="26.17"/>
    <n v="523.4"/>
    <x v="1"/>
    <s v="Q3"/>
    <x v="4"/>
    <n v="0"/>
    <n v="1"/>
  </r>
  <r>
    <x v="409"/>
    <x v="4"/>
    <x v="1"/>
    <x v="1"/>
    <n v="1"/>
    <n v="26.17"/>
    <n v="26.17"/>
    <x v="1"/>
    <s v="Q3"/>
    <x v="4"/>
    <n v="0"/>
    <n v="1"/>
  </r>
  <r>
    <x v="410"/>
    <x v="4"/>
    <x v="3"/>
    <x v="0"/>
    <n v="24"/>
    <n v="41.29"/>
    <n v="990.96"/>
    <x v="1"/>
    <s v="Q3"/>
    <x v="4"/>
    <n v="0"/>
    <n v="1"/>
  </r>
  <r>
    <x v="411"/>
    <x v="1"/>
    <x v="4"/>
    <x v="0"/>
    <n v="28"/>
    <n v="14.78"/>
    <n v="413.84"/>
    <x v="1"/>
    <s v="Q3"/>
    <x v="4"/>
    <n v="0"/>
    <n v="1"/>
  </r>
  <r>
    <x v="412"/>
    <x v="1"/>
    <x v="2"/>
    <x v="2"/>
    <n v="14"/>
    <n v="210.43"/>
    <n v="2946.02"/>
    <x v="1"/>
    <s v="Q3"/>
    <x v="4"/>
    <n v="0"/>
    <n v="1"/>
  </r>
  <r>
    <x v="412"/>
    <x v="0"/>
    <x v="1"/>
    <x v="1"/>
    <n v="19"/>
    <n v="26.17"/>
    <n v="497.23"/>
    <x v="1"/>
    <s v="Q3"/>
    <x v="4"/>
    <n v="0"/>
    <n v="1"/>
  </r>
  <r>
    <x v="413"/>
    <x v="2"/>
    <x v="0"/>
    <x v="0"/>
    <n v="21"/>
    <n v="64.22"/>
    <n v="1348.62"/>
    <x v="1"/>
    <s v="Q3"/>
    <x v="4"/>
    <n v="0"/>
    <n v="1"/>
  </r>
  <r>
    <x v="414"/>
    <x v="1"/>
    <x v="1"/>
    <x v="2"/>
    <n v="22"/>
    <n v="26.17"/>
    <n v="575.74"/>
    <x v="1"/>
    <s v="Q3"/>
    <x v="4"/>
    <n v="0"/>
    <n v="1"/>
  </r>
  <r>
    <x v="414"/>
    <x v="0"/>
    <x v="3"/>
    <x v="1"/>
    <n v="2"/>
    <n v="41.29"/>
    <n v="82.58"/>
    <x v="1"/>
    <s v="Q3"/>
    <x v="4"/>
    <n v="0"/>
    <n v="1"/>
  </r>
  <r>
    <x v="415"/>
    <x v="1"/>
    <x v="0"/>
    <x v="0"/>
    <n v="28"/>
    <n v="64.22"/>
    <n v="1798.16"/>
    <x v="1"/>
    <s v="Q3"/>
    <x v="4"/>
    <n v="0"/>
    <n v="1"/>
  </r>
  <r>
    <x v="416"/>
    <x v="3"/>
    <x v="3"/>
    <x v="0"/>
    <n v="28"/>
    <n v="41.29"/>
    <n v="1156.1199999999999"/>
    <x v="1"/>
    <s v="Q3"/>
    <x v="4"/>
    <n v="0"/>
    <n v="1"/>
  </r>
  <r>
    <x v="417"/>
    <x v="3"/>
    <x v="7"/>
    <x v="2"/>
    <n v="6"/>
    <n v="160.66"/>
    <n v="963.96"/>
    <x v="1"/>
    <s v="Q3"/>
    <x v="4"/>
    <n v="0"/>
    <n v="1"/>
  </r>
  <r>
    <x v="417"/>
    <x v="1"/>
    <x v="3"/>
    <x v="1"/>
    <n v="30"/>
    <n v="41.29"/>
    <n v="1238.7"/>
    <x v="1"/>
    <s v="Q3"/>
    <x v="4"/>
    <n v="0"/>
    <n v="1"/>
  </r>
  <r>
    <x v="418"/>
    <x v="3"/>
    <x v="2"/>
    <x v="2"/>
    <n v="8"/>
    <n v="210.43"/>
    <n v="1683.44"/>
    <x v="1"/>
    <s v="Q3"/>
    <x v="4"/>
    <n v="0"/>
    <n v="1"/>
  </r>
  <r>
    <x v="419"/>
    <x v="0"/>
    <x v="1"/>
    <x v="0"/>
    <n v="21"/>
    <n v="26.17"/>
    <n v="549.57000000000005"/>
    <x v="1"/>
    <s v="Q3"/>
    <x v="4"/>
    <n v="0"/>
    <n v="1"/>
  </r>
  <r>
    <x v="420"/>
    <x v="0"/>
    <x v="5"/>
    <x v="0"/>
    <n v="21"/>
    <n v="100.72"/>
    <n v="2115.12"/>
    <x v="1"/>
    <s v="Q3"/>
    <x v="4"/>
    <n v="0"/>
    <n v="1"/>
  </r>
  <r>
    <x v="420"/>
    <x v="0"/>
    <x v="1"/>
    <x v="1"/>
    <n v="11"/>
    <n v="26.17"/>
    <n v="287.87"/>
    <x v="1"/>
    <s v="Q3"/>
    <x v="4"/>
    <n v="0"/>
    <n v="1"/>
  </r>
  <r>
    <x v="421"/>
    <x v="3"/>
    <x v="1"/>
    <x v="2"/>
    <n v="35"/>
    <n v="26.17"/>
    <n v="915.95"/>
    <x v="1"/>
    <s v="Q3"/>
    <x v="4"/>
    <n v="0"/>
    <n v="1"/>
  </r>
  <r>
    <x v="422"/>
    <x v="4"/>
    <x v="0"/>
    <x v="2"/>
    <n v="17"/>
    <n v="64.22"/>
    <n v="1091.74"/>
    <x v="1"/>
    <s v="Q3"/>
    <x v="4"/>
    <n v="0"/>
    <n v="1"/>
  </r>
  <r>
    <x v="423"/>
    <x v="4"/>
    <x v="5"/>
    <x v="2"/>
    <n v="28"/>
    <n v="100.72"/>
    <n v="2820.16"/>
    <x v="1"/>
    <s v="Q3"/>
    <x v="4"/>
    <n v="0"/>
    <n v="1"/>
  </r>
  <r>
    <x v="423"/>
    <x v="4"/>
    <x v="4"/>
    <x v="0"/>
    <n v="15"/>
    <n v="14.78"/>
    <n v="221.7"/>
    <x v="1"/>
    <s v="Q3"/>
    <x v="4"/>
    <n v="0"/>
    <n v="1"/>
  </r>
  <r>
    <x v="424"/>
    <x v="1"/>
    <x v="0"/>
    <x v="2"/>
    <n v="35"/>
    <n v="64.22"/>
    <n v="2247.6999999999998"/>
    <x v="1"/>
    <s v="Q3"/>
    <x v="4"/>
    <n v="0"/>
    <n v="1"/>
  </r>
  <r>
    <x v="425"/>
    <x v="3"/>
    <x v="3"/>
    <x v="0"/>
    <n v="23"/>
    <n v="41.29"/>
    <n v="949.67"/>
    <x v="1"/>
    <s v="Q3"/>
    <x v="4"/>
    <n v="0"/>
    <n v="1"/>
  </r>
  <r>
    <x v="425"/>
    <x v="4"/>
    <x v="5"/>
    <x v="1"/>
    <n v="34"/>
    <n v="100.72"/>
    <n v="3424.48"/>
    <x v="1"/>
    <s v="Q3"/>
    <x v="4"/>
    <n v="0"/>
    <n v="1"/>
  </r>
  <r>
    <x v="426"/>
    <x v="0"/>
    <x v="5"/>
    <x v="1"/>
    <n v="12"/>
    <n v="100.72"/>
    <n v="1208.6400000000001"/>
    <x v="1"/>
    <s v="Q3"/>
    <x v="4"/>
    <n v="0"/>
    <n v="1"/>
  </r>
  <r>
    <x v="427"/>
    <x v="2"/>
    <x v="4"/>
    <x v="2"/>
    <n v="18"/>
    <n v="14.78"/>
    <n v="266.04000000000002"/>
    <x v="1"/>
    <s v="Q3"/>
    <x v="4"/>
    <n v="0"/>
    <n v="1"/>
  </r>
  <r>
    <x v="428"/>
    <x v="0"/>
    <x v="2"/>
    <x v="0"/>
    <n v="39"/>
    <n v="210.43"/>
    <n v="8206.77"/>
    <x v="1"/>
    <s v="Q3"/>
    <x v="4"/>
    <n v="0"/>
    <n v="1"/>
  </r>
  <r>
    <x v="428"/>
    <x v="2"/>
    <x v="3"/>
    <x v="0"/>
    <n v="4"/>
    <n v="41.29"/>
    <n v="165.16"/>
    <x v="1"/>
    <s v="Q3"/>
    <x v="4"/>
    <n v="0"/>
    <n v="1"/>
  </r>
  <r>
    <x v="429"/>
    <x v="1"/>
    <x v="5"/>
    <x v="0"/>
    <n v="18"/>
    <n v="100.72"/>
    <n v="1812.96"/>
    <x v="1"/>
    <s v="Q3"/>
    <x v="4"/>
    <n v="0"/>
    <n v="1"/>
  </r>
  <r>
    <x v="430"/>
    <x v="0"/>
    <x v="5"/>
    <x v="1"/>
    <n v="12"/>
    <n v="100.72"/>
    <n v="1208.6400000000001"/>
    <x v="1"/>
    <s v="Q3"/>
    <x v="4"/>
    <n v="0"/>
    <n v="1"/>
  </r>
  <r>
    <x v="431"/>
    <x v="3"/>
    <x v="3"/>
    <x v="0"/>
    <n v="21"/>
    <n v="41.29"/>
    <n v="867.09"/>
    <x v="1"/>
    <s v="Q3"/>
    <x v="4"/>
    <n v="0"/>
    <n v="1"/>
  </r>
  <r>
    <x v="431"/>
    <x v="2"/>
    <x v="3"/>
    <x v="1"/>
    <n v="19"/>
    <n v="41.29"/>
    <n v="784.51"/>
    <x v="1"/>
    <s v="Q3"/>
    <x v="4"/>
    <n v="0"/>
    <n v="1"/>
  </r>
  <r>
    <x v="432"/>
    <x v="4"/>
    <x v="4"/>
    <x v="1"/>
    <n v="13"/>
    <n v="14.78"/>
    <n v="192.14"/>
    <x v="1"/>
    <s v="Q3"/>
    <x v="4"/>
    <n v="0"/>
    <n v="1"/>
  </r>
  <r>
    <x v="433"/>
    <x v="1"/>
    <x v="1"/>
    <x v="0"/>
    <n v="17"/>
    <n v="26.17"/>
    <n v="444.89"/>
    <x v="1"/>
    <s v="Q3"/>
    <x v="4"/>
    <n v="0"/>
    <n v="1"/>
  </r>
  <r>
    <x v="433"/>
    <x v="2"/>
    <x v="4"/>
    <x v="1"/>
    <n v="22"/>
    <n v="14.78"/>
    <n v="325.16000000000003"/>
    <x v="1"/>
    <s v="Q3"/>
    <x v="4"/>
    <n v="0"/>
    <n v="1"/>
  </r>
  <r>
    <x v="434"/>
    <x v="0"/>
    <x v="3"/>
    <x v="0"/>
    <n v="3"/>
    <n v="41.29"/>
    <n v="123.87"/>
    <x v="1"/>
    <s v="Q3"/>
    <x v="4"/>
    <n v="0"/>
    <n v="1"/>
  </r>
  <r>
    <x v="435"/>
    <x v="4"/>
    <x v="2"/>
    <x v="1"/>
    <n v="6"/>
    <n v="210.43"/>
    <n v="1262.58"/>
    <x v="1"/>
    <s v="Q3"/>
    <x v="4"/>
    <n v="0"/>
    <n v="1"/>
  </r>
  <r>
    <x v="436"/>
    <x v="0"/>
    <x v="5"/>
    <x v="0"/>
    <n v="31"/>
    <n v="100.72"/>
    <n v="3122.32"/>
    <x v="1"/>
    <s v="Q3"/>
    <x v="4"/>
    <n v="0"/>
    <n v="1"/>
  </r>
  <r>
    <x v="436"/>
    <x v="0"/>
    <x v="5"/>
    <x v="1"/>
    <n v="18"/>
    <n v="100.72"/>
    <n v="1812.96"/>
    <x v="1"/>
    <s v="Q3"/>
    <x v="4"/>
    <n v="0"/>
    <n v="1"/>
  </r>
  <r>
    <x v="437"/>
    <x v="0"/>
    <x v="0"/>
    <x v="2"/>
    <n v="39"/>
    <n v="64.22"/>
    <n v="2504.58"/>
    <x v="1"/>
    <s v="Q3"/>
    <x v="4"/>
    <n v="0"/>
    <n v="1"/>
  </r>
  <r>
    <x v="438"/>
    <x v="2"/>
    <x v="1"/>
    <x v="2"/>
    <n v="37"/>
    <n v="26.17"/>
    <n v="968.29"/>
    <x v="1"/>
    <s v="Q3"/>
    <x v="4"/>
    <n v="0"/>
    <n v="1"/>
  </r>
  <r>
    <x v="439"/>
    <x v="3"/>
    <x v="0"/>
    <x v="2"/>
    <n v="33"/>
    <n v="64.22"/>
    <n v="2119.2600000000002"/>
    <x v="1"/>
    <s v="Q3"/>
    <x v="4"/>
    <n v="0"/>
    <n v="1"/>
  </r>
  <r>
    <x v="439"/>
    <x v="2"/>
    <x v="3"/>
    <x v="0"/>
    <n v="40"/>
    <n v="41.29"/>
    <n v="1651.6"/>
    <x v="1"/>
    <s v="Q3"/>
    <x v="4"/>
    <n v="0"/>
    <n v="1"/>
  </r>
  <r>
    <x v="440"/>
    <x v="2"/>
    <x v="0"/>
    <x v="1"/>
    <n v="2"/>
    <n v="64.22"/>
    <n v="128.44"/>
    <x v="1"/>
    <s v="Q3"/>
    <x v="4"/>
    <n v="0"/>
    <n v="1"/>
  </r>
  <r>
    <x v="441"/>
    <x v="4"/>
    <x v="5"/>
    <x v="1"/>
    <n v="12"/>
    <n v="100.72"/>
    <n v="1208.6400000000001"/>
    <x v="1"/>
    <s v="Q3"/>
    <x v="4"/>
    <n v="0"/>
    <n v="1"/>
  </r>
  <r>
    <x v="441"/>
    <x v="3"/>
    <x v="4"/>
    <x v="2"/>
    <n v="1"/>
    <n v="14.78"/>
    <n v="14.78"/>
    <x v="1"/>
    <s v="Q3"/>
    <x v="4"/>
    <n v="0"/>
    <n v="1"/>
  </r>
  <r>
    <x v="442"/>
    <x v="4"/>
    <x v="7"/>
    <x v="2"/>
    <n v="30"/>
    <n v="160.66"/>
    <n v="4819.8"/>
    <x v="1"/>
    <s v="Q3"/>
    <x v="4"/>
    <n v="0"/>
    <n v="1"/>
  </r>
  <r>
    <x v="443"/>
    <x v="0"/>
    <x v="1"/>
    <x v="0"/>
    <n v="36"/>
    <n v="26.17"/>
    <n v="942.12"/>
    <x v="1"/>
    <s v="Q3"/>
    <x v="4"/>
    <n v="0"/>
    <n v="1"/>
  </r>
  <r>
    <x v="444"/>
    <x v="2"/>
    <x v="1"/>
    <x v="1"/>
    <n v="26"/>
    <n v="26.17"/>
    <n v="680.42"/>
    <x v="1"/>
    <s v="Q3"/>
    <x v="4"/>
    <n v="0"/>
    <n v="1"/>
  </r>
  <r>
    <x v="444"/>
    <x v="2"/>
    <x v="1"/>
    <x v="1"/>
    <n v="19"/>
    <n v="26.17"/>
    <n v="497.23"/>
    <x v="1"/>
    <s v="Q3"/>
    <x v="4"/>
    <n v="0"/>
    <n v="1"/>
  </r>
  <r>
    <x v="445"/>
    <x v="4"/>
    <x v="4"/>
    <x v="0"/>
    <n v="7"/>
    <n v="14.78"/>
    <n v="103.46"/>
    <x v="1"/>
    <s v="Q3"/>
    <x v="4"/>
    <n v="0"/>
    <n v="1"/>
  </r>
  <r>
    <x v="446"/>
    <x v="1"/>
    <x v="3"/>
    <x v="0"/>
    <n v="34"/>
    <n v="41.29"/>
    <n v="1403.86"/>
    <x v="1"/>
    <s v="Q3"/>
    <x v="4"/>
    <n v="0"/>
    <n v="1"/>
  </r>
  <r>
    <x v="447"/>
    <x v="3"/>
    <x v="4"/>
    <x v="2"/>
    <n v="8"/>
    <n v="14.78"/>
    <n v="118.24"/>
    <x v="1"/>
    <s v="Q3"/>
    <x v="4"/>
    <n v="0"/>
    <n v="1"/>
  </r>
  <r>
    <x v="447"/>
    <x v="3"/>
    <x v="5"/>
    <x v="0"/>
    <n v="22"/>
    <n v="100.72"/>
    <n v="2215.84"/>
    <x v="1"/>
    <s v="Q3"/>
    <x v="4"/>
    <n v="0"/>
    <n v="1"/>
  </r>
  <r>
    <x v="448"/>
    <x v="2"/>
    <x v="4"/>
    <x v="1"/>
    <n v="8"/>
    <n v="14.78"/>
    <n v="118.24"/>
    <x v="1"/>
    <s v="Q3"/>
    <x v="4"/>
    <n v="0"/>
    <n v="1"/>
  </r>
  <r>
    <x v="449"/>
    <x v="2"/>
    <x v="4"/>
    <x v="0"/>
    <n v="13"/>
    <n v="14.78"/>
    <n v="192.14"/>
    <x v="1"/>
    <s v="Q3"/>
    <x v="4"/>
    <n v="0"/>
    <n v="1"/>
  </r>
  <r>
    <x v="450"/>
    <x v="0"/>
    <x v="7"/>
    <x v="1"/>
    <n v="21"/>
    <n v="160.66"/>
    <n v="3373.86"/>
    <x v="1"/>
    <s v="Q3"/>
    <x v="4"/>
    <n v="0"/>
    <n v="1"/>
  </r>
  <r>
    <x v="450"/>
    <x v="0"/>
    <x v="5"/>
    <x v="0"/>
    <n v="10"/>
    <n v="100.72"/>
    <n v="1007.2"/>
    <x v="1"/>
    <s v="Q3"/>
    <x v="4"/>
    <n v="0"/>
    <n v="1"/>
  </r>
  <r>
    <x v="451"/>
    <x v="1"/>
    <x v="5"/>
    <x v="2"/>
    <n v="33"/>
    <n v="100.72"/>
    <n v="3323.76"/>
    <x v="1"/>
    <s v="Q3"/>
    <x v="4"/>
    <n v="0"/>
    <n v="1"/>
  </r>
  <r>
    <x v="452"/>
    <x v="3"/>
    <x v="1"/>
    <x v="2"/>
    <n v="23"/>
    <n v="26.17"/>
    <n v="601.91"/>
    <x v="1"/>
    <s v="Q3"/>
    <x v="4"/>
    <n v="0"/>
    <n v="1"/>
  </r>
  <r>
    <x v="452"/>
    <x v="4"/>
    <x v="4"/>
    <x v="2"/>
    <n v="34"/>
    <n v="14.78"/>
    <n v="502.52"/>
    <x v="1"/>
    <s v="Q3"/>
    <x v="4"/>
    <n v="0"/>
    <n v="1"/>
  </r>
  <r>
    <x v="453"/>
    <x v="4"/>
    <x v="4"/>
    <x v="2"/>
    <n v="7"/>
    <n v="14.78"/>
    <n v="103.46"/>
    <x v="1"/>
    <s v="Q3"/>
    <x v="4"/>
    <n v="0"/>
    <n v="1"/>
  </r>
  <r>
    <x v="454"/>
    <x v="4"/>
    <x v="3"/>
    <x v="0"/>
    <n v="40"/>
    <n v="41.29"/>
    <n v="1651.6"/>
    <x v="1"/>
    <s v="Q3"/>
    <x v="4"/>
    <n v="0"/>
    <n v="1"/>
  </r>
  <r>
    <x v="455"/>
    <x v="3"/>
    <x v="1"/>
    <x v="2"/>
    <n v="36"/>
    <n v="26.17"/>
    <n v="942.12"/>
    <x v="1"/>
    <s v="Q3"/>
    <x v="4"/>
    <n v="0"/>
    <n v="1"/>
  </r>
  <r>
    <x v="455"/>
    <x v="2"/>
    <x v="6"/>
    <x v="2"/>
    <n v="1"/>
    <n v="34.72"/>
    <n v="34.72"/>
    <x v="1"/>
    <s v="Q3"/>
    <x v="4"/>
    <n v="0"/>
    <n v="1"/>
  </r>
  <r>
    <x v="456"/>
    <x v="3"/>
    <x v="4"/>
    <x v="2"/>
    <n v="18"/>
    <n v="14.78"/>
    <n v="266.04000000000002"/>
    <x v="1"/>
    <s v="Q3"/>
    <x v="4"/>
    <n v="0"/>
    <n v="1"/>
  </r>
  <r>
    <x v="457"/>
    <x v="3"/>
    <x v="2"/>
    <x v="2"/>
    <n v="7"/>
    <n v="210.43"/>
    <n v="1473.01"/>
    <x v="1"/>
    <s v="Q4"/>
    <x v="5"/>
    <n v="0"/>
    <n v="1"/>
  </r>
  <r>
    <x v="458"/>
    <x v="0"/>
    <x v="4"/>
    <x v="0"/>
    <n v="37"/>
    <n v="14.78"/>
    <n v="546.86"/>
    <x v="1"/>
    <s v="Q4"/>
    <x v="5"/>
    <n v="0"/>
    <n v="1"/>
  </r>
  <r>
    <x v="458"/>
    <x v="3"/>
    <x v="5"/>
    <x v="0"/>
    <n v="17"/>
    <n v="100.72"/>
    <n v="1712.24"/>
    <x v="1"/>
    <s v="Q4"/>
    <x v="5"/>
    <n v="0"/>
    <n v="1"/>
  </r>
  <r>
    <x v="459"/>
    <x v="4"/>
    <x v="1"/>
    <x v="2"/>
    <n v="23"/>
    <n v="26.17"/>
    <n v="601.91"/>
    <x v="1"/>
    <s v="Q4"/>
    <x v="5"/>
    <n v="0"/>
    <n v="1"/>
  </r>
  <r>
    <x v="460"/>
    <x v="3"/>
    <x v="1"/>
    <x v="2"/>
    <n v="12"/>
    <n v="26.17"/>
    <n v="314.04000000000002"/>
    <x v="1"/>
    <s v="Q4"/>
    <x v="5"/>
    <n v="0"/>
    <n v="1"/>
  </r>
  <r>
    <x v="460"/>
    <x v="3"/>
    <x v="1"/>
    <x v="1"/>
    <n v="23"/>
    <n v="26.17"/>
    <n v="601.91"/>
    <x v="1"/>
    <s v="Q4"/>
    <x v="5"/>
    <n v="0"/>
    <n v="1"/>
  </r>
  <r>
    <x v="461"/>
    <x v="0"/>
    <x v="3"/>
    <x v="1"/>
    <n v="28"/>
    <n v="41.29"/>
    <n v="1156.1199999999999"/>
    <x v="1"/>
    <s v="Q4"/>
    <x v="5"/>
    <n v="0"/>
    <n v="1"/>
  </r>
  <r>
    <x v="462"/>
    <x v="2"/>
    <x v="1"/>
    <x v="2"/>
    <n v="3"/>
    <n v="26.17"/>
    <n v="78.510000000000005"/>
    <x v="1"/>
    <s v="Q4"/>
    <x v="5"/>
    <n v="0"/>
    <n v="1"/>
  </r>
  <r>
    <x v="463"/>
    <x v="2"/>
    <x v="1"/>
    <x v="0"/>
    <n v="6"/>
    <n v="26.17"/>
    <n v="157.02000000000001"/>
    <x v="1"/>
    <s v="Q4"/>
    <x v="5"/>
    <n v="0"/>
    <n v="1"/>
  </r>
  <r>
    <x v="463"/>
    <x v="4"/>
    <x v="3"/>
    <x v="2"/>
    <n v="39"/>
    <n v="41.29"/>
    <n v="1610.31"/>
    <x v="1"/>
    <s v="Q4"/>
    <x v="5"/>
    <n v="0"/>
    <n v="1"/>
  </r>
  <r>
    <x v="464"/>
    <x v="0"/>
    <x v="1"/>
    <x v="0"/>
    <n v="34"/>
    <n v="26.17"/>
    <n v="889.78"/>
    <x v="1"/>
    <s v="Q4"/>
    <x v="5"/>
    <n v="0"/>
    <n v="1"/>
  </r>
  <r>
    <x v="465"/>
    <x v="3"/>
    <x v="1"/>
    <x v="2"/>
    <n v="32"/>
    <n v="26.17"/>
    <n v="837.44"/>
    <x v="1"/>
    <s v="Q4"/>
    <x v="5"/>
    <n v="0"/>
    <n v="1"/>
  </r>
  <r>
    <x v="466"/>
    <x v="1"/>
    <x v="3"/>
    <x v="1"/>
    <n v="26"/>
    <n v="41.29"/>
    <n v="1073.54"/>
    <x v="1"/>
    <s v="Q4"/>
    <x v="5"/>
    <n v="0"/>
    <n v="1"/>
  </r>
  <r>
    <x v="466"/>
    <x v="3"/>
    <x v="2"/>
    <x v="1"/>
    <n v="9"/>
    <n v="210.43"/>
    <n v="1893.87"/>
    <x v="1"/>
    <s v="Q4"/>
    <x v="5"/>
    <n v="0"/>
    <n v="1"/>
  </r>
  <r>
    <x v="467"/>
    <x v="3"/>
    <x v="4"/>
    <x v="2"/>
    <n v="40"/>
    <n v="14.78"/>
    <n v="591.20000000000005"/>
    <x v="1"/>
    <s v="Q4"/>
    <x v="5"/>
    <n v="0"/>
    <n v="1"/>
  </r>
  <r>
    <x v="468"/>
    <x v="1"/>
    <x v="4"/>
    <x v="1"/>
    <n v="20"/>
    <n v="14.78"/>
    <n v="295.60000000000002"/>
    <x v="1"/>
    <s v="Q4"/>
    <x v="5"/>
    <n v="0"/>
    <n v="1"/>
  </r>
  <r>
    <x v="468"/>
    <x v="1"/>
    <x v="1"/>
    <x v="0"/>
    <n v="39"/>
    <n v="26.17"/>
    <n v="1020.63"/>
    <x v="1"/>
    <s v="Q4"/>
    <x v="5"/>
    <n v="0"/>
    <n v="1"/>
  </r>
  <r>
    <x v="469"/>
    <x v="0"/>
    <x v="4"/>
    <x v="2"/>
    <n v="30"/>
    <n v="14.78"/>
    <n v="443.4"/>
    <x v="1"/>
    <s v="Q4"/>
    <x v="5"/>
    <n v="0"/>
    <n v="1"/>
  </r>
  <r>
    <x v="470"/>
    <x v="2"/>
    <x v="1"/>
    <x v="2"/>
    <n v="38"/>
    <n v="26.17"/>
    <n v="994.46"/>
    <x v="1"/>
    <s v="Q4"/>
    <x v="5"/>
    <n v="0"/>
    <n v="1"/>
  </r>
  <r>
    <x v="471"/>
    <x v="0"/>
    <x v="5"/>
    <x v="1"/>
    <n v="23"/>
    <n v="100.72"/>
    <n v="2316.56"/>
    <x v="1"/>
    <s v="Q4"/>
    <x v="5"/>
    <n v="0"/>
    <n v="1"/>
  </r>
  <r>
    <x v="471"/>
    <x v="0"/>
    <x v="5"/>
    <x v="2"/>
    <n v="4"/>
    <n v="100.72"/>
    <n v="402.88"/>
    <x v="1"/>
    <s v="Q4"/>
    <x v="5"/>
    <n v="0"/>
    <n v="1"/>
  </r>
  <r>
    <x v="472"/>
    <x v="0"/>
    <x v="5"/>
    <x v="1"/>
    <n v="5"/>
    <n v="100.72"/>
    <n v="503.6"/>
    <x v="1"/>
    <s v="Q4"/>
    <x v="5"/>
    <n v="0"/>
    <n v="1"/>
  </r>
  <r>
    <x v="473"/>
    <x v="2"/>
    <x v="4"/>
    <x v="2"/>
    <n v="1"/>
    <n v="14.78"/>
    <n v="14.78"/>
    <x v="1"/>
    <s v="Q4"/>
    <x v="5"/>
    <n v="0"/>
    <n v="1"/>
  </r>
  <r>
    <x v="474"/>
    <x v="4"/>
    <x v="1"/>
    <x v="1"/>
    <n v="19"/>
    <n v="26.17"/>
    <n v="497.23"/>
    <x v="1"/>
    <s v="Q4"/>
    <x v="5"/>
    <n v="0"/>
    <n v="1"/>
  </r>
  <r>
    <x v="474"/>
    <x v="0"/>
    <x v="4"/>
    <x v="1"/>
    <n v="12"/>
    <n v="14.78"/>
    <n v="177.36"/>
    <x v="1"/>
    <s v="Q4"/>
    <x v="5"/>
    <n v="0"/>
    <n v="1"/>
  </r>
  <r>
    <x v="475"/>
    <x v="2"/>
    <x v="0"/>
    <x v="2"/>
    <n v="27"/>
    <n v="64.22"/>
    <n v="1733.94"/>
    <x v="1"/>
    <s v="Q4"/>
    <x v="5"/>
    <n v="0"/>
    <n v="1"/>
  </r>
  <r>
    <x v="476"/>
    <x v="4"/>
    <x v="1"/>
    <x v="1"/>
    <n v="26"/>
    <n v="26.17"/>
    <n v="680.42"/>
    <x v="1"/>
    <s v="Q4"/>
    <x v="5"/>
    <n v="0"/>
    <n v="1"/>
  </r>
  <r>
    <x v="477"/>
    <x v="4"/>
    <x v="2"/>
    <x v="2"/>
    <n v="28"/>
    <n v="210.43"/>
    <n v="5892.04"/>
    <x v="1"/>
    <s v="Q4"/>
    <x v="5"/>
    <n v="0"/>
    <n v="1"/>
  </r>
  <r>
    <x v="477"/>
    <x v="3"/>
    <x v="1"/>
    <x v="0"/>
    <n v="13"/>
    <n v="26.17"/>
    <n v="340.21"/>
    <x v="1"/>
    <s v="Q4"/>
    <x v="5"/>
    <n v="0"/>
    <n v="1"/>
  </r>
  <r>
    <x v="478"/>
    <x v="4"/>
    <x v="1"/>
    <x v="0"/>
    <n v="6"/>
    <n v="26.17"/>
    <n v="157.02000000000001"/>
    <x v="1"/>
    <s v="Q4"/>
    <x v="5"/>
    <n v="0"/>
    <n v="1"/>
  </r>
  <r>
    <x v="479"/>
    <x v="3"/>
    <x v="0"/>
    <x v="0"/>
    <n v="19"/>
    <n v="64.22"/>
    <n v="1220.18"/>
    <x v="1"/>
    <s v="Q4"/>
    <x v="5"/>
    <n v="0"/>
    <n v="1"/>
  </r>
  <r>
    <x v="479"/>
    <x v="2"/>
    <x v="3"/>
    <x v="0"/>
    <n v="26"/>
    <n v="41.29"/>
    <n v="1073.54"/>
    <x v="1"/>
    <s v="Q4"/>
    <x v="5"/>
    <n v="0"/>
    <n v="1"/>
  </r>
  <r>
    <x v="480"/>
    <x v="0"/>
    <x v="5"/>
    <x v="0"/>
    <n v="14"/>
    <n v="100.72"/>
    <n v="1410.08"/>
    <x v="1"/>
    <s v="Q4"/>
    <x v="5"/>
    <n v="0"/>
    <n v="1"/>
  </r>
  <r>
    <x v="481"/>
    <x v="2"/>
    <x v="3"/>
    <x v="1"/>
    <n v="11"/>
    <n v="41.29"/>
    <n v="454.19"/>
    <x v="1"/>
    <s v="Q4"/>
    <x v="5"/>
    <n v="0"/>
    <n v="1"/>
  </r>
  <r>
    <x v="482"/>
    <x v="1"/>
    <x v="3"/>
    <x v="0"/>
    <n v="36"/>
    <n v="41.29"/>
    <n v="1486.44"/>
    <x v="1"/>
    <s v="Q4"/>
    <x v="5"/>
    <n v="0"/>
    <n v="1"/>
  </r>
  <r>
    <x v="482"/>
    <x v="0"/>
    <x v="5"/>
    <x v="1"/>
    <n v="4"/>
    <n v="100.72"/>
    <n v="402.88"/>
    <x v="1"/>
    <s v="Q4"/>
    <x v="5"/>
    <n v="0"/>
    <n v="1"/>
  </r>
  <r>
    <x v="483"/>
    <x v="0"/>
    <x v="3"/>
    <x v="1"/>
    <n v="9"/>
    <n v="41.29"/>
    <n v="371.61"/>
    <x v="1"/>
    <s v="Q4"/>
    <x v="5"/>
    <n v="0"/>
    <n v="1"/>
  </r>
  <r>
    <x v="484"/>
    <x v="2"/>
    <x v="1"/>
    <x v="1"/>
    <n v="25"/>
    <n v="26.17"/>
    <n v="654.25"/>
    <x v="1"/>
    <s v="Q4"/>
    <x v="5"/>
    <n v="0"/>
    <n v="1"/>
  </r>
  <r>
    <x v="485"/>
    <x v="3"/>
    <x v="3"/>
    <x v="2"/>
    <n v="3"/>
    <n v="41.29"/>
    <n v="123.87"/>
    <x v="1"/>
    <s v="Q4"/>
    <x v="5"/>
    <n v="0"/>
    <n v="1"/>
  </r>
  <r>
    <x v="485"/>
    <x v="3"/>
    <x v="4"/>
    <x v="2"/>
    <n v="4"/>
    <n v="14.78"/>
    <n v="59.12"/>
    <x v="1"/>
    <s v="Q4"/>
    <x v="5"/>
    <n v="0"/>
    <n v="1"/>
  </r>
  <r>
    <x v="486"/>
    <x v="3"/>
    <x v="5"/>
    <x v="2"/>
    <n v="25"/>
    <n v="100.72"/>
    <n v="2518"/>
    <x v="1"/>
    <s v="Q4"/>
    <x v="5"/>
    <n v="0"/>
    <n v="1"/>
  </r>
  <r>
    <x v="487"/>
    <x v="2"/>
    <x v="4"/>
    <x v="2"/>
    <n v="1"/>
    <n v="14.78"/>
    <n v="14.78"/>
    <x v="1"/>
    <s v="Q4"/>
    <x v="5"/>
    <n v="0"/>
    <n v="1"/>
  </r>
  <r>
    <x v="487"/>
    <x v="2"/>
    <x v="2"/>
    <x v="1"/>
    <n v="28"/>
    <n v="210.43"/>
    <n v="5892.04"/>
    <x v="1"/>
    <s v="Q4"/>
    <x v="5"/>
    <n v="0"/>
    <n v="1"/>
  </r>
  <r>
    <x v="488"/>
    <x v="2"/>
    <x v="4"/>
    <x v="1"/>
    <n v="29"/>
    <n v="14.78"/>
    <n v="428.62"/>
    <x v="1"/>
    <s v="Q4"/>
    <x v="5"/>
    <n v="0"/>
    <n v="1"/>
  </r>
  <r>
    <x v="489"/>
    <x v="2"/>
    <x v="1"/>
    <x v="2"/>
    <n v="6"/>
    <n v="26.17"/>
    <n v="157.02000000000001"/>
    <x v="1"/>
    <s v="Q4"/>
    <x v="5"/>
    <n v="0"/>
    <n v="1"/>
  </r>
  <r>
    <x v="490"/>
    <x v="2"/>
    <x v="5"/>
    <x v="2"/>
    <n v="31"/>
    <n v="100.72"/>
    <n v="3122.32"/>
    <x v="1"/>
    <s v="Q4"/>
    <x v="5"/>
    <n v="0"/>
    <n v="1"/>
  </r>
  <r>
    <x v="490"/>
    <x v="0"/>
    <x v="4"/>
    <x v="1"/>
    <n v="12"/>
    <n v="14.78"/>
    <n v="177.36"/>
    <x v="1"/>
    <s v="Q4"/>
    <x v="5"/>
    <n v="0"/>
    <n v="1"/>
  </r>
  <r>
    <x v="491"/>
    <x v="1"/>
    <x v="1"/>
    <x v="2"/>
    <n v="17"/>
    <n v="26.17"/>
    <n v="444.89"/>
    <x v="1"/>
    <s v="Q4"/>
    <x v="5"/>
    <n v="0"/>
    <n v="1"/>
  </r>
  <r>
    <x v="492"/>
    <x v="3"/>
    <x v="3"/>
    <x v="2"/>
    <n v="25"/>
    <n v="41.29"/>
    <n v="1032.25"/>
    <x v="1"/>
    <s v="Q4"/>
    <x v="5"/>
    <n v="0"/>
    <n v="1"/>
  </r>
  <r>
    <x v="493"/>
    <x v="2"/>
    <x v="0"/>
    <x v="2"/>
    <n v="5"/>
    <n v="64.22"/>
    <n v="321.10000000000002"/>
    <x v="1"/>
    <s v="Q4"/>
    <x v="5"/>
    <n v="0"/>
    <n v="1"/>
  </r>
  <r>
    <x v="493"/>
    <x v="2"/>
    <x v="6"/>
    <x v="2"/>
    <n v="3"/>
    <n v="34.72"/>
    <n v="104.16"/>
    <x v="1"/>
    <s v="Q4"/>
    <x v="5"/>
    <n v="0"/>
    <n v="1"/>
  </r>
  <r>
    <x v="494"/>
    <x v="4"/>
    <x v="1"/>
    <x v="0"/>
    <n v="29"/>
    <n v="26.17"/>
    <n v="758.93"/>
    <x v="1"/>
    <s v="Q4"/>
    <x v="5"/>
    <n v="0"/>
    <n v="1"/>
  </r>
  <r>
    <x v="495"/>
    <x v="3"/>
    <x v="1"/>
    <x v="1"/>
    <n v="39"/>
    <n v="26.17"/>
    <n v="1020.63"/>
    <x v="1"/>
    <s v="Q4"/>
    <x v="5"/>
    <n v="0"/>
    <n v="1"/>
  </r>
  <r>
    <x v="495"/>
    <x v="0"/>
    <x v="1"/>
    <x v="2"/>
    <n v="31"/>
    <n v="26.17"/>
    <n v="811.27"/>
    <x v="1"/>
    <s v="Q4"/>
    <x v="5"/>
    <n v="0"/>
    <n v="1"/>
  </r>
  <r>
    <x v="496"/>
    <x v="4"/>
    <x v="3"/>
    <x v="2"/>
    <n v="21"/>
    <n v="41.29"/>
    <n v="867.09"/>
    <x v="1"/>
    <s v="Q4"/>
    <x v="5"/>
    <n v="0"/>
    <n v="1"/>
  </r>
  <r>
    <x v="497"/>
    <x v="3"/>
    <x v="1"/>
    <x v="2"/>
    <n v="30"/>
    <n v="26.17"/>
    <n v="785.1"/>
    <x v="1"/>
    <s v="Q4"/>
    <x v="5"/>
    <n v="0"/>
    <n v="1"/>
  </r>
  <r>
    <x v="498"/>
    <x v="2"/>
    <x v="3"/>
    <x v="2"/>
    <n v="39"/>
    <n v="41.29"/>
    <n v="1610.31"/>
    <x v="1"/>
    <s v="Q4"/>
    <x v="5"/>
    <n v="0"/>
    <n v="1"/>
  </r>
  <r>
    <x v="498"/>
    <x v="2"/>
    <x v="2"/>
    <x v="2"/>
    <n v="33"/>
    <n v="210.43"/>
    <n v="6944.19"/>
    <x v="1"/>
    <s v="Q4"/>
    <x v="5"/>
    <n v="0"/>
    <n v="1"/>
  </r>
  <r>
    <x v="499"/>
    <x v="3"/>
    <x v="5"/>
    <x v="2"/>
    <n v="20"/>
    <n v="100.72"/>
    <n v="2014.4"/>
    <x v="1"/>
    <s v="Q4"/>
    <x v="5"/>
    <n v="0"/>
    <n v="1"/>
  </r>
  <r>
    <x v="500"/>
    <x v="1"/>
    <x v="3"/>
    <x v="2"/>
    <n v="3"/>
    <n v="41.29"/>
    <n v="123.87"/>
    <x v="1"/>
    <s v="Q4"/>
    <x v="5"/>
    <n v="0"/>
    <n v="1"/>
  </r>
  <r>
    <x v="501"/>
    <x v="0"/>
    <x v="4"/>
    <x v="0"/>
    <n v="8"/>
    <n v="14.78"/>
    <n v="118.24"/>
    <x v="1"/>
    <s v="Q4"/>
    <x v="5"/>
    <n v="0"/>
    <n v="1"/>
  </r>
  <r>
    <x v="501"/>
    <x v="3"/>
    <x v="5"/>
    <x v="1"/>
    <n v="22"/>
    <n v="100.72"/>
    <n v="2215.84"/>
    <x v="1"/>
    <s v="Q4"/>
    <x v="5"/>
    <n v="0"/>
    <n v="1"/>
  </r>
  <r>
    <x v="502"/>
    <x v="0"/>
    <x v="1"/>
    <x v="0"/>
    <n v="10"/>
    <n v="26.17"/>
    <n v="261.7"/>
    <x v="1"/>
    <s v="Q4"/>
    <x v="5"/>
    <n v="0"/>
    <n v="1"/>
  </r>
  <r>
    <x v="503"/>
    <x v="2"/>
    <x v="3"/>
    <x v="1"/>
    <n v="4"/>
    <n v="41.29"/>
    <n v="165.16"/>
    <x v="1"/>
    <s v="Q4"/>
    <x v="5"/>
    <n v="0"/>
    <n v="1"/>
  </r>
  <r>
    <x v="504"/>
    <x v="4"/>
    <x v="1"/>
    <x v="0"/>
    <n v="19"/>
    <n v="26.17"/>
    <n v="497.23"/>
    <x v="1"/>
    <s v="Q4"/>
    <x v="5"/>
    <n v="0"/>
    <n v="1"/>
  </r>
  <r>
    <x v="504"/>
    <x v="1"/>
    <x v="5"/>
    <x v="1"/>
    <n v="34"/>
    <n v="100.72"/>
    <n v="3424.48"/>
    <x v="1"/>
    <s v="Q4"/>
    <x v="5"/>
    <n v="0"/>
    <n v="1"/>
  </r>
  <r>
    <x v="505"/>
    <x v="3"/>
    <x v="0"/>
    <x v="1"/>
    <n v="1"/>
    <n v="64.22"/>
    <n v="64.22"/>
    <x v="1"/>
    <s v="Q4"/>
    <x v="5"/>
    <n v="0"/>
    <n v="1"/>
  </r>
  <r>
    <x v="506"/>
    <x v="4"/>
    <x v="2"/>
    <x v="1"/>
    <n v="12"/>
    <n v="210.43"/>
    <n v="2525.16"/>
    <x v="1"/>
    <s v="Q4"/>
    <x v="5"/>
    <n v="0"/>
    <n v="1"/>
  </r>
  <r>
    <x v="506"/>
    <x v="1"/>
    <x v="3"/>
    <x v="1"/>
    <n v="22"/>
    <n v="41.29"/>
    <n v="908.38"/>
    <x v="1"/>
    <s v="Q4"/>
    <x v="5"/>
    <n v="0"/>
    <n v="1"/>
  </r>
  <r>
    <x v="507"/>
    <x v="1"/>
    <x v="0"/>
    <x v="0"/>
    <n v="25"/>
    <n v="64.22"/>
    <n v="1605.5"/>
    <x v="1"/>
    <s v="Q4"/>
    <x v="5"/>
    <n v="0"/>
    <n v="1"/>
  </r>
  <r>
    <x v="508"/>
    <x v="4"/>
    <x v="6"/>
    <x v="1"/>
    <n v="12"/>
    <n v="34.72"/>
    <n v="416.64"/>
    <x v="1"/>
    <s v="Q4"/>
    <x v="5"/>
    <n v="0"/>
    <n v="1"/>
  </r>
  <r>
    <x v="509"/>
    <x v="1"/>
    <x v="1"/>
    <x v="1"/>
    <n v="36"/>
    <n v="26.17"/>
    <n v="942.12"/>
    <x v="1"/>
    <s v="Q4"/>
    <x v="5"/>
    <n v="0"/>
    <n v="1"/>
  </r>
  <r>
    <x v="509"/>
    <x v="2"/>
    <x v="3"/>
    <x v="0"/>
    <n v="13"/>
    <n v="41.29"/>
    <n v="536.77"/>
    <x v="1"/>
    <s v="Q4"/>
    <x v="5"/>
    <n v="0"/>
    <n v="1"/>
  </r>
  <r>
    <x v="510"/>
    <x v="4"/>
    <x v="3"/>
    <x v="1"/>
    <n v="4"/>
    <n v="41.29"/>
    <n v="165.16"/>
    <x v="1"/>
    <s v="Q4"/>
    <x v="5"/>
    <n v="0"/>
    <n v="1"/>
  </r>
  <r>
    <x v="511"/>
    <x v="1"/>
    <x v="5"/>
    <x v="1"/>
    <n v="1"/>
    <n v="100.72"/>
    <n v="100.72"/>
    <x v="1"/>
    <s v="Q4"/>
    <x v="5"/>
    <n v="0"/>
    <n v="1"/>
  </r>
  <r>
    <x v="512"/>
    <x v="3"/>
    <x v="4"/>
    <x v="1"/>
    <n v="25"/>
    <n v="14.78"/>
    <n v="369.5"/>
    <x v="1"/>
    <s v="Q4"/>
    <x v="5"/>
    <n v="0"/>
    <n v="1"/>
  </r>
  <r>
    <x v="512"/>
    <x v="0"/>
    <x v="0"/>
    <x v="2"/>
    <n v="36"/>
    <n v="64.22"/>
    <n v="2311.92"/>
    <x v="1"/>
    <s v="Q4"/>
    <x v="5"/>
    <n v="0"/>
    <n v="1"/>
  </r>
  <r>
    <x v="513"/>
    <x v="2"/>
    <x v="2"/>
    <x v="2"/>
    <n v="5"/>
    <n v="210.43"/>
    <n v="1052.1500000000001"/>
    <x v="1"/>
    <s v="Q4"/>
    <x v="5"/>
    <n v="0"/>
    <n v="1"/>
  </r>
  <r>
    <x v="514"/>
    <x v="2"/>
    <x v="1"/>
    <x v="2"/>
    <n v="36"/>
    <n v="26.17"/>
    <n v="942.12"/>
    <x v="1"/>
    <s v="Q4"/>
    <x v="5"/>
    <n v="0"/>
    <n v="1"/>
  </r>
  <r>
    <x v="514"/>
    <x v="1"/>
    <x v="5"/>
    <x v="0"/>
    <n v="14"/>
    <n v="100.72"/>
    <n v="1410.08"/>
    <x v="1"/>
    <s v="Q4"/>
    <x v="5"/>
    <n v="0"/>
    <n v="1"/>
  </r>
  <r>
    <x v="515"/>
    <x v="4"/>
    <x v="1"/>
    <x v="0"/>
    <n v="21"/>
    <n v="26.17"/>
    <n v="549.57000000000005"/>
    <x v="1"/>
    <s v="Q4"/>
    <x v="5"/>
    <n v="0"/>
    <n v="1"/>
  </r>
  <r>
    <x v="516"/>
    <x v="0"/>
    <x v="1"/>
    <x v="2"/>
    <n v="37"/>
    <n v="26.17"/>
    <n v="968.29"/>
    <x v="1"/>
    <s v="Q4"/>
    <x v="5"/>
    <n v="0"/>
    <n v="1"/>
  </r>
  <r>
    <x v="517"/>
    <x v="0"/>
    <x v="1"/>
    <x v="1"/>
    <n v="36"/>
    <n v="26.17"/>
    <n v="942.12"/>
    <x v="1"/>
    <s v="Q4"/>
    <x v="5"/>
    <n v="0"/>
    <n v="1"/>
  </r>
  <r>
    <x v="517"/>
    <x v="3"/>
    <x v="4"/>
    <x v="0"/>
    <n v="40"/>
    <n v="14.78"/>
    <n v="591.20000000000005"/>
    <x v="1"/>
    <s v="Q4"/>
    <x v="5"/>
    <n v="0"/>
    <n v="1"/>
  </r>
  <r>
    <x v="518"/>
    <x v="1"/>
    <x v="3"/>
    <x v="2"/>
    <n v="5"/>
    <n v="41.29"/>
    <n v="206.45"/>
    <x v="1"/>
    <s v="Q4"/>
    <x v="5"/>
    <n v="0"/>
    <n v="1"/>
  </r>
  <r>
    <x v="519"/>
    <x v="4"/>
    <x v="4"/>
    <x v="2"/>
    <n v="1"/>
    <n v="14.78"/>
    <n v="14.78"/>
    <x v="1"/>
    <s v="Q4"/>
    <x v="5"/>
    <n v="0"/>
    <n v="1"/>
  </r>
  <r>
    <x v="520"/>
    <x v="0"/>
    <x v="2"/>
    <x v="1"/>
    <n v="7"/>
    <n v="210.43"/>
    <n v="1473.01"/>
    <x v="1"/>
    <s v="Q4"/>
    <x v="5"/>
    <n v="0"/>
    <n v="1"/>
  </r>
  <r>
    <x v="520"/>
    <x v="4"/>
    <x v="4"/>
    <x v="1"/>
    <n v="39"/>
    <n v="14.78"/>
    <n v="576.41999999999996"/>
    <x v="1"/>
    <s v="Q4"/>
    <x v="5"/>
    <n v="0"/>
    <n v="1"/>
  </r>
  <r>
    <x v="521"/>
    <x v="4"/>
    <x v="7"/>
    <x v="2"/>
    <n v="29"/>
    <n v="160.66"/>
    <n v="4659.1400000000003"/>
    <x v="1"/>
    <s v="Q4"/>
    <x v="5"/>
    <n v="0"/>
    <n v="1"/>
  </r>
  <r>
    <x v="522"/>
    <x v="2"/>
    <x v="2"/>
    <x v="1"/>
    <n v="30"/>
    <n v="210.43"/>
    <n v="6312.9"/>
    <x v="1"/>
    <s v="Q4"/>
    <x v="5"/>
    <n v="0"/>
    <n v="1"/>
  </r>
  <r>
    <x v="522"/>
    <x v="3"/>
    <x v="1"/>
    <x v="2"/>
    <n v="30"/>
    <n v="26.17"/>
    <n v="785.1"/>
    <x v="1"/>
    <s v="Q4"/>
    <x v="5"/>
    <n v="0"/>
    <n v="1"/>
  </r>
  <r>
    <x v="523"/>
    <x v="1"/>
    <x v="1"/>
    <x v="0"/>
    <n v="18"/>
    <n v="26.17"/>
    <n v="471.06"/>
    <x v="1"/>
    <s v="Q4"/>
    <x v="5"/>
    <n v="0"/>
    <n v="1"/>
  </r>
  <r>
    <x v="524"/>
    <x v="1"/>
    <x v="7"/>
    <x v="0"/>
    <n v="31"/>
    <n v="160.66"/>
    <n v="4980.46"/>
    <x v="1"/>
    <s v="Q4"/>
    <x v="5"/>
    <n v="0"/>
    <n v="1"/>
  </r>
  <r>
    <x v="525"/>
    <x v="4"/>
    <x v="2"/>
    <x v="0"/>
    <n v="20"/>
    <n v="210.43"/>
    <n v="4208.6000000000004"/>
    <x v="1"/>
    <s v="Q4"/>
    <x v="5"/>
    <n v="0"/>
    <n v="1"/>
  </r>
  <r>
    <x v="525"/>
    <x v="4"/>
    <x v="2"/>
    <x v="2"/>
    <n v="11"/>
    <n v="210.43"/>
    <n v="2314.73"/>
    <x v="1"/>
    <s v="Q4"/>
    <x v="5"/>
    <n v="0"/>
    <n v="1"/>
  </r>
  <r>
    <x v="526"/>
    <x v="1"/>
    <x v="1"/>
    <x v="0"/>
    <n v="38"/>
    <n v="26.17"/>
    <n v="994.46"/>
    <x v="1"/>
    <s v="Q4"/>
    <x v="5"/>
    <n v="0"/>
    <n v="1"/>
  </r>
  <r>
    <x v="527"/>
    <x v="2"/>
    <x v="1"/>
    <x v="2"/>
    <n v="33"/>
    <n v="26.17"/>
    <n v="863.61"/>
    <x v="1"/>
    <s v="Q4"/>
    <x v="5"/>
    <n v="0"/>
    <n v="1"/>
  </r>
  <r>
    <x v="528"/>
    <x v="0"/>
    <x v="4"/>
    <x v="1"/>
    <n v="40"/>
    <n v="14.78"/>
    <n v="591.20000000000005"/>
    <x v="1"/>
    <s v="Q4"/>
    <x v="5"/>
    <n v="0"/>
    <n v="1"/>
  </r>
  <r>
    <x v="528"/>
    <x v="0"/>
    <x v="1"/>
    <x v="0"/>
    <n v="15"/>
    <n v="26.17"/>
    <n v="392.55"/>
    <x v="1"/>
    <s v="Q4"/>
    <x v="5"/>
    <n v="0"/>
    <n v="1"/>
  </r>
  <r>
    <x v="529"/>
    <x v="1"/>
    <x v="5"/>
    <x v="0"/>
    <n v="35"/>
    <n v="100.72"/>
    <n v="3525.2"/>
    <x v="1"/>
    <s v="Q4"/>
    <x v="5"/>
    <n v="0"/>
    <n v="1"/>
  </r>
  <r>
    <x v="530"/>
    <x v="0"/>
    <x v="4"/>
    <x v="1"/>
    <n v="11"/>
    <n v="14.78"/>
    <n v="162.58000000000001"/>
    <x v="1"/>
    <s v="Q4"/>
    <x v="5"/>
    <n v="0"/>
    <n v="1"/>
  </r>
  <r>
    <x v="531"/>
    <x v="4"/>
    <x v="4"/>
    <x v="1"/>
    <n v="6"/>
    <n v="14.78"/>
    <n v="88.68"/>
    <x v="1"/>
    <s v="Q4"/>
    <x v="5"/>
    <n v="0"/>
    <n v="1"/>
  </r>
  <r>
    <x v="531"/>
    <x v="0"/>
    <x v="1"/>
    <x v="2"/>
    <n v="27"/>
    <n v="26.17"/>
    <n v="706.59"/>
    <x v="1"/>
    <s v="Q4"/>
    <x v="5"/>
    <n v="0"/>
    <n v="1"/>
  </r>
  <r>
    <x v="532"/>
    <x v="2"/>
    <x v="3"/>
    <x v="1"/>
    <n v="14"/>
    <n v="41.29"/>
    <n v="578.05999999999995"/>
    <x v="1"/>
    <s v="Q4"/>
    <x v="5"/>
    <n v="0"/>
    <n v="1"/>
  </r>
  <r>
    <x v="533"/>
    <x v="2"/>
    <x v="1"/>
    <x v="0"/>
    <n v="19"/>
    <n v="26.17"/>
    <n v="497.23"/>
    <x v="1"/>
    <s v="Q4"/>
    <x v="5"/>
    <n v="0"/>
    <n v="1"/>
  </r>
  <r>
    <x v="533"/>
    <x v="1"/>
    <x v="4"/>
    <x v="2"/>
    <n v="2"/>
    <n v="14.78"/>
    <n v="29.56"/>
    <x v="1"/>
    <s v="Q4"/>
    <x v="5"/>
    <n v="0"/>
    <n v="1"/>
  </r>
  <r>
    <x v="534"/>
    <x v="0"/>
    <x v="2"/>
    <x v="0"/>
    <n v="18"/>
    <n v="210.43"/>
    <n v="3787.74"/>
    <x v="1"/>
    <s v="Q4"/>
    <x v="5"/>
    <n v="0"/>
    <n v="1"/>
  </r>
  <r>
    <x v="535"/>
    <x v="3"/>
    <x v="3"/>
    <x v="2"/>
    <n v="40"/>
    <n v="41.29"/>
    <n v="1651.6"/>
    <x v="1"/>
    <s v="Q4"/>
    <x v="5"/>
    <n v="0"/>
    <n v="1"/>
  </r>
  <r>
    <x v="536"/>
    <x v="0"/>
    <x v="5"/>
    <x v="0"/>
    <n v="8"/>
    <n v="100.72"/>
    <n v="805.76"/>
    <x v="1"/>
    <s v="Q4"/>
    <x v="5"/>
    <n v="0"/>
    <n v="1"/>
  </r>
  <r>
    <x v="536"/>
    <x v="2"/>
    <x v="5"/>
    <x v="0"/>
    <n v="38"/>
    <n v="100.72"/>
    <n v="3827.36"/>
    <x v="1"/>
    <s v="Q4"/>
    <x v="5"/>
    <n v="0"/>
    <n v="1"/>
  </r>
  <r>
    <x v="537"/>
    <x v="0"/>
    <x v="7"/>
    <x v="2"/>
    <n v="12"/>
    <n v="160.66"/>
    <n v="1927.92"/>
    <x v="1"/>
    <s v="Q4"/>
    <x v="5"/>
    <n v="0"/>
    <n v="1"/>
  </r>
  <r>
    <x v="538"/>
    <x v="1"/>
    <x v="5"/>
    <x v="0"/>
    <n v="15"/>
    <n v="100.72"/>
    <n v="1510.8"/>
    <x v="1"/>
    <s v="Q4"/>
    <x v="5"/>
    <n v="0"/>
    <n v="1"/>
  </r>
  <r>
    <x v="539"/>
    <x v="1"/>
    <x v="1"/>
    <x v="2"/>
    <n v="27"/>
    <n v="26.17"/>
    <n v="706.59"/>
    <x v="1"/>
    <s v="Q4"/>
    <x v="5"/>
    <n v="0"/>
    <n v="1"/>
  </r>
  <r>
    <x v="539"/>
    <x v="1"/>
    <x v="5"/>
    <x v="2"/>
    <n v="4"/>
    <n v="100.72"/>
    <n v="402.88"/>
    <x v="1"/>
    <s v="Q4"/>
    <x v="5"/>
    <n v="0"/>
    <n v="1"/>
  </r>
  <r>
    <x v="540"/>
    <x v="3"/>
    <x v="5"/>
    <x v="2"/>
    <n v="5"/>
    <n v="100.72"/>
    <n v="503.6"/>
    <x v="1"/>
    <s v="Q4"/>
    <x v="5"/>
    <n v="0"/>
    <n v="1"/>
  </r>
  <r>
    <x v="541"/>
    <x v="3"/>
    <x v="4"/>
    <x v="1"/>
    <n v="12"/>
    <n v="14.78"/>
    <n v="177.36"/>
    <x v="1"/>
    <s v="Q4"/>
    <x v="5"/>
    <n v="0"/>
    <n v="1"/>
  </r>
  <r>
    <x v="541"/>
    <x v="4"/>
    <x v="1"/>
    <x v="0"/>
    <n v="14"/>
    <n v="26.17"/>
    <n v="366.38"/>
    <x v="1"/>
    <s v="Q4"/>
    <x v="5"/>
    <n v="0"/>
    <n v="1"/>
  </r>
  <r>
    <x v="542"/>
    <x v="4"/>
    <x v="3"/>
    <x v="1"/>
    <n v="14"/>
    <n v="41.29"/>
    <n v="578.05999999999995"/>
    <x v="1"/>
    <s v="Q4"/>
    <x v="5"/>
    <n v="0"/>
    <n v="1"/>
  </r>
  <r>
    <x v="543"/>
    <x v="2"/>
    <x v="1"/>
    <x v="0"/>
    <n v="32"/>
    <n v="26.17"/>
    <n v="837.44"/>
    <x v="1"/>
    <s v="Q4"/>
    <x v="5"/>
    <n v="0"/>
    <n v="1"/>
  </r>
  <r>
    <x v="544"/>
    <x v="3"/>
    <x v="4"/>
    <x v="2"/>
    <n v="23"/>
    <n v="14.78"/>
    <n v="339.94"/>
    <x v="1"/>
    <s v="Q4"/>
    <x v="5"/>
    <n v="0"/>
    <n v="1"/>
  </r>
  <r>
    <x v="544"/>
    <x v="0"/>
    <x v="4"/>
    <x v="1"/>
    <n v="31"/>
    <n v="14.78"/>
    <n v="458.18"/>
    <x v="1"/>
    <s v="Q4"/>
    <x v="5"/>
    <n v="0"/>
    <n v="1"/>
  </r>
  <r>
    <x v="545"/>
    <x v="4"/>
    <x v="1"/>
    <x v="0"/>
    <n v="37"/>
    <n v="26.17"/>
    <n v="968.29"/>
    <x v="1"/>
    <s v="Q4"/>
    <x v="5"/>
    <n v="0"/>
    <n v="1"/>
  </r>
  <r>
    <x v="546"/>
    <x v="3"/>
    <x v="4"/>
    <x v="2"/>
    <n v="1"/>
    <n v="14.78"/>
    <n v="14.78"/>
    <x v="1"/>
    <s v="Q4"/>
    <x v="5"/>
    <n v="0"/>
    <n v="1"/>
  </r>
  <r>
    <x v="547"/>
    <x v="2"/>
    <x v="3"/>
    <x v="0"/>
    <n v="24"/>
    <n v="41.29"/>
    <n v="990.96"/>
    <x v="1"/>
    <s v="Q4"/>
    <x v="5"/>
    <n v="0"/>
    <n v="1"/>
  </r>
  <r>
    <x v="547"/>
    <x v="3"/>
    <x v="4"/>
    <x v="2"/>
    <n v="37"/>
    <n v="14.78"/>
    <n v="546.86"/>
    <x v="1"/>
    <s v="Q4"/>
    <x v="5"/>
    <n v="0"/>
    <n v="1"/>
  </r>
  <r>
    <x v="548"/>
    <x v="0"/>
    <x v="1"/>
    <x v="1"/>
    <n v="13"/>
    <n v="26.17"/>
    <n v="340.21"/>
    <x v="1"/>
    <s v="Q4"/>
    <x v="5"/>
    <n v="0"/>
    <n v="1"/>
  </r>
  <r>
    <x v="549"/>
    <x v="4"/>
    <x v="4"/>
    <x v="2"/>
    <n v="21"/>
    <n v="14.78"/>
    <n v="310.38"/>
    <x v="2"/>
    <s v="Q1"/>
    <x v="6"/>
    <n v="0"/>
    <n v="1"/>
  </r>
  <r>
    <x v="549"/>
    <x v="4"/>
    <x v="3"/>
    <x v="0"/>
    <n v="34"/>
    <n v="41.29"/>
    <n v="1403.86"/>
    <x v="2"/>
    <s v="Q1"/>
    <x v="6"/>
    <n v="0"/>
    <n v="1"/>
  </r>
  <r>
    <x v="550"/>
    <x v="3"/>
    <x v="1"/>
    <x v="2"/>
    <n v="10"/>
    <n v="26.17"/>
    <n v="261.7"/>
    <x v="2"/>
    <s v="Q1"/>
    <x v="6"/>
    <n v="0"/>
    <n v="1"/>
  </r>
  <r>
    <x v="551"/>
    <x v="2"/>
    <x v="4"/>
    <x v="1"/>
    <n v="20"/>
    <n v="14.78"/>
    <n v="295.60000000000002"/>
    <x v="2"/>
    <s v="Q1"/>
    <x v="6"/>
    <n v="0"/>
    <n v="1"/>
  </r>
  <r>
    <x v="552"/>
    <x v="4"/>
    <x v="0"/>
    <x v="2"/>
    <n v="10"/>
    <n v="64.22"/>
    <n v="642.20000000000005"/>
    <x v="2"/>
    <s v="Q1"/>
    <x v="6"/>
    <n v="0"/>
    <n v="1"/>
  </r>
  <r>
    <x v="552"/>
    <x v="3"/>
    <x v="5"/>
    <x v="0"/>
    <n v="7"/>
    <n v="100.72"/>
    <n v="705.04"/>
    <x v="2"/>
    <s v="Q1"/>
    <x v="6"/>
    <n v="0"/>
    <n v="1"/>
  </r>
  <r>
    <x v="553"/>
    <x v="4"/>
    <x v="4"/>
    <x v="1"/>
    <n v="33"/>
    <n v="14.78"/>
    <n v="487.74"/>
    <x v="2"/>
    <s v="Q1"/>
    <x v="6"/>
    <n v="0"/>
    <n v="1"/>
  </r>
  <r>
    <x v="554"/>
    <x v="1"/>
    <x v="1"/>
    <x v="0"/>
    <n v="1"/>
    <n v="26.17"/>
    <n v="26.17"/>
    <x v="2"/>
    <s v="Q1"/>
    <x v="6"/>
    <n v="0"/>
    <n v="1"/>
  </r>
  <r>
    <x v="555"/>
    <x v="0"/>
    <x v="1"/>
    <x v="1"/>
    <n v="36"/>
    <n v="26.17"/>
    <n v="942.12"/>
    <x v="2"/>
    <s v="Q1"/>
    <x v="6"/>
    <n v="0"/>
    <n v="1"/>
  </r>
  <r>
    <x v="555"/>
    <x v="4"/>
    <x v="4"/>
    <x v="2"/>
    <n v="28"/>
    <n v="14.78"/>
    <n v="413.84"/>
    <x v="2"/>
    <s v="Q1"/>
    <x v="6"/>
    <n v="0"/>
    <n v="1"/>
  </r>
  <r>
    <x v="556"/>
    <x v="0"/>
    <x v="1"/>
    <x v="2"/>
    <n v="2"/>
    <n v="26.17"/>
    <n v="52.34"/>
    <x v="2"/>
    <s v="Q1"/>
    <x v="6"/>
    <n v="0"/>
    <n v="1"/>
  </r>
  <r>
    <x v="557"/>
    <x v="1"/>
    <x v="1"/>
    <x v="2"/>
    <n v="5"/>
    <n v="26.17"/>
    <n v="130.85"/>
    <x v="2"/>
    <s v="Q1"/>
    <x v="6"/>
    <n v="0"/>
    <n v="1"/>
  </r>
  <r>
    <x v="558"/>
    <x v="0"/>
    <x v="0"/>
    <x v="2"/>
    <n v="1"/>
    <n v="64.22"/>
    <n v="64.22"/>
    <x v="2"/>
    <s v="Q1"/>
    <x v="6"/>
    <n v="0"/>
    <n v="1"/>
  </r>
  <r>
    <x v="558"/>
    <x v="0"/>
    <x v="1"/>
    <x v="0"/>
    <n v="24"/>
    <n v="26.17"/>
    <n v="628.08000000000004"/>
    <x v="2"/>
    <s v="Q1"/>
    <x v="6"/>
    <n v="0"/>
    <n v="1"/>
  </r>
  <r>
    <x v="559"/>
    <x v="3"/>
    <x v="3"/>
    <x v="2"/>
    <n v="37"/>
    <n v="41.29"/>
    <n v="1527.73"/>
    <x v="2"/>
    <s v="Q1"/>
    <x v="6"/>
    <n v="0"/>
    <n v="1"/>
  </r>
  <r>
    <x v="560"/>
    <x v="1"/>
    <x v="1"/>
    <x v="1"/>
    <n v="3"/>
    <n v="26.17"/>
    <n v="78.510000000000005"/>
    <x v="2"/>
    <s v="Q1"/>
    <x v="6"/>
    <n v="0"/>
    <n v="1"/>
  </r>
  <r>
    <x v="560"/>
    <x v="0"/>
    <x v="4"/>
    <x v="0"/>
    <n v="30"/>
    <n v="14.78"/>
    <n v="443.4"/>
    <x v="2"/>
    <s v="Q1"/>
    <x v="6"/>
    <n v="0"/>
    <n v="1"/>
  </r>
  <r>
    <x v="561"/>
    <x v="4"/>
    <x v="3"/>
    <x v="1"/>
    <n v="34"/>
    <n v="41.29"/>
    <n v="1403.86"/>
    <x v="2"/>
    <s v="Q1"/>
    <x v="6"/>
    <n v="0"/>
    <n v="1"/>
  </r>
  <r>
    <x v="562"/>
    <x v="3"/>
    <x v="3"/>
    <x v="1"/>
    <n v="28"/>
    <n v="41.29"/>
    <n v="1156.1199999999999"/>
    <x v="2"/>
    <s v="Q1"/>
    <x v="6"/>
    <n v="0"/>
    <n v="1"/>
  </r>
  <r>
    <x v="563"/>
    <x v="3"/>
    <x v="4"/>
    <x v="0"/>
    <n v="32"/>
    <n v="14.78"/>
    <n v="472.96"/>
    <x v="2"/>
    <s v="Q1"/>
    <x v="6"/>
    <n v="0"/>
    <n v="1"/>
  </r>
  <r>
    <x v="563"/>
    <x v="4"/>
    <x v="0"/>
    <x v="1"/>
    <n v="23"/>
    <n v="64.22"/>
    <n v="1477.06"/>
    <x v="2"/>
    <s v="Q1"/>
    <x v="6"/>
    <n v="0"/>
    <n v="1"/>
  </r>
  <r>
    <x v="564"/>
    <x v="3"/>
    <x v="3"/>
    <x v="2"/>
    <n v="18"/>
    <n v="41.29"/>
    <n v="743.22"/>
    <x v="2"/>
    <s v="Q1"/>
    <x v="6"/>
    <n v="0"/>
    <n v="1"/>
  </r>
  <r>
    <x v="565"/>
    <x v="4"/>
    <x v="5"/>
    <x v="2"/>
    <n v="20"/>
    <n v="100.72"/>
    <n v="2014.4"/>
    <x v="2"/>
    <s v="Q1"/>
    <x v="6"/>
    <n v="0"/>
    <n v="1"/>
  </r>
  <r>
    <x v="566"/>
    <x v="4"/>
    <x v="1"/>
    <x v="1"/>
    <n v="40"/>
    <n v="26.17"/>
    <n v="1046.8"/>
    <x v="2"/>
    <s v="Q1"/>
    <x v="6"/>
    <n v="0"/>
    <n v="1"/>
  </r>
  <r>
    <x v="566"/>
    <x v="0"/>
    <x v="4"/>
    <x v="1"/>
    <n v="25"/>
    <n v="14.78"/>
    <n v="369.5"/>
    <x v="2"/>
    <s v="Q1"/>
    <x v="6"/>
    <n v="0"/>
    <n v="1"/>
  </r>
  <r>
    <x v="567"/>
    <x v="4"/>
    <x v="4"/>
    <x v="2"/>
    <n v="24"/>
    <n v="14.78"/>
    <n v="354.72"/>
    <x v="2"/>
    <s v="Q1"/>
    <x v="6"/>
    <n v="0"/>
    <n v="1"/>
  </r>
  <r>
    <x v="568"/>
    <x v="0"/>
    <x v="5"/>
    <x v="2"/>
    <n v="3"/>
    <n v="100.72"/>
    <n v="302.16000000000003"/>
    <x v="2"/>
    <s v="Q1"/>
    <x v="6"/>
    <n v="0"/>
    <n v="1"/>
  </r>
  <r>
    <x v="568"/>
    <x v="0"/>
    <x v="4"/>
    <x v="1"/>
    <n v="24"/>
    <n v="14.78"/>
    <n v="354.72"/>
    <x v="2"/>
    <s v="Q1"/>
    <x v="6"/>
    <n v="0"/>
    <n v="1"/>
  </r>
  <r>
    <x v="569"/>
    <x v="0"/>
    <x v="6"/>
    <x v="2"/>
    <n v="20"/>
    <n v="34.72"/>
    <n v="694.4"/>
    <x v="2"/>
    <s v="Q1"/>
    <x v="6"/>
    <n v="0"/>
    <n v="1"/>
  </r>
  <r>
    <x v="570"/>
    <x v="1"/>
    <x v="4"/>
    <x v="0"/>
    <n v="11"/>
    <n v="14.78"/>
    <n v="162.58000000000001"/>
    <x v="2"/>
    <s v="Q1"/>
    <x v="6"/>
    <n v="0"/>
    <n v="1"/>
  </r>
  <r>
    <x v="571"/>
    <x v="4"/>
    <x v="7"/>
    <x v="2"/>
    <n v="33"/>
    <n v="160.66"/>
    <n v="5301.78"/>
    <x v="2"/>
    <s v="Q1"/>
    <x v="6"/>
    <n v="0"/>
    <n v="1"/>
  </r>
  <r>
    <x v="571"/>
    <x v="3"/>
    <x v="1"/>
    <x v="2"/>
    <n v="18"/>
    <n v="26.17"/>
    <n v="471.06"/>
    <x v="2"/>
    <s v="Q1"/>
    <x v="6"/>
    <n v="0"/>
    <n v="1"/>
  </r>
  <r>
    <x v="572"/>
    <x v="0"/>
    <x v="5"/>
    <x v="1"/>
    <n v="14"/>
    <n v="100.72"/>
    <n v="1410.08"/>
    <x v="2"/>
    <s v="Q1"/>
    <x v="6"/>
    <n v="0"/>
    <n v="1"/>
  </r>
  <r>
    <x v="573"/>
    <x v="2"/>
    <x v="3"/>
    <x v="1"/>
    <n v="6"/>
    <n v="41.29"/>
    <n v="247.74"/>
    <x v="2"/>
    <s v="Q1"/>
    <x v="6"/>
    <n v="0"/>
    <n v="1"/>
  </r>
  <r>
    <x v="574"/>
    <x v="3"/>
    <x v="5"/>
    <x v="2"/>
    <n v="9"/>
    <n v="100.72"/>
    <n v="906.48"/>
    <x v="2"/>
    <s v="Q1"/>
    <x v="6"/>
    <n v="0"/>
    <n v="1"/>
  </r>
  <r>
    <x v="574"/>
    <x v="2"/>
    <x v="2"/>
    <x v="2"/>
    <n v="3"/>
    <n v="210.43"/>
    <n v="631.29"/>
    <x v="2"/>
    <s v="Q1"/>
    <x v="6"/>
    <n v="0"/>
    <n v="1"/>
  </r>
  <r>
    <x v="575"/>
    <x v="4"/>
    <x v="4"/>
    <x v="0"/>
    <n v="34"/>
    <n v="14.78"/>
    <n v="502.52"/>
    <x v="2"/>
    <s v="Q1"/>
    <x v="6"/>
    <n v="0"/>
    <n v="1"/>
  </r>
  <r>
    <x v="576"/>
    <x v="3"/>
    <x v="3"/>
    <x v="0"/>
    <n v="22"/>
    <n v="41.29"/>
    <n v="908.38"/>
    <x v="2"/>
    <s v="Q1"/>
    <x v="6"/>
    <n v="0"/>
    <n v="1"/>
  </r>
  <r>
    <x v="576"/>
    <x v="3"/>
    <x v="7"/>
    <x v="1"/>
    <n v="37"/>
    <n v="160.66"/>
    <n v="5944.42"/>
    <x v="2"/>
    <s v="Q1"/>
    <x v="6"/>
    <n v="0"/>
    <n v="1"/>
  </r>
  <r>
    <x v="577"/>
    <x v="3"/>
    <x v="1"/>
    <x v="1"/>
    <n v="27"/>
    <n v="26.17"/>
    <n v="706.59"/>
    <x v="2"/>
    <s v="Q1"/>
    <x v="6"/>
    <n v="0"/>
    <n v="1"/>
  </r>
  <r>
    <x v="578"/>
    <x v="4"/>
    <x v="0"/>
    <x v="2"/>
    <n v="15"/>
    <n v="64.22"/>
    <n v="963.3"/>
    <x v="2"/>
    <s v="Q1"/>
    <x v="6"/>
    <n v="0"/>
    <n v="1"/>
  </r>
  <r>
    <x v="579"/>
    <x v="0"/>
    <x v="6"/>
    <x v="2"/>
    <n v="4"/>
    <n v="34.72"/>
    <n v="138.88"/>
    <x v="2"/>
    <s v="Q1"/>
    <x v="6"/>
    <n v="0"/>
    <n v="1"/>
  </r>
  <r>
    <x v="579"/>
    <x v="4"/>
    <x v="7"/>
    <x v="1"/>
    <n v="39"/>
    <n v="160.66"/>
    <n v="6265.74"/>
    <x v="2"/>
    <s v="Q1"/>
    <x v="6"/>
    <n v="0"/>
    <n v="1"/>
  </r>
  <r>
    <x v="580"/>
    <x v="1"/>
    <x v="3"/>
    <x v="1"/>
    <n v="12"/>
    <n v="41.29"/>
    <n v="495.48"/>
    <x v="2"/>
    <s v="Q1"/>
    <x v="6"/>
    <n v="0"/>
    <n v="1"/>
  </r>
  <r>
    <x v="581"/>
    <x v="3"/>
    <x v="0"/>
    <x v="1"/>
    <n v="39"/>
    <n v="64.22"/>
    <n v="2504.58"/>
    <x v="2"/>
    <s v="Q1"/>
    <x v="6"/>
    <n v="0"/>
    <n v="1"/>
  </r>
  <r>
    <x v="582"/>
    <x v="2"/>
    <x v="5"/>
    <x v="2"/>
    <n v="38"/>
    <n v="100.72"/>
    <n v="3827.36"/>
    <x v="2"/>
    <s v="Q1"/>
    <x v="6"/>
    <n v="0"/>
    <n v="1"/>
  </r>
  <r>
    <x v="582"/>
    <x v="4"/>
    <x v="6"/>
    <x v="2"/>
    <n v="22"/>
    <n v="34.72"/>
    <n v="763.84"/>
    <x v="2"/>
    <s v="Q1"/>
    <x v="6"/>
    <n v="0"/>
    <n v="1"/>
  </r>
  <r>
    <x v="583"/>
    <x v="4"/>
    <x v="4"/>
    <x v="0"/>
    <n v="4"/>
    <n v="14.78"/>
    <n v="59.12"/>
    <x v="2"/>
    <s v="Q1"/>
    <x v="6"/>
    <n v="0"/>
    <n v="1"/>
  </r>
  <r>
    <x v="584"/>
    <x v="0"/>
    <x v="4"/>
    <x v="2"/>
    <n v="34"/>
    <n v="14.78"/>
    <n v="502.52"/>
    <x v="2"/>
    <s v="Q1"/>
    <x v="6"/>
    <n v="0"/>
    <n v="1"/>
  </r>
  <r>
    <x v="585"/>
    <x v="3"/>
    <x v="3"/>
    <x v="2"/>
    <n v="9"/>
    <n v="41.29"/>
    <n v="371.61"/>
    <x v="2"/>
    <s v="Q1"/>
    <x v="6"/>
    <n v="0"/>
    <n v="1"/>
  </r>
  <r>
    <x v="585"/>
    <x v="4"/>
    <x v="2"/>
    <x v="2"/>
    <n v="5"/>
    <n v="210.43"/>
    <n v="1052.1500000000001"/>
    <x v="2"/>
    <s v="Q1"/>
    <x v="6"/>
    <n v="0"/>
    <n v="1"/>
  </r>
  <r>
    <x v="586"/>
    <x v="4"/>
    <x v="1"/>
    <x v="0"/>
    <n v="6"/>
    <n v="26.17"/>
    <n v="157.02000000000001"/>
    <x v="2"/>
    <s v="Q1"/>
    <x v="6"/>
    <n v="0"/>
    <n v="1"/>
  </r>
  <r>
    <x v="587"/>
    <x v="3"/>
    <x v="7"/>
    <x v="2"/>
    <n v="35"/>
    <n v="160.66"/>
    <n v="5623.1"/>
    <x v="2"/>
    <s v="Q1"/>
    <x v="6"/>
    <n v="0"/>
    <n v="1"/>
  </r>
  <r>
    <x v="587"/>
    <x v="2"/>
    <x v="1"/>
    <x v="1"/>
    <n v="26"/>
    <n v="26.17"/>
    <n v="680.42"/>
    <x v="2"/>
    <s v="Q1"/>
    <x v="6"/>
    <n v="0"/>
    <n v="1"/>
  </r>
  <r>
    <x v="588"/>
    <x v="2"/>
    <x v="3"/>
    <x v="1"/>
    <n v="5"/>
    <n v="41.29"/>
    <n v="206.45"/>
    <x v="2"/>
    <s v="Q1"/>
    <x v="6"/>
    <n v="0"/>
    <n v="1"/>
  </r>
  <r>
    <x v="589"/>
    <x v="1"/>
    <x v="3"/>
    <x v="0"/>
    <n v="34"/>
    <n v="41.29"/>
    <n v="1403.86"/>
    <x v="2"/>
    <s v="Q1"/>
    <x v="6"/>
    <n v="0"/>
    <n v="1"/>
  </r>
  <r>
    <x v="590"/>
    <x v="0"/>
    <x v="3"/>
    <x v="0"/>
    <n v="3"/>
    <n v="41.29"/>
    <n v="123.87"/>
    <x v="2"/>
    <s v="Q1"/>
    <x v="6"/>
    <n v="0"/>
    <n v="1"/>
  </r>
  <r>
    <x v="590"/>
    <x v="4"/>
    <x v="3"/>
    <x v="0"/>
    <n v="39"/>
    <n v="41.29"/>
    <n v="1610.31"/>
    <x v="2"/>
    <s v="Q1"/>
    <x v="6"/>
    <n v="0"/>
    <n v="1"/>
  </r>
  <r>
    <x v="591"/>
    <x v="0"/>
    <x v="3"/>
    <x v="1"/>
    <n v="34"/>
    <n v="41.29"/>
    <n v="1403.86"/>
    <x v="2"/>
    <s v="Q1"/>
    <x v="6"/>
    <n v="0"/>
    <n v="1"/>
  </r>
  <r>
    <x v="592"/>
    <x v="1"/>
    <x v="5"/>
    <x v="2"/>
    <n v="6"/>
    <n v="100.72"/>
    <n v="604.32000000000005"/>
    <x v="2"/>
    <s v="Q1"/>
    <x v="6"/>
    <n v="0"/>
    <n v="1"/>
  </r>
  <r>
    <x v="593"/>
    <x v="4"/>
    <x v="1"/>
    <x v="1"/>
    <n v="16"/>
    <n v="26.17"/>
    <n v="418.72"/>
    <x v="2"/>
    <s v="Q1"/>
    <x v="6"/>
    <n v="0"/>
    <n v="1"/>
  </r>
  <r>
    <x v="593"/>
    <x v="4"/>
    <x v="0"/>
    <x v="2"/>
    <n v="13"/>
    <n v="64.22"/>
    <n v="834.86"/>
    <x v="2"/>
    <s v="Q1"/>
    <x v="6"/>
    <n v="0"/>
    <n v="1"/>
  </r>
  <r>
    <x v="594"/>
    <x v="4"/>
    <x v="1"/>
    <x v="0"/>
    <n v="8"/>
    <n v="26.17"/>
    <n v="209.36"/>
    <x v="2"/>
    <s v="Q1"/>
    <x v="6"/>
    <n v="0"/>
    <n v="1"/>
  </r>
  <r>
    <x v="595"/>
    <x v="1"/>
    <x v="4"/>
    <x v="1"/>
    <n v="27"/>
    <n v="14.78"/>
    <n v="399.06"/>
    <x v="2"/>
    <s v="Q1"/>
    <x v="6"/>
    <n v="0"/>
    <n v="1"/>
  </r>
  <r>
    <x v="595"/>
    <x v="3"/>
    <x v="2"/>
    <x v="0"/>
    <n v="34"/>
    <n v="210.43"/>
    <n v="7154.62"/>
    <x v="2"/>
    <s v="Q1"/>
    <x v="6"/>
    <n v="0"/>
    <n v="1"/>
  </r>
  <r>
    <x v="596"/>
    <x v="3"/>
    <x v="3"/>
    <x v="2"/>
    <n v="35"/>
    <n v="41.29"/>
    <n v="1445.15"/>
    <x v="2"/>
    <s v="Q1"/>
    <x v="6"/>
    <n v="0"/>
    <n v="1"/>
  </r>
  <r>
    <x v="597"/>
    <x v="1"/>
    <x v="2"/>
    <x v="0"/>
    <n v="23"/>
    <n v="210.43"/>
    <n v="4839.8900000000003"/>
    <x v="2"/>
    <s v="Q1"/>
    <x v="6"/>
    <n v="0"/>
    <n v="1"/>
  </r>
  <r>
    <x v="598"/>
    <x v="2"/>
    <x v="4"/>
    <x v="0"/>
    <n v="6"/>
    <n v="14.78"/>
    <n v="88.68"/>
    <x v="2"/>
    <s v="Q1"/>
    <x v="6"/>
    <n v="0"/>
    <n v="1"/>
  </r>
  <r>
    <x v="598"/>
    <x v="1"/>
    <x v="2"/>
    <x v="0"/>
    <n v="37"/>
    <n v="210.43"/>
    <n v="7785.91"/>
    <x v="2"/>
    <s v="Q1"/>
    <x v="6"/>
    <n v="0"/>
    <n v="1"/>
  </r>
  <r>
    <x v="599"/>
    <x v="1"/>
    <x v="4"/>
    <x v="0"/>
    <n v="37"/>
    <n v="14.78"/>
    <n v="546.86"/>
    <x v="2"/>
    <s v="Q1"/>
    <x v="6"/>
    <n v="0"/>
    <n v="1"/>
  </r>
  <r>
    <x v="600"/>
    <x v="0"/>
    <x v="3"/>
    <x v="0"/>
    <n v="26"/>
    <n v="41.29"/>
    <n v="1073.54"/>
    <x v="2"/>
    <s v="Q1"/>
    <x v="6"/>
    <n v="0"/>
    <n v="1"/>
  </r>
  <r>
    <x v="601"/>
    <x v="1"/>
    <x v="6"/>
    <x v="2"/>
    <n v="30"/>
    <n v="34.72"/>
    <n v="1041.5999999999999"/>
    <x v="2"/>
    <s v="Q1"/>
    <x v="6"/>
    <n v="0"/>
    <n v="1"/>
  </r>
  <r>
    <x v="601"/>
    <x v="4"/>
    <x v="3"/>
    <x v="2"/>
    <n v="34"/>
    <n v="41.29"/>
    <n v="1403.86"/>
    <x v="2"/>
    <s v="Q1"/>
    <x v="6"/>
    <n v="0"/>
    <n v="1"/>
  </r>
  <r>
    <x v="602"/>
    <x v="0"/>
    <x v="3"/>
    <x v="2"/>
    <n v="12"/>
    <n v="41.29"/>
    <n v="495.48"/>
    <x v="2"/>
    <s v="Q1"/>
    <x v="6"/>
    <n v="0"/>
    <n v="1"/>
  </r>
  <r>
    <x v="603"/>
    <x v="3"/>
    <x v="1"/>
    <x v="0"/>
    <n v="40"/>
    <n v="26.17"/>
    <n v="1046.8"/>
    <x v="2"/>
    <s v="Q1"/>
    <x v="6"/>
    <n v="0"/>
    <n v="1"/>
  </r>
  <r>
    <x v="603"/>
    <x v="2"/>
    <x v="5"/>
    <x v="1"/>
    <n v="40"/>
    <n v="100.72"/>
    <n v="4028.8"/>
    <x v="2"/>
    <s v="Q1"/>
    <x v="6"/>
    <n v="0"/>
    <n v="1"/>
  </r>
  <r>
    <x v="604"/>
    <x v="3"/>
    <x v="1"/>
    <x v="2"/>
    <n v="7"/>
    <n v="26.17"/>
    <n v="183.19"/>
    <x v="2"/>
    <s v="Q1"/>
    <x v="6"/>
    <n v="0"/>
    <n v="1"/>
  </r>
  <r>
    <x v="605"/>
    <x v="0"/>
    <x v="3"/>
    <x v="0"/>
    <n v="36"/>
    <n v="41.29"/>
    <n v="1486.44"/>
    <x v="2"/>
    <s v="Q1"/>
    <x v="6"/>
    <n v="0"/>
    <n v="1"/>
  </r>
  <r>
    <x v="606"/>
    <x v="0"/>
    <x v="0"/>
    <x v="2"/>
    <n v="7"/>
    <n v="64.22"/>
    <n v="449.54"/>
    <x v="2"/>
    <s v="Q1"/>
    <x v="6"/>
    <n v="0"/>
    <n v="1"/>
  </r>
  <r>
    <x v="606"/>
    <x v="2"/>
    <x v="1"/>
    <x v="2"/>
    <n v="35"/>
    <n v="26.17"/>
    <n v="915.95"/>
    <x v="2"/>
    <s v="Q1"/>
    <x v="6"/>
    <n v="0"/>
    <n v="1"/>
  </r>
  <r>
    <x v="607"/>
    <x v="4"/>
    <x v="5"/>
    <x v="1"/>
    <n v="3"/>
    <n v="100.72"/>
    <n v="302.16000000000003"/>
    <x v="2"/>
    <s v="Q1"/>
    <x v="6"/>
    <n v="0"/>
    <n v="1"/>
  </r>
  <r>
    <x v="608"/>
    <x v="4"/>
    <x v="4"/>
    <x v="1"/>
    <n v="40"/>
    <n v="14.78"/>
    <n v="591.20000000000005"/>
    <x v="2"/>
    <s v="Q1"/>
    <x v="6"/>
    <n v="0"/>
    <n v="1"/>
  </r>
  <r>
    <x v="609"/>
    <x v="2"/>
    <x v="3"/>
    <x v="0"/>
    <n v="10"/>
    <n v="41.29"/>
    <n v="412.9"/>
    <x v="2"/>
    <s v="Q1"/>
    <x v="6"/>
    <n v="0"/>
    <n v="1"/>
  </r>
  <r>
    <x v="609"/>
    <x v="4"/>
    <x v="4"/>
    <x v="0"/>
    <n v="38"/>
    <n v="14.78"/>
    <n v="561.64"/>
    <x v="2"/>
    <s v="Q1"/>
    <x v="6"/>
    <n v="0"/>
    <n v="1"/>
  </r>
  <r>
    <x v="610"/>
    <x v="4"/>
    <x v="5"/>
    <x v="0"/>
    <n v="23"/>
    <n v="100.72"/>
    <n v="2316.56"/>
    <x v="2"/>
    <s v="Q1"/>
    <x v="6"/>
    <n v="0"/>
    <n v="1"/>
  </r>
  <r>
    <x v="611"/>
    <x v="0"/>
    <x v="0"/>
    <x v="1"/>
    <n v="19"/>
    <n v="64.22"/>
    <n v="1220.18"/>
    <x v="2"/>
    <s v="Q1"/>
    <x v="6"/>
    <n v="0"/>
    <n v="1"/>
  </r>
  <r>
    <x v="612"/>
    <x v="1"/>
    <x v="1"/>
    <x v="1"/>
    <n v="13"/>
    <n v="26.17"/>
    <n v="340.21"/>
    <x v="2"/>
    <s v="Q1"/>
    <x v="6"/>
    <n v="0"/>
    <n v="1"/>
  </r>
  <r>
    <x v="612"/>
    <x v="0"/>
    <x v="3"/>
    <x v="2"/>
    <n v="14"/>
    <n v="41.29"/>
    <n v="578.05999999999995"/>
    <x v="2"/>
    <s v="Q1"/>
    <x v="6"/>
    <n v="0"/>
    <n v="1"/>
  </r>
  <r>
    <x v="613"/>
    <x v="1"/>
    <x v="5"/>
    <x v="2"/>
    <n v="35"/>
    <n v="100.72"/>
    <n v="3525.2"/>
    <x v="2"/>
    <s v="Q1"/>
    <x v="6"/>
    <n v="0"/>
    <n v="1"/>
  </r>
  <r>
    <x v="614"/>
    <x v="3"/>
    <x v="4"/>
    <x v="2"/>
    <n v="40"/>
    <n v="14.78"/>
    <n v="591.20000000000005"/>
    <x v="2"/>
    <s v="Q1"/>
    <x v="6"/>
    <n v="0"/>
    <n v="1"/>
  </r>
  <r>
    <x v="614"/>
    <x v="1"/>
    <x v="1"/>
    <x v="2"/>
    <n v="19"/>
    <n v="26.17"/>
    <n v="497.23"/>
    <x v="2"/>
    <s v="Q1"/>
    <x v="6"/>
    <n v="0"/>
    <n v="1"/>
  </r>
  <r>
    <x v="615"/>
    <x v="2"/>
    <x v="4"/>
    <x v="1"/>
    <n v="2"/>
    <n v="14.78"/>
    <n v="29.56"/>
    <x v="2"/>
    <s v="Q1"/>
    <x v="6"/>
    <n v="0"/>
    <n v="1"/>
  </r>
  <r>
    <x v="616"/>
    <x v="1"/>
    <x v="3"/>
    <x v="0"/>
    <n v="12"/>
    <n v="41.29"/>
    <n v="495.48"/>
    <x v="2"/>
    <s v="Q1"/>
    <x v="6"/>
    <n v="0"/>
    <n v="1"/>
  </r>
  <r>
    <x v="617"/>
    <x v="0"/>
    <x v="7"/>
    <x v="2"/>
    <n v="38"/>
    <n v="160.66"/>
    <n v="6105.08"/>
    <x v="2"/>
    <s v="Q1"/>
    <x v="6"/>
    <n v="0"/>
    <n v="1"/>
  </r>
  <r>
    <x v="617"/>
    <x v="0"/>
    <x v="1"/>
    <x v="0"/>
    <n v="17"/>
    <n v="26.17"/>
    <n v="444.89"/>
    <x v="2"/>
    <s v="Q1"/>
    <x v="6"/>
    <n v="0"/>
    <n v="1"/>
  </r>
  <r>
    <x v="618"/>
    <x v="1"/>
    <x v="1"/>
    <x v="0"/>
    <n v="6"/>
    <n v="26.17"/>
    <n v="157.02000000000001"/>
    <x v="2"/>
    <s v="Q1"/>
    <x v="6"/>
    <n v="0"/>
    <n v="1"/>
  </r>
  <r>
    <x v="619"/>
    <x v="1"/>
    <x v="4"/>
    <x v="0"/>
    <n v="40"/>
    <n v="14.78"/>
    <n v="591.20000000000005"/>
    <x v="2"/>
    <s v="Q1"/>
    <x v="6"/>
    <n v="0"/>
    <n v="1"/>
  </r>
  <r>
    <x v="620"/>
    <x v="3"/>
    <x v="0"/>
    <x v="0"/>
    <n v="32"/>
    <n v="64.22"/>
    <n v="2055.04"/>
    <x v="2"/>
    <s v="Q1"/>
    <x v="6"/>
    <n v="0"/>
    <n v="1"/>
  </r>
  <r>
    <x v="620"/>
    <x v="2"/>
    <x v="5"/>
    <x v="0"/>
    <n v="38"/>
    <n v="100.72"/>
    <n v="3827.36"/>
    <x v="2"/>
    <s v="Q1"/>
    <x v="6"/>
    <n v="0"/>
    <n v="1"/>
  </r>
  <r>
    <x v="621"/>
    <x v="2"/>
    <x v="4"/>
    <x v="0"/>
    <n v="7"/>
    <n v="14.78"/>
    <n v="103.46"/>
    <x v="2"/>
    <s v="Q1"/>
    <x v="6"/>
    <n v="0"/>
    <n v="1"/>
  </r>
  <r>
    <x v="622"/>
    <x v="0"/>
    <x v="3"/>
    <x v="0"/>
    <n v="20"/>
    <n v="41.29"/>
    <n v="825.8"/>
    <x v="2"/>
    <s v="Q1"/>
    <x v="6"/>
    <n v="0"/>
    <n v="1"/>
  </r>
  <r>
    <x v="622"/>
    <x v="0"/>
    <x v="5"/>
    <x v="2"/>
    <n v="21"/>
    <n v="100.72"/>
    <n v="2115.12"/>
    <x v="2"/>
    <s v="Q1"/>
    <x v="6"/>
    <n v="0"/>
    <n v="1"/>
  </r>
  <r>
    <x v="623"/>
    <x v="3"/>
    <x v="4"/>
    <x v="2"/>
    <n v="26"/>
    <n v="14.78"/>
    <n v="384.28"/>
    <x v="2"/>
    <s v="Q1"/>
    <x v="6"/>
    <n v="0"/>
    <n v="1"/>
  </r>
  <r>
    <x v="624"/>
    <x v="2"/>
    <x v="4"/>
    <x v="0"/>
    <n v="30"/>
    <n v="14.78"/>
    <n v="443.4"/>
    <x v="2"/>
    <s v="Q1"/>
    <x v="6"/>
    <n v="0"/>
    <n v="1"/>
  </r>
  <r>
    <x v="625"/>
    <x v="4"/>
    <x v="2"/>
    <x v="2"/>
    <n v="21"/>
    <n v="210.43"/>
    <n v="4419.03"/>
    <x v="2"/>
    <s v="Q1"/>
    <x v="6"/>
    <n v="0"/>
    <n v="1"/>
  </r>
  <r>
    <x v="625"/>
    <x v="2"/>
    <x v="4"/>
    <x v="0"/>
    <n v="33"/>
    <n v="14.78"/>
    <n v="487.74"/>
    <x v="2"/>
    <s v="Q1"/>
    <x v="6"/>
    <n v="0"/>
    <n v="1"/>
  </r>
  <r>
    <x v="626"/>
    <x v="3"/>
    <x v="3"/>
    <x v="1"/>
    <n v="11"/>
    <n v="41.29"/>
    <n v="454.19"/>
    <x v="2"/>
    <s v="Q1"/>
    <x v="6"/>
    <n v="0"/>
    <n v="1"/>
  </r>
  <r>
    <x v="627"/>
    <x v="1"/>
    <x v="0"/>
    <x v="0"/>
    <n v="15"/>
    <n v="64.22"/>
    <n v="963.3"/>
    <x v="2"/>
    <s v="Q1"/>
    <x v="6"/>
    <n v="0"/>
    <n v="1"/>
  </r>
  <r>
    <x v="628"/>
    <x v="4"/>
    <x v="0"/>
    <x v="1"/>
    <n v="25"/>
    <n v="64.22"/>
    <n v="1605.5"/>
    <x v="2"/>
    <s v="Q1"/>
    <x v="6"/>
    <n v="0"/>
    <n v="1"/>
  </r>
  <r>
    <x v="628"/>
    <x v="3"/>
    <x v="4"/>
    <x v="1"/>
    <n v="40"/>
    <n v="14.78"/>
    <n v="591.20000000000005"/>
    <x v="2"/>
    <s v="Q1"/>
    <x v="6"/>
    <n v="0"/>
    <n v="1"/>
  </r>
  <r>
    <x v="629"/>
    <x v="0"/>
    <x v="1"/>
    <x v="1"/>
    <n v="20"/>
    <n v="26.17"/>
    <n v="523.4"/>
    <x v="2"/>
    <s v="Q1"/>
    <x v="6"/>
    <n v="0"/>
    <n v="1"/>
  </r>
  <r>
    <x v="630"/>
    <x v="1"/>
    <x v="6"/>
    <x v="2"/>
    <n v="27"/>
    <n v="34.72"/>
    <n v="937.44"/>
    <x v="2"/>
    <s v="Q1"/>
    <x v="6"/>
    <n v="0"/>
    <n v="1"/>
  </r>
  <r>
    <x v="630"/>
    <x v="2"/>
    <x v="7"/>
    <x v="2"/>
    <n v="30"/>
    <n v="160.66"/>
    <n v="4819.8"/>
    <x v="2"/>
    <s v="Q1"/>
    <x v="6"/>
    <n v="0"/>
    <n v="1"/>
  </r>
  <r>
    <x v="631"/>
    <x v="0"/>
    <x v="6"/>
    <x v="0"/>
    <n v="29"/>
    <n v="34.72"/>
    <n v="1006.88"/>
    <x v="2"/>
    <s v="Q1"/>
    <x v="6"/>
    <n v="0"/>
    <n v="1"/>
  </r>
  <r>
    <x v="632"/>
    <x v="2"/>
    <x v="0"/>
    <x v="2"/>
    <n v="28"/>
    <n v="64.22"/>
    <n v="1798.16"/>
    <x v="2"/>
    <s v="Q1"/>
    <x v="6"/>
    <n v="0"/>
    <n v="1"/>
  </r>
  <r>
    <x v="633"/>
    <x v="1"/>
    <x v="3"/>
    <x v="1"/>
    <n v="10"/>
    <n v="41.29"/>
    <n v="412.9"/>
    <x v="2"/>
    <s v="Q1"/>
    <x v="6"/>
    <n v="0"/>
    <n v="1"/>
  </r>
  <r>
    <x v="633"/>
    <x v="1"/>
    <x v="0"/>
    <x v="0"/>
    <n v="5"/>
    <n v="64.22"/>
    <n v="321.10000000000002"/>
    <x v="2"/>
    <s v="Q1"/>
    <x v="6"/>
    <n v="0"/>
    <n v="1"/>
  </r>
  <r>
    <x v="634"/>
    <x v="0"/>
    <x v="4"/>
    <x v="2"/>
    <n v="3"/>
    <n v="14.78"/>
    <n v="44.34"/>
    <x v="2"/>
    <s v="Q1"/>
    <x v="6"/>
    <n v="0"/>
    <n v="1"/>
  </r>
  <r>
    <x v="635"/>
    <x v="2"/>
    <x v="1"/>
    <x v="1"/>
    <n v="36"/>
    <n v="26.17"/>
    <n v="942.12"/>
    <x v="2"/>
    <s v="Q1"/>
    <x v="6"/>
    <n v="0"/>
    <n v="1"/>
  </r>
  <r>
    <x v="636"/>
    <x v="1"/>
    <x v="2"/>
    <x v="1"/>
    <n v="20"/>
    <n v="210.43"/>
    <n v="4208.6000000000004"/>
    <x v="2"/>
    <s v="Q1"/>
    <x v="6"/>
    <n v="0"/>
    <n v="1"/>
  </r>
  <r>
    <x v="636"/>
    <x v="4"/>
    <x v="5"/>
    <x v="2"/>
    <n v="19"/>
    <n v="100.72"/>
    <n v="1913.68"/>
    <x v="2"/>
    <s v="Q1"/>
    <x v="6"/>
    <n v="0"/>
    <n v="1"/>
  </r>
  <r>
    <x v="637"/>
    <x v="2"/>
    <x v="2"/>
    <x v="0"/>
    <n v="18"/>
    <n v="210.43"/>
    <n v="3787.74"/>
    <x v="2"/>
    <s v="Q1"/>
    <x v="6"/>
    <n v="0"/>
    <n v="1"/>
  </r>
  <r>
    <x v="638"/>
    <x v="3"/>
    <x v="1"/>
    <x v="1"/>
    <n v="3"/>
    <n v="26.17"/>
    <n v="78.510000000000005"/>
    <x v="2"/>
    <s v="Q1"/>
    <x v="6"/>
    <n v="0"/>
    <n v="1"/>
  </r>
  <r>
    <x v="639"/>
    <x v="4"/>
    <x v="4"/>
    <x v="2"/>
    <n v="5"/>
    <n v="14.78"/>
    <n v="73.900000000000006"/>
    <x v="2"/>
    <s v="Q2"/>
    <x v="7"/>
    <n v="0"/>
    <n v="1"/>
  </r>
  <r>
    <x v="639"/>
    <x v="0"/>
    <x v="3"/>
    <x v="0"/>
    <n v="32"/>
    <n v="41.29"/>
    <n v="1321.28"/>
    <x v="2"/>
    <s v="Q2"/>
    <x v="7"/>
    <n v="0"/>
    <n v="1"/>
  </r>
  <r>
    <x v="640"/>
    <x v="0"/>
    <x v="1"/>
    <x v="2"/>
    <n v="3"/>
    <n v="26.17"/>
    <n v="78.510000000000005"/>
    <x v="2"/>
    <s v="Q2"/>
    <x v="7"/>
    <n v="0"/>
    <n v="1"/>
  </r>
  <r>
    <x v="641"/>
    <x v="4"/>
    <x v="3"/>
    <x v="0"/>
    <n v="33"/>
    <n v="41.29"/>
    <n v="1362.57"/>
    <x v="2"/>
    <s v="Q2"/>
    <x v="7"/>
    <n v="0"/>
    <n v="1"/>
  </r>
  <r>
    <x v="641"/>
    <x v="2"/>
    <x v="4"/>
    <x v="1"/>
    <n v="37"/>
    <n v="14.78"/>
    <n v="546.86"/>
    <x v="2"/>
    <s v="Q2"/>
    <x v="7"/>
    <n v="0"/>
    <n v="1"/>
  </r>
  <r>
    <x v="642"/>
    <x v="1"/>
    <x v="1"/>
    <x v="1"/>
    <n v="5"/>
    <n v="26.17"/>
    <n v="130.85"/>
    <x v="2"/>
    <s v="Q2"/>
    <x v="7"/>
    <n v="0"/>
    <n v="1"/>
  </r>
  <r>
    <x v="643"/>
    <x v="4"/>
    <x v="4"/>
    <x v="0"/>
    <n v="18"/>
    <n v="14.78"/>
    <n v="266.04000000000002"/>
    <x v="2"/>
    <s v="Q2"/>
    <x v="7"/>
    <n v="0"/>
    <n v="1"/>
  </r>
  <r>
    <x v="644"/>
    <x v="0"/>
    <x v="1"/>
    <x v="0"/>
    <n v="16"/>
    <n v="26.17"/>
    <n v="418.72"/>
    <x v="2"/>
    <s v="Q2"/>
    <x v="7"/>
    <n v="0"/>
    <n v="1"/>
  </r>
  <r>
    <x v="644"/>
    <x v="4"/>
    <x v="2"/>
    <x v="2"/>
    <n v="38"/>
    <n v="210.43"/>
    <n v="7996.34"/>
    <x v="2"/>
    <s v="Q2"/>
    <x v="7"/>
    <n v="0"/>
    <n v="1"/>
  </r>
  <r>
    <x v="645"/>
    <x v="2"/>
    <x v="4"/>
    <x v="2"/>
    <n v="19"/>
    <n v="14.78"/>
    <n v="280.82"/>
    <x v="2"/>
    <s v="Q2"/>
    <x v="7"/>
    <n v="0"/>
    <n v="1"/>
  </r>
  <r>
    <x v="646"/>
    <x v="3"/>
    <x v="2"/>
    <x v="2"/>
    <n v="35"/>
    <n v="210.43"/>
    <n v="7365.05"/>
    <x v="2"/>
    <s v="Q2"/>
    <x v="7"/>
    <n v="0"/>
    <n v="1"/>
  </r>
  <r>
    <x v="647"/>
    <x v="3"/>
    <x v="3"/>
    <x v="1"/>
    <n v="40"/>
    <n v="41.29"/>
    <n v="1651.6"/>
    <x v="2"/>
    <s v="Q2"/>
    <x v="7"/>
    <n v="0"/>
    <n v="1"/>
  </r>
  <r>
    <x v="647"/>
    <x v="3"/>
    <x v="7"/>
    <x v="1"/>
    <n v="1"/>
    <n v="160.66"/>
    <n v="160.66"/>
    <x v="2"/>
    <s v="Q2"/>
    <x v="7"/>
    <n v="0"/>
    <n v="1"/>
  </r>
  <r>
    <x v="648"/>
    <x v="3"/>
    <x v="3"/>
    <x v="2"/>
    <n v="4"/>
    <n v="41.29"/>
    <n v="165.16"/>
    <x v="2"/>
    <s v="Q2"/>
    <x v="7"/>
    <n v="0"/>
    <n v="1"/>
  </r>
  <r>
    <x v="649"/>
    <x v="1"/>
    <x v="0"/>
    <x v="2"/>
    <n v="23"/>
    <n v="64.22"/>
    <n v="1477.06"/>
    <x v="2"/>
    <s v="Q2"/>
    <x v="7"/>
    <n v="0"/>
    <n v="1"/>
  </r>
  <r>
    <x v="649"/>
    <x v="4"/>
    <x v="3"/>
    <x v="1"/>
    <n v="25"/>
    <n v="41.29"/>
    <n v="1032.25"/>
    <x v="2"/>
    <s v="Q2"/>
    <x v="7"/>
    <n v="0"/>
    <n v="1"/>
  </r>
  <r>
    <x v="650"/>
    <x v="1"/>
    <x v="4"/>
    <x v="1"/>
    <n v="14"/>
    <n v="14.78"/>
    <n v="206.92"/>
    <x v="2"/>
    <s v="Q2"/>
    <x v="7"/>
    <n v="0"/>
    <n v="1"/>
  </r>
  <r>
    <x v="651"/>
    <x v="4"/>
    <x v="5"/>
    <x v="2"/>
    <n v="24"/>
    <n v="100.72"/>
    <n v="2417.2800000000002"/>
    <x v="2"/>
    <s v="Q2"/>
    <x v="7"/>
    <n v="0"/>
    <n v="1"/>
  </r>
  <r>
    <x v="652"/>
    <x v="2"/>
    <x v="2"/>
    <x v="1"/>
    <n v="5"/>
    <n v="210.43"/>
    <n v="1052.1500000000001"/>
    <x v="2"/>
    <s v="Q2"/>
    <x v="7"/>
    <n v="0"/>
    <n v="1"/>
  </r>
  <r>
    <x v="652"/>
    <x v="4"/>
    <x v="3"/>
    <x v="2"/>
    <n v="6"/>
    <n v="41.29"/>
    <n v="247.74"/>
    <x v="2"/>
    <s v="Q2"/>
    <x v="7"/>
    <n v="0"/>
    <n v="1"/>
  </r>
  <r>
    <x v="653"/>
    <x v="4"/>
    <x v="2"/>
    <x v="0"/>
    <n v="22"/>
    <n v="210.43"/>
    <n v="4629.46"/>
    <x v="2"/>
    <s v="Q2"/>
    <x v="7"/>
    <n v="0"/>
    <n v="1"/>
  </r>
  <r>
    <x v="654"/>
    <x v="3"/>
    <x v="4"/>
    <x v="1"/>
    <n v="27"/>
    <n v="14.78"/>
    <n v="399.06"/>
    <x v="2"/>
    <s v="Q2"/>
    <x v="7"/>
    <n v="0"/>
    <n v="1"/>
  </r>
  <r>
    <x v="655"/>
    <x v="4"/>
    <x v="4"/>
    <x v="0"/>
    <n v="5"/>
    <n v="14.78"/>
    <n v="73.900000000000006"/>
    <x v="2"/>
    <s v="Q2"/>
    <x v="7"/>
    <n v="0"/>
    <n v="1"/>
  </r>
  <r>
    <x v="655"/>
    <x v="4"/>
    <x v="5"/>
    <x v="2"/>
    <n v="12"/>
    <n v="100.72"/>
    <n v="1208.6400000000001"/>
    <x v="2"/>
    <s v="Q2"/>
    <x v="7"/>
    <n v="0"/>
    <n v="1"/>
  </r>
  <r>
    <x v="656"/>
    <x v="4"/>
    <x v="0"/>
    <x v="0"/>
    <n v="8"/>
    <n v="64.22"/>
    <n v="513.76"/>
    <x v="2"/>
    <s v="Q2"/>
    <x v="7"/>
    <n v="0"/>
    <n v="1"/>
  </r>
  <r>
    <x v="657"/>
    <x v="2"/>
    <x v="4"/>
    <x v="1"/>
    <n v="26"/>
    <n v="14.78"/>
    <n v="384.28"/>
    <x v="2"/>
    <s v="Q2"/>
    <x v="7"/>
    <n v="0"/>
    <n v="1"/>
  </r>
  <r>
    <x v="657"/>
    <x v="0"/>
    <x v="3"/>
    <x v="1"/>
    <n v="24"/>
    <n v="41.29"/>
    <n v="990.96"/>
    <x v="2"/>
    <s v="Q2"/>
    <x v="7"/>
    <n v="0"/>
    <n v="1"/>
  </r>
  <r>
    <x v="658"/>
    <x v="0"/>
    <x v="1"/>
    <x v="2"/>
    <n v="23"/>
    <n v="26.17"/>
    <n v="601.91"/>
    <x v="2"/>
    <s v="Q2"/>
    <x v="7"/>
    <n v="0"/>
    <n v="1"/>
  </r>
  <r>
    <x v="659"/>
    <x v="0"/>
    <x v="5"/>
    <x v="1"/>
    <n v="1"/>
    <n v="100.72"/>
    <n v="100.72"/>
    <x v="2"/>
    <s v="Q2"/>
    <x v="7"/>
    <n v="0"/>
    <n v="1"/>
  </r>
  <r>
    <x v="660"/>
    <x v="0"/>
    <x v="1"/>
    <x v="0"/>
    <n v="23"/>
    <n v="26.17"/>
    <n v="601.91"/>
    <x v="2"/>
    <s v="Q2"/>
    <x v="7"/>
    <n v="0"/>
    <n v="1"/>
  </r>
  <r>
    <x v="660"/>
    <x v="4"/>
    <x v="1"/>
    <x v="0"/>
    <n v="12"/>
    <n v="26.17"/>
    <n v="314.04000000000002"/>
    <x v="2"/>
    <s v="Q2"/>
    <x v="7"/>
    <n v="0"/>
    <n v="1"/>
  </r>
  <r>
    <x v="661"/>
    <x v="4"/>
    <x v="1"/>
    <x v="0"/>
    <n v="18"/>
    <n v="26.17"/>
    <n v="471.06"/>
    <x v="2"/>
    <s v="Q2"/>
    <x v="7"/>
    <n v="0"/>
    <n v="1"/>
  </r>
  <r>
    <x v="662"/>
    <x v="1"/>
    <x v="5"/>
    <x v="2"/>
    <n v="39"/>
    <n v="100.72"/>
    <n v="3928.08"/>
    <x v="2"/>
    <s v="Q2"/>
    <x v="7"/>
    <n v="0"/>
    <n v="1"/>
  </r>
  <r>
    <x v="663"/>
    <x v="0"/>
    <x v="2"/>
    <x v="0"/>
    <n v="13"/>
    <n v="210.43"/>
    <n v="2735.59"/>
    <x v="2"/>
    <s v="Q2"/>
    <x v="7"/>
    <n v="0"/>
    <n v="1"/>
  </r>
  <r>
    <x v="663"/>
    <x v="4"/>
    <x v="1"/>
    <x v="2"/>
    <n v="21"/>
    <n v="26.17"/>
    <n v="549.57000000000005"/>
    <x v="2"/>
    <s v="Q2"/>
    <x v="7"/>
    <n v="0"/>
    <n v="1"/>
  </r>
  <r>
    <x v="664"/>
    <x v="1"/>
    <x v="4"/>
    <x v="0"/>
    <n v="15"/>
    <n v="14.78"/>
    <n v="221.7"/>
    <x v="2"/>
    <s v="Q2"/>
    <x v="7"/>
    <n v="0"/>
    <n v="1"/>
  </r>
  <r>
    <x v="665"/>
    <x v="2"/>
    <x v="3"/>
    <x v="2"/>
    <n v="1"/>
    <n v="41.29"/>
    <n v="41.29"/>
    <x v="2"/>
    <s v="Q2"/>
    <x v="7"/>
    <n v="0"/>
    <n v="1"/>
  </r>
  <r>
    <x v="666"/>
    <x v="4"/>
    <x v="2"/>
    <x v="0"/>
    <n v="29"/>
    <n v="210.43"/>
    <n v="6102.47"/>
    <x v="2"/>
    <s v="Q2"/>
    <x v="7"/>
    <n v="0"/>
    <n v="1"/>
  </r>
  <r>
    <x v="666"/>
    <x v="3"/>
    <x v="5"/>
    <x v="2"/>
    <n v="1"/>
    <n v="100.72"/>
    <n v="100.72"/>
    <x v="2"/>
    <s v="Q2"/>
    <x v="7"/>
    <n v="0"/>
    <n v="1"/>
  </r>
  <r>
    <x v="667"/>
    <x v="3"/>
    <x v="4"/>
    <x v="0"/>
    <n v="20"/>
    <n v="14.78"/>
    <n v="295.60000000000002"/>
    <x v="2"/>
    <s v="Q2"/>
    <x v="7"/>
    <n v="0"/>
    <n v="1"/>
  </r>
  <r>
    <x v="668"/>
    <x v="2"/>
    <x v="3"/>
    <x v="0"/>
    <n v="26"/>
    <n v="41.29"/>
    <n v="1073.54"/>
    <x v="2"/>
    <s v="Q2"/>
    <x v="7"/>
    <n v="0"/>
    <n v="1"/>
  </r>
  <r>
    <x v="668"/>
    <x v="1"/>
    <x v="5"/>
    <x v="0"/>
    <n v="35"/>
    <n v="100.72"/>
    <n v="3525.2"/>
    <x v="2"/>
    <s v="Q2"/>
    <x v="7"/>
    <n v="0"/>
    <n v="1"/>
  </r>
  <r>
    <x v="669"/>
    <x v="4"/>
    <x v="4"/>
    <x v="0"/>
    <n v="2"/>
    <n v="14.78"/>
    <n v="29.56"/>
    <x v="2"/>
    <s v="Q2"/>
    <x v="7"/>
    <n v="0"/>
    <n v="1"/>
  </r>
  <r>
    <x v="670"/>
    <x v="4"/>
    <x v="5"/>
    <x v="2"/>
    <n v="12"/>
    <n v="100.72"/>
    <n v="1208.6400000000001"/>
    <x v="2"/>
    <s v="Q2"/>
    <x v="7"/>
    <n v="0"/>
    <n v="1"/>
  </r>
  <r>
    <x v="671"/>
    <x v="3"/>
    <x v="5"/>
    <x v="0"/>
    <n v="27"/>
    <n v="100.72"/>
    <n v="2719.44"/>
    <x v="2"/>
    <s v="Q2"/>
    <x v="7"/>
    <n v="0"/>
    <n v="1"/>
  </r>
  <r>
    <x v="671"/>
    <x v="1"/>
    <x v="6"/>
    <x v="0"/>
    <n v="10"/>
    <n v="34.72"/>
    <n v="347.2"/>
    <x v="2"/>
    <s v="Q2"/>
    <x v="7"/>
    <n v="0"/>
    <n v="1"/>
  </r>
  <r>
    <x v="672"/>
    <x v="0"/>
    <x v="4"/>
    <x v="1"/>
    <n v="37"/>
    <n v="14.78"/>
    <n v="546.86"/>
    <x v="2"/>
    <s v="Q2"/>
    <x v="7"/>
    <n v="0"/>
    <n v="1"/>
  </r>
  <r>
    <x v="673"/>
    <x v="1"/>
    <x v="4"/>
    <x v="1"/>
    <n v="14"/>
    <n v="14.78"/>
    <n v="206.92"/>
    <x v="2"/>
    <s v="Q2"/>
    <x v="7"/>
    <n v="0"/>
    <n v="1"/>
  </r>
  <r>
    <x v="674"/>
    <x v="1"/>
    <x v="4"/>
    <x v="1"/>
    <n v="27"/>
    <n v="14.78"/>
    <n v="399.06"/>
    <x v="2"/>
    <s v="Q2"/>
    <x v="7"/>
    <n v="0"/>
    <n v="1"/>
  </r>
  <r>
    <x v="674"/>
    <x v="4"/>
    <x v="1"/>
    <x v="2"/>
    <n v="24"/>
    <n v="26.17"/>
    <n v="628.08000000000004"/>
    <x v="2"/>
    <s v="Q2"/>
    <x v="7"/>
    <n v="0"/>
    <n v="1"/>
  </r>
  <r>
    <x v="675"/>
    <x v="2"/>
    <x v="4"/>
    <x v="1"/>
    <n v="13"/>
    <n v="14.78"/>
    <n v="192.14"/>
    <x v="2"/>
    <s v="Q2"/>
    <x v="7"/>
    <n v="0"/>
    <n v="1"/>
  </r>
  <r>
    <x v="676"/>
    <x v="2"/>
    <x v="3"/>
    <x v="0"/>
    <n v="14"/>
    <n v="41.29"/>
    <n v="578.05999999999995"/>
    <x v="2"/>
    <s v="Q2"/>
    <x v="7"/>
    <n v="0"/>
    <n v="1"/>
  </r>
  <r>
    <x v="676"/>
    <x v="3"/>
    <x v="0"/>
    <x v="2"/>
    <n v="6"/>
    <n v="64.22"/>
    <n v="385.32"/>
    <x v="2"/>
    <s v="Q2"/>
    <x v="7"/>
    <n v="0"/>
    <n v="1"/>
  </r>
  <r>
    <x v="677"/>
    <x v="2"/>
    <x v="5"/>
    <x v="2"/>
    <n v="7"/>
    <n v="100.72"/>
    <n v="705.04"/>
    <x v="2"/>
    <s v="Q2"/>
    <x v="7"/>
    <n v="0"/>
    <n v="1"/>
  </r>
  <r>
    <x v="678"/>
    <x v="1"/>
    <x v="1"/>
    <x v="1"/>
    <n v="17"/>
    <n v="26.17"/>
    <n v="444.89"/>
    <x v="2"/>
    <s v="Q2"/>
    <x v="7"/>
    <n v="0"/>
    <n v="1"/>
  </r>
  <r>
    <x v="679"/>
    <x v="3"/>
    <x v="1"/>
    <x v="0"/>
    <n v="13"/>
    <n v="26.17"/>
    <n v="340.21"/>
    <x v="2"/>
    <s v="Q2"/>
    <x v="7"/>
    <n v="0"/>
    <n v="1"/>
  </r>
  <r>
    <x v="679"/>
    <x v="4"/>
    <x v="3"/>
    <x v="0"/>
    <n v="35"/>
    <n v="41.29"/>
    <n v="1445.15"/>
    <x v="2"/>
    <s v="Q2"/>
    <x v="7"/>
    <n v="0"/>
    <n v="1"/>
  </r>
  <r>
    <x v="680"/>
    <x v="2"/>
    <x v="1"/>
    <x v="2"/>
    <n v="31"/>
    <n v="26.17"/>
    <n v="811.27"/>
    <x v="2"/>
    <s v="Q2"/>
    <x v="7"/>
    <n v="0"/>
    <n v="1"/>
  </r>
  <r>
    <x v="681"/>
    <x v="4"/>
    <x v="0"/>
    <x v="1"/>
    <n v="39"/>
    <n v="64.22"/>
    <n v="2504.58"/>
    <x v="2"/>
    <s v="Q2"/>
    <x v="7"/>
    <n v="0"/>
    <n v="1"/>
  </r>
  <r>
    <x v="682"/>
    <x v="2"/>
    <x v="5"/>
    <x v="2"/>
    <n v="33"/>
    <n v="100.72"/>
    <n v="3323.76"/>
    <x v="2"/>
    <s v="Q2"/>
    <x v="7"/>
    <n v="0"/>
    <n v="1"/>
  </r>
  <r>
    <x v="682"/>
    <x v="1"/>
    <x v="1"/>
    <x v="1"/>
    <n v="30"/>
    <n v="26.17"/>
    <n v="785.1"/>
    <x v="2"/>
    <s v="Q2"/>
    <x v="7"/>
    <n v="0"/>
    <n v="1"/>
  </r>
  <r>
    <x v="683"/>
    <x v="3"/>
    <x v="3"/>
    <x v="0"/>
    <n v="33"/>
    <n v="41.29"/>
    <n v="1362.57"/>
    <x v="2"/>
    <s v="Q2"/>
    <x v="7"/>
    <n v="0"/>
    <n v="1"/>
  </r>
  <r>
    <x v="684"/>
    <x v="0"/>
    <x v="2"/>
    <x v="1"/>
    <n v="40"/>
    <n v="210.43"/>
    <n v="8417.2000000000007"/>
    <x v="2"/>
    <s v="Q2"/>
    <x v="7"/>
    <n v="0"/>
    <n v="1"/>
  </r>
  <r>
    <x v="684"/>
    <x v="2"/>
    <x v="5"/>
    <x v="2"/>
    <n v="23"/>
    <n v="100.72"/>
    <n v="2316.56"/>
    <x v="2"/>
    <s v="Q2"/>
    <x v="7"/>
    <n v="0"/>
    <n v="1"/>
  </r>
  <r>
    <x v="685"/>
    <x v="3"/>
    <x v="5"/>
    <x v="1"/>
    <n v="27"/>
    <n v="100.72"/>
    <n v="2719.44"/>
    <x v="2"/>
    <s v="Q2"/>
    <x v="7"/>
    <n v="0"/>
    <n v="1"/>
  </r>
  <r>
    <x v="686"/>
    <x v="0"/>
    <x v="4"/>
    <x v="2"/>
    <n v="19"/>
    <n v="14.78"/>
    <n v="280.82"/>
    <x v="2"/>
    <s v="Q2"/>
    <x v="7"/>
    <n v="0"/>
    <n v="1"/>
  </r>
  <r>
    <x v="687"/>
    <x v="3"/>
    <x v="0"/>
    <x v="2"/>
    <n v="27"/>
    <n v="64.22"/>
    <n v="1733.94"/>
    <x v="2"/>
    <s v="Q2"/>
    <x v="7"/>
    <n v="0"/>
    <n v="1"/>
  </r>
  <r>
    <x v="687"/>
    <x v="2"/>
    <x v="0"/>
    <x v="2"/>
    <n v="12"/>
    <n v="64.22"/>
    <n v="770.64"/>
    <x v="2"/>
    <s v="Q2"/>
    <x v="7"/>
    <n v="0"/>
    <n v="1"/>
  </r>
  <r>
    <x v="688"/>
    <x v="1"/>
    <x v="1"/>
    <x v="0"/>
    <n v="4"/>
    <n v="26.17"/>
    <n v="104.68"/>
    <x v="2"/>
    <s v="Q2"/>
    <x v="7"/>
    <n v="0"/>
    <n v="1"/>
  </r>
  <r>
    <x v="689"/>
    <x v="2"/>
    <x v="3"/>
    <x v="1"/>
    <n v="27"/>
    <n v="41.29"/>
    <n v="1114.83"/>
    <x v="2"/>
    <s v="Q2"/>
    <x v="7"/>
    <n v="0"/>
    <n v="1"/>
  </r>
  <r>
    <x v="690"/>
    <x v="2"/>
    <x v="4"/>
    <x v="0"/>
    <n v="12"/>
    <n v="14.78"/>
    <n v="177.36"/>
    <x v="2"/>
    <s v="Q2"/>
    <x v="7"/>
    <n v="0"/>
    <n v="1"/>
  </r>
  <r>
    <x v="690"/>
    <x v="3"/>
    <x v="3"/>
    <x v="1"/>
    <n v="9"/>
    <n v="41.29"/>
    <n v="371.61"/>
    <x v="2"/>
    <s v="Q2"/>
    <x v="7"/>
    <n v="0"/>
    <n v="1"/>
  </r>
  <r>
    <x v="691"/>
    <x v="0"/>
    <x v="3"/>
    <x v="1"/>
    <n v="39"/>
    <n v="41.29"/>
    <n v="1610.31"/>
    <x v="2"/>
    <s v="Q2"/>
    <x v="7"/>
    <n v="0"/>
    <n v="1"/>
  </r>
  <r>
    <x v="692"/>
    <x v="0"/>
    <x v="5"/>
    <x v="0"/>
    <n v="15"/>
    <n v="100.72"/>
    <n v="1510.8"/>
    <x v="2"/>
    <s v="Q2"/>
    <x v="7"/>
    <n v="0"/>
    <n v="1"/>
  </r>
  <r>
    <x v="693"/>
    <x v="4"/>
    <x v="5"/>
    <x v="2"/>
    <n v="19"/>
    <n v="100.72"/>
    <n v="1913.68"/>
    <x v="2"/>
    <s v="Q2"/>
    <x v="7"/>
    <n v="0"/>
    <n v="1"/>
  </r>
  <r>
    <x v="693"/>
    <x v="2"/>
    <x v="1"/>
    <x v="1"/>
    <n v="8"/>
    <n v="26.17"/>
    <n v="209.36"/>
    <x v="2"/>
    <s v="Q2"/>
    <x v="7"/>
    <n v="0"/>
    <n v="1"/>
  </r>
  <r>
    <x v="694"/>
    <x v="4"/>
    <x v="7"/>
    <x v="1"/>
    <n v="10"/>
    <n v="160.66"/>
    <n v="1606.6"/>
    <x v="2"/>
    <s v="Q2"/>
    <x v="7"/>
    <n v="0"/>
    <n v="1"/>
  </r>
  <r>
    <x v="695"/>
    <x v="4"/>
    <x v="1"/>
    <x v="0"/>
    <n v="9"/>
    <n v="26.17"/>
    <n v="235.53"/>
    <x v="2"/>
    <s v="Q2"/>
    <x v="7"/>
    <n v="0"/>
    <n v="1"/>
  </r>
  <r>
    <x v="695"/>
    <x v="3"/>
    <x v="3"/>
    <x v="0"/>
    <n v="26"/>
    <n v="41.29"/>
    <n v="1073.54"/>
    <x v="2"/>
    <s v="Q2"/>
    <x v="7"/>
    <n v="0"/>
    <n v="1"/>
  </r>
  <r>
    <x v="696"/>
    <x v="4"/>
    <x v="1"/>
    <x v="1"/>
    <n v="32"/>
    <n v="26.17"/>
    <n v="837.44"/>
    <x v="2"/>
    <s v="Q2"/>
    <x v="7"/>
    <n v="0"/>
    <n v="1"/>
  </r>
  <r>
    <x v="697"/>
    <x v="4"/>
    <x v="1"/>
    <x v="0"/>
    <n v="18"/>
    <n v="26.17"/>
    <n v="471.06"/>
    <x v="2"/>
    <s v="Q2"/>
    <x v="7"/>
    <n v="0"/>
    <n v="1"/>
  </r>
  <r>
    <x v="698"/>
    <x v="2"/>
    <x v="4"/>
    <x v="0"/>
    <n v="40"/>
    <n v="14.78"/>
    <n v="591.20000000000005"/>
    <x v="2"/>
    <s v="Q2"/>
    <x v="7"/>
    <n v="0"/>
    <n v="1"/>
  </r>
  <r>
    <x v="698"/>
    <x v="3"/>
    <x v="3"/>
    <x v="0"/>
    <n v="21"/>
    <n v="41.29"/>
    <n v="867.09"/>
    <x v="2"/>
    <s v="Q2"/>
    <x v="7"/>
    <n v="0"/>
    <n v="1"/>
  </r>
  <r>
    <x v="699"/>
    <x v="2"/>
    <x v="3"/>
    <x v="2"/>
    <n v="9"/>
    <n v="41.29"/>
    <n v="371.61"/>
    <x v="2"/>
    <s v="Q2"/>
    <x v="7"/>
    <n v="0"/>
    <n v="1"/>
  </r>
  <r>
    <x v="700"/>
    <x v="0"/>
    <x v="1"/>
    <x v="0"/>
    <n v="8"/>
    <n v="26.17"/>
    <n v="209.36"/>
    <x v="2"/>
    <s v="Q2"/>
    <x v="7"/>
    <n v="0"/>
    <n v="1"/>
  </r>
  <r>
    <x v="701"/>
    <x v="1"/>
    <x v="1"/>
    <x v="2"/>
    <n v="23"/>
    <n v="26.17"/>
    <n v="601.91"/>
    <x v="2"/>
    <s v="Q2"/>
    <x v="7"/>
    <n v="0"/>
    <n v="1"/>
  </r>
  <r>
    <x v="701"/>
    <x v="2"/>
    <x v="1"/>
    <x v="1"/>
    <n v="22"/>
    <n v="26.17"/>
    <n v="575.74"/>
    <x v="2"/>
    <s v="Q2"/>
    <x v="7"/>
    <n v="0"/>
    <n v="1"/>
  </r>
  <r>
    <x v="702"/>
    <x v="3"/>
    <x v="0"/>
    <x v="2"/>
    <n v="35"/>
    <n v="64.22"/>
    <n v="2247.6999999999998"/>
    <x v="2"/>
    <s v="Q2"/>
    <x v="7"/>
    <n v="0"/>
    <n v="1"/>
  </r>
  <r>
    <x v="703"/>
    <x v="1"/>
    <x v="5"/>
    <x v="1"/>
    <n v="16"/>
    <n v="100.72"/>
    <n v="1611.52"/>
    <x v="2"/>
    <s v="Q2"/>
    <x v="7"/>
    <n v="0"/>
    <n v="1"/>
  </r>
  <r>
    <x v="703"/>
    <x v="2"/>
    <x v="5"/>
    <x v="2"/>
    <n v="8"/>
    <n v="100.72"/>
    <n v="805.76"/>
    <x v="2"/>
    <s v="Q2"/>
    <x v="7"/>
    <n v="0"/>
    <n v="1"/>
  </r>
  <r>
    <x v="704"/>
    <x v="2"/>
    <x v="1"/>
    <x v="1"/>
    <n v="26"/>
    <n v="26.17"/>
    <n v="680.42"/>
    <x v="2"/>
    <s v="Q2"/>
    <x v="7"/>
    <n v="0"/>
    <n v="1"/>
  </r>
  <r>
    <x v="705"/>
    <x v="3"/>
    <x v="5"/>
    <x v="2"/>
    <n v="32"/>
    <n v="100.72"/>
    <n v="3223.04"/>
    <x v="2"/>
    <s v="Q2"/>
    <x v="7"/>
    <n v="0"/>
    <n v="1"/>
  </r>
  <r>
    <x v="706"/>
    <x v="3"/>
    <x v="4"/>
    <x v="0"/>
    <n v="8"/>
    <n v="14.78"/>
    <n v="118.24"/>
    <x v="2"/>
    <s v="Q2"/>
    <x v="7"/>
    <n v="0"/>
    <n v="1"/>
  </r>
  <r>
    <x v="706"/>
    <x v="3"/>
    <x v="4"/>
    <x v="1"/>
    <n v="40"/>
    <n v="14.78"/>
    <n v="591.20000000000005"/>
    <x v="2"/>
    <s v="Q2"/>
    <x v="7"/>
    <n v="0"/>
    <n v="1"/>
  </r>
  <r>
    <x v="707"/>
    <x v="2"/>
    <x v="1"/>
    <x v="2"/>
    <n v="30"/>
    <n v="26.17"/>
    <n v="785.1"/>
    <x v="2"/>
    <s v="Q2"/>
    <x v="7"/>
    <n v="0"/>
    <n v="1"/>
  </r>
  <r>
    <x v="708"/>
    <x v="0"/>
    <x v="4"/>
    <x v="2"/>
    <n v="13"/>
    <n v="14.78"/>
    <n v="192.14"/>
    <x v="2"/>
    <s v="Q2"/>
    <x v="7"/>
    <n v="0"/>
    <n v="1"/>
  </r>
  <r>
    <x v="709"/>
    <x v="4"/>
    <x v="3"/>
    <x v="0"/>
    <n v="14"/>
    <n v="41.29"/>
    <n v="578.05999999999995"/>
    <x v="2"/>
    <s v="Q2"/>
    <x v="7"/>
    <n v="0"/>
    <n v="1"/>
  </r>
  <r>
    <x v="709"/>
    <x v="0"/>
    <x v="4"/>
    <x v="2"/>
    <n v="10"/>
    <n v="14.78"/>
    <n v="147.80000000000001"/>
    <x v="2"/>
    <s v="Q2"/>
    <x v="7"/>
    <n v="0"/>
    <n v="1"/>
  </r>
  <r>
    <x v="710"/>
    <x v="0"/>
    <x v="1"/>
    <x v="2"/>
    <n v="19"/>
    <n v="26.17"/>
    <n v="497.23"/>
    <x v="2"/>
    <s v="Q2"/>
    <x v="7"/>
    <n v="0"/>
    <n v="1"/>
  </r>
  <r>
    <x v="711"/>
    <x v="0"/>
    <x v="5"/>
    <x v="2"/>
    <n v="31"/>
    <n v="100.72"/>
    <n v="3122.32"/>
    <x v="2"/>
    <s v="Q2"/>
    <x v="7"/>
    <n v="0"/>
    <n v="1"/>
  </r>
  <r>
    <x v="711"/>
    <x v="4"/>
    <x v="2"/>
    <x v="2"/>
    <n v="32"/>
    <n v="210.43"/>
    <n v="6733.76"/>
    <x v="2"/>
    <s v="Q2"/>
    <x v="7"/>
    <n v="0"/>
    <n v="1"/>
  </r>
  <r>
    <x v="712"/>
    <x v="4"/>
    <x v="3"/>
    <x v="2"/>
    <n v="8"/>
    <n v="41.29"/>
    <n v="330.32"/>
    <x v="2"/>
    <s v="Q2"/>
    <x v="7"/>
    <n v="0"/>
    <n v="1"/>
  </r>
  <r>
    <x v="713"/>
    <x v="2"/>
    <x v="4"/>
    <x v="0"/>
    <n v="27"/>
    <n v="14.78"/>
    <n v="399.06"/>
    <x v="2"/>
    <s v="Q2"/>
    <x v="7"/>
    <n v="0"/>
    <n v="1"/>
  </r>
  <r>
    <x v="714"/>
    <x v="4"/>
    <x v="2"/>
    <x v="0"/>
    <n v="27"/>
    <n v="210.43"/>
    <n v="5681.61"/>
    <x v="2"/>
    <s v="Q2"/>
    <x v="7"/>
    <n v="0"/>
    <n v="1"/>
  </r>
  <r>
    <x v="714"/>
    <x v="4"/>
    <x v="4"/>
    <x v="0"/>
    <n v="32"/>
    <n v="14.78"/>
    <n v="472.96"/>
    <x v="2"/>
    <s v="Q2"/>
    <x v="7"/>
    <n v="0"/>
    <n v="1"/>
  </r>
  <r>
    <x v="715"/>
    <x v="1"/>
    <x v="4"/>
    <x v="2"/>
    <n v="9"/>
    <n v="14.78"/>
    <n v="133.02000000000001"/>
    <x v="2"/>
    <s v="Q2"/>
    <x v="7"/>
    <n v="0"/>
    <n v="1"/>
  </r>
  <r>
    <x v="716"/>
    <x v="2"/>
    <x v="5"/>
    <x v="2"/>
    <n v="8"/>
    <n v="100.72"/>
    <n v="805.76"/>
    <x v="2"/>
    <s v="Q2"/>
    <x v="7"/>
    <n v="0"/>
    <n v="1"/>
  </r>
  <r>
    <x v="717"/>
    <x v="3"/>
    <x v="4"/>
    <x v="1"/>
    <n v="6"/>
    <n v="14.78"/>
    <n v="88.68"/>
    <x v="2"/>
    <s v="Q2"/>
    <x v="7"/>
    <n v="0"/>
    <n v="1"/>
  </r>
  <r>
    <x v="717"/>
    <x v="0"/>
    <x v="5"/>
    <x v="2"/>
    <n v="4"/>
    <n v="100.72"/>
    <n v="402.88"/>
    <x v="2"/>
    <s v="Q2"/>
    <x v="7"/>
    <n v="0"/>
    <n v="1"/>
  </r>
  <r>
    <x v="718"/>
    <x v="1"/>
    <x v="4"/>
    <x v="0"/>
    <n v="17"/>
    <n v="14.78"/>
    <n v="251.26"/>
    <x v="2"/>
    <s v="Q2"/>
    <x v="7"/>
    <n v="0"/>
    <n v="1"/>
  </r>
  <r>
    <x v="719"/>
    <x v="1"/>
    <x v="0"/>
    <x v="2"/>
    <n v="26"/>
    <n v="64.22"/>
    <n v="1669.72"/>
    <x v="2"/>
    <s v="Q2"/>
    <x v="7"/>
    <n v="0"/>
    <n v="1"/>
  </r>
  <r>
    <x v="720"/>
    <x v="2"/>
    <x v="4"/>
    <x v="1"/>
    <n v="38"/>
    <n v="14.78"/>
    <n v="561.64"/>
    <x v="2"/>
    <s v="Q2"/>
    <x v="7"/>
    <n v="0"/>
    <n v="1"/>
  </r>
  <r>
    <x v="720"/>
    <x v="4"/>
    <x v="7"/>
    <x v="1"/>
    <n v="7"/>
    <n v="160.66"/>
    <n v="1124.6199999999999"/>
    <x v="2"/>
    <s v="Q2"/>
    <x v="7"/>
    <n v="0"/>
    <n v="1"/>
  </r>
  <r>
    <x v="721"/>
    <x v="3"/>
    <x v="4"/>
    <x v="1"/>
    <n v="17"/>
    <n v="14.78"/>
    <n v="251.26"/>
    <x v="2"/>
    <s v="Q2"/>
    <x v="7"/>
    <n v="0"/>
    <n v="1"/>
  </r>
  <r>
    <x v="722"/>
    <x v="4"/>
    <x v="4"/>
    <x v="2"/>
    <n v="5"/>
    <n v="14.78"/>
    <n v="73.900000000000006"/>
    <x v="2"/>
    <s v="Q2"/>
    <x v="7"/>
    <n v="0"/>
    <n v="1"/>
  </r>
  <r>
    <x v="722"/>
    <x v="1"/>
    <x v="4"/>
    <x v="1"/>
    <n v="34"/>
    <n v="14.78"/>
    <n v="502.52"/>
    <x v="2"/>
    <s v="Q2"/>
    <x v="7"/>
    <n v="0"/>
    <n v="1"/>
  </r>
  <r>
    <x v="723"/>
    <x v="2"/>
    <x v="4"/>
    <x v="1"/>
    <n v="35"/>
    <n v="14.78"/>
    <n v="517.29999999999995"/>
    <x v="2"/>
    <s v="Q2"/>
    <x v="7"/>
    <n v="0"/>
    <n v="1"/>
  </r>
  <r>
    <x v="724"/>
    <x v="3"/>
    <x v="5"/>
    <x v="1"/>
    <n v="26"/>
    <n v="100.72"/>
    <n v="2618.7199999999998"/>
    <x v="2"/>
    <s v="Q2"/>
    <x v="7"/>
    <n v="0"/>
    <n v="1"/>
  </r>
  <r>
    <x v="725"/>
    <x v="4"/>
    <x v="0"/>
    <x v="2"/>
    <n v="16"/>
    <n v="64.22"/>
    <n v="1027.52"/>
    <x v="2"/>
    <s v="Q2"/>
    <x v="7"/>
    <n v="0"/>
    <n v="1"/>
  </r>
  <r>
    <x v="725"/>
    <x v="4"/>
    <x v="3"/>
    <x v="1"/>
    <n v="11"/>
    <n v="41.29"/>
    <n v="454.19"/>
    <x v="2"/>
    <s v="Q2"/>
    <x v="7"/>
    <n v="0"/>
    <n v="1"/>
  </r>
  <r>
    <x v="726"/>
    <x v="3"/>
    <x v="3"/>
    <x v="1"/>
    <n v="26"/>
    <n v="41.29"/>
    <n v="1073.54"/>
    <x v="2"/>
    <s v="Q2"/>
    <x v="7"/>
    <n v="0"/>
    <n v="1"/>
  </r>
  <r>
    <x v="727"/>
    <x v="3"/>
    <x v="4"/>
    <x v="2"/>
    <n v="1"/>
    <n v="14.78"/>
    <n v="14.78"/>
    <x v="2"/>
    <s v="Q2"/>
    <x v="7"/>
    <n v="0"/>
    <n v="1"/>
  </r>
  <r>
    <x v="728"/>
    <x v="2"/>
    <x v="4"/>
    <x v="2"/>
    <n v="26"/>
    <n v="14.78"/>
    <n v="384.28"/>
    <x v="2"/>
    <s v="Q2"/>
    <x v="7"/>
    <n v="0"/>
    <n v="1"/>
  </r>
  <r>
    <x v="728"/>
    <x v="4"/>
    <x v="3"/>
    <x v="2"/>
    <n v="8"/>
    <n v="41.29"/>
    <n v="330.32"/>
    <x v="2"/>
    <s v="Q2"/>
    <x v="7"/>
    <n v="0"/>
    <n v="1"/>
  </r>
  <r>
    <x v="729"/>
    <x v="1"/>
    <x v="3"/>
    <x v="0"/>
    <n v="17"/>
    <n v="41.29"/>
    <n v="701.93"/>
    <x v="2"/>
    <s v="Q2"/>
    <x v="7"/>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3E3010-7DB4-4AD8-9668-DD0258A7E9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B33" firstHeaderRow="1" firstDataRow="1" firstDataCol="0"/>
  <pivotFields count="12">
    <pivotField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3"/>
        <item x="1"/>
        <item x="0"/>
        <item x="2"/>
        <item t="default"/>
      </items>
    </pivotField>
    <pivotField showAll="0"/>
    <pivotField showAll="0">
      <items count="4">
        <item x="2"/>
        <item x="1"/>
        <item x="0"/>
        <item t="default"/>
      </items>
    </pivotField>
    <pivotField showAll="0"/>
    <pivotField dataField="1" showAll="0"/>
    <pivotField showAll="0"/>
    <pivotField showAll="0">
      <items count="4">
        <item h="1" x="0"/>
        <item x="1"/>
        <item h="1" x="2"/>
        <item t="default"/>
      </items>
    </pivotField>
    <pivotField showAll="0"/>
    <pivotField showAll="0">
      <items count="9">
        <item x="0"/>
        <item x="1"/>
        <item x="2"/>
        <item x="3"/>
        <item x="4"/>
        <item x="5"/>
        <item x="6"/>
        <item x="7"/>
        <item t="default"/>
      </items>
    </pivotField>
    <pivotField showAll="0"/>
    <pivotField showAll="0"/>
  </pivotFields>
  <rowItems count="1">
    <i/>
  </rowItems>
  <colItems count="1">
    <i/>
  </colItems>
  <dataFields count="1">
    <dataField name="Average of unit_price" fld="5" subtotal="average" baseField="0" baseItem="0"/>
  </dataFields>
  <formats count="1">
    <format dxfId="32">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EBAC2C-0C95-43F6-90F9-19C51F3386B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9:J76" firstHeaderRow="1" firstDataRow="1" firstDataCol="0"/>
  <pivotFields count="12">
    <pivotField numFmtId="14" showAll="0"/>
    <pivotField showAll="0">
      <items count="6">
        <item x="4"/>
        <item x="3"/>
        <item x="1"/>
        <item x="0"/>
        <item x="2"/>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CC5B8-2668-45F5-8D34-EF3F6F5700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4:L53" firstHeaderRow="1" firstDataRow="1" firstDataCol="1"/>
  <pivotFields count="12">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3"/>
        <item x="1"/>
        <item x="0"/>
        <item x="2"/>
        <item t="default"/>
      </items>
    </pivotField>
    <pivotField showAll="0"/>
    <pivotField showAll="0">
      <items count="4">
        <item x="2"/>
        <item x="1"/>
        <item x="0"/>
        <item t="default"/>
      </items>
    </pivotField>
    <pivotField showAll="0"/>
    <pivotField showAll="0"/>
    <pivotField dataField="1" showAll="0"/>
    <pivotField showAll="0"/>
    <pivotField showAll="0"/>
    <pivotField axis="axisRow" showAll="0">
      <items count="9">
        <item x="0"/>
        <item x="1"/>
        <item x="2"/>
        <item x="3"/>
        <item x="4"/>
        <item x="5"/>
        <item x="6"/>
        <item x="7"/>
        <item t="default"/>
      </items>
    </pivotField>
    <pivotField showAll="0"/>
    <pivotField showAll="0"/>
  </pivotFields>
  <rowFields count="1">
    <field x="9"/>
  </rowFields>
  <rowItems count="9">
    <i>
      <x/>
    </i>
    <i>
      <x v="1"/>
    </i>
    <i>
      <x v="2"/>
    </i>
    <i>
      <x v="3"/>
    </i>
    <i>
      <x v="4"/>
    </i>
    <i>
      <x v="5"/>
    </i>
    <i>
      <x v="6"/>
    </i>
    <i>
      <x v="7"/>
    </i>
    <i t="grand">
      <x/>
    </i>
  </rowItems>
  <colItems count="1">
    <i/>
  </colItems>
  <dataFields count="1">
    <dataField name="Sum of revenue" fld="6"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E10D4-9D50-4EAF-9501-436E0148AF0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C41" firstHeaderRow="1" firstDataRow="1" firstDataCol="1"/>
  <pivotFields count="12">
    <pivotField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3"/>
        <item x="1"/>
        <item x="0"/>
        <item x="2"/>
        <item t="default"/>
      </items>
    </pivotField>
    <pivotField axis="axisRow" showAll="0" measureFilter="1">
      <items count="9">
        <item x="0"/>
        <item x="1"/>
        <item x="4"/>
        <item x="2"/>
        <item x="3"/>
        <item x="7"/>
        <item x="5"/>
        <item x="6"/>
        <item t="default"/>
      </items>
    </pivotField>
    <pivotField showAll="0">
      <items count="4">
        <item x="2"/>
        <item x="1"/>
        <item x="0"/>
        <item t="default"/>
      </items>
    </pivotField>
    <pivotField showAll="0"/>
    <pivotField showAll="0"/>
    <pivotField dataField="1" showAll="0"/>
    <pivotField showAll="0">
      <items count="4">
        <item h="1" x="0"/>
        <item x="1"/>
        <item h="1" x="2"/>
        <item t="default"/>
      </items>
    </pivotField>
    <pivotField showAll="0"/>
    <pivotField showAll="0">
      <items count="9">
        <item x="0"/>
        <item x="1"/>
        <item x="2"/>
        <item x="3"/>
        <item x="4"/>
        <item x="5"/>
        <item x="6"/>
        <item x="7"/>
        <item t="default"/>
      </items>
    </pivotField>
    <pivotField showAll="0"/>
    <pivotField showAll="0"/>
  </pivotFields>
  <rowFields count="1">
    <field x="2"/>
  </rowFields>
  <rowItems count="4">
    <i>
      <x v="3"/>
    </i>
    <i>
      <x v="4"/>
    </i>
    <i>
      <x v="6"/>
    </i>
    <i t="grand">
      <x/>
    </i>
  </rowItems>
  <colItems count="1">
    <i/>
  </colItems>
  <dataFields count="1">
    <dataField name="Sum of revenue" fld="6" baseField="0" baseItem="0"/>
  </dataFields>
  <formats count="1">
    <format dxfId="33">
      <pivotArea outline="0" collapsedLevelsAreSubtotals="1" fieldPosition="0"/>
    </format>
  </formats>
  <pivotTableStyleInfo name="PivotStyleMedium4"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3031CD-CBA6-4E2C-9FFB-C6D133990A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4:C28" firstHeaderRow="1" firstDataRow="1" firstDataCol="1"/>
  <pivotFields count="12">
    <pivotField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3"/>
        <item x="1"/>
        <item x="0"/>
        <item x="2"/>
        <item t="default"/>
      </items>
    </pivotField>
    <pivotField showAll="0"/>
    <pivotField axis="axisRow" showAll="0">
      <items count="4">
        <item x="2"/>
        <item x="1"/>
        <item x="0"/>
        <item t="default"/>
      </items>
    </pivotField>
    <pivotField showAll="0"/>
    <pivotField showAll="0"/>
    <pivotField dataField="1" showAll="0"/>
    <pivotField showAll="0">
      <items count="4">
        <item h="1" x="0"/>
        <item x="1"/>
        <item h="1" x="2"/>
        <item t="default"/>
      </items>
    </pivotField>
    <pivotField showAll="0"/>
    <pivotField showAll="0">
      <items count="9">
        <item x="0"/>
        <item x="1"/>
        <item x="2"/>
        <item x="3"/>
        <item x="4"/>
        <item x="5"/>
        <item x="6"/>
        <item x="7"/>
        <item t="default"/>
      </items>
    </pivotField>
    <pivotField showAll="0"/>
    <pivotField showAll="0"/>
  </pivotFields>
  <rowFields count="1">
    <field x="3"/>
  </rowFields>
  <rowItems count="4">
    <i>
      <x/>
    </i>
    <i>
      <x v="1"/>
    </i>
    <i>
      <x v="2"/>
    </i>
    <i t="grand">
      <x/>
    </i>
  </rowItems>
  <colItems count="1">
    <i/>
  </colItems>
  <dataFields count="1">
    <dataField name="Sum of revenue" fld="6" baseField="0" baseItem="0" numFmtId="1"/>
  </dataFields>
  <formats count="1">
    <format dxfId="3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1"/>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6F3006-AE3B-402B-9A82-C8CE70F9CA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6:I25" firstHeaderRow="1" firstDataRow="1" firstDataCol="1"/>
  <pivotFields count="12">
    <pivotField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3"/>
        <item x="1"/>
        <item x="0"/>
        <item x="2"/>
        <item t="default"/>
      </items>
    </pivotField>
    <pivotField axis="axisRow" showAll="0" sortType="ascending">
      <items count="9">
        <item x="0"/>
        <item x="1"/>
        <item x="4"/>
        <item x="2"/>
        <item x="3"/>
        <item x="7"/>
        <item x="5"/>
        <item x="6"/>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dataField="1" showAll="0"/>
    <pivotField showAll="0"/>
    <pivotField showAll="0"/>
    <pivotField showAll="0">
      <items count="4">
        <item h="1" x="0"/>
        <item x="1"/>
        <item h="1" x="2"/>
        <item t="default"/>
      </items>
    </pivotField>
    <pivotField showAll="0"/>
    <pivotField showAll="0">
      <items count="9">
        <item x="0"/>
        <item x="1"/>
        <item x="2"/>
        <item x="3"/>
        <item x="4"/>
        <item x="5"/>
        <item x="6"/>
        <item x="7"/>
        <item t="default"/>
      </items>
    </pivotField>
    <pivotField showAll="0"/>
    <pivotField showAll="0"/>
  </pivotFields>
  <rowFields count="1">
    <field x="2"/>
  </rowFields>
  <rowItems count="9">
    <i>
      <x v="7"/>
    </i>
    <i>
      <x v="5"/>
    </i>
    <i>
      <x v="3"/>
    </i>
    <i>
      <x/>
    </i>
    <i>
      <x v="6"/>
    </i>
    <i>
      <x v="4"/>
    </i>
    <i>
      <x v="1"/>
    </i>
    <i>
      <x v="2"/>
    </i>
    <i t="grand">
      <x/>
    </i>
  </rowItems>
  <colItems count="1">
    <i/>
  </colItems>
  <dataFields count="1">
    <dataField name="Sum of unit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5B28F1-47DC-42FC-AED4-B0EC0B22AF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4:C20" firstHeaderRow="1" firstDataRow="1" firstDataCol="1"/>
  <pivotFields count="12">
    <pivotField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sortType="descending">
      <items count="6">
        <item sd="0" x="4"/>
        <item sd="0" x="3"/>
        <item sd="0" x="1"/>
        <item sd="0" x="0"/>
        <item sd="0"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dataField="1" showAll="0"/>
    <pivotField showAll="0">
      <items count="4">
        <item h="1" x="0"/>
        <item x="1"/>
        <item h="1" x="2"/>
        <item t="default"/>
      </items>
    </pivotField>
    <pivotField showAll="0"/>
    <pivotField showAll="0">
      <items count="9">
        <item x="0"/>
        <item x="1"/>
        <item x="2"/>
        <item x="3"/>
        <item x="4"/>
        <item x="5"/>
        <item x="6"/>
        <item x="7"/>
        <item t="default"/>
      </items>
    </pivotField>
    <pivotField showAll="0"/>
    <pivotField showAll="0"/>
  </pivotFields>
  <rowFields count="1">
    <field x="1"/>
  </rowFields>
  <rowItems count="6">
    <i>
      <x/>
    </i>
    <i>
      <x v="4"/>
    </i>
    <i>
      <x v="1"/>
    </i>
    <i>
      <x v="3"/>
    </i>
    <i>
      <x v="2"/>
    </i>
    <i t="grand">
      <x/>
    </i>
  </rowItems>
  <colItems count="1">
    <i/>
  </colItems>
  <dataFields count="1">
    <dataField name="Sum of revenue" fld="6" baseField="0" baseItem="0" numFmtId="1"/>
  </dataFields>
  <formats count="1">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D39872-AF79-4F8E-A807-DEEF6105F6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2">
    <pivotField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3"/>
        <item x="1"/>
        <item x="0"/>
        <item x="2"/>
        <item t="default"/>
      </items>
    </pivotField>
    <pivotField showAll="0"/>
    <pivotField showAll="0">
      <items count="4">
        <item x="2"/>
        <item x="1"/>
        <item x="0"/>
        <item t="default"/>
      </items>
    </pivotField>
    <pivotField dataField="1" showAll="0"/>
    <pivotField showAll="0"/>
    <pivotField showAll="0"/>
    <pivotField showAll="0">
      <items count="4">
        <item h="1" x="0"/>
        <item x="1"/>
        <item h="1" x="2"/>
        <item t="default"/>
      </items>
    </pivotField>
    <pivotField showAll="0"/>
    <pivotField showAll="0">
      <items count="9">
        <item x="0"/>
        <item x="1"/>
        <item x="2"/>
        <item x="3"/>
        <item x="4"/>
        <item x="5"/>
        <item x="6"/>
        <item x="7"/>
        <item t="default"/>
      </items>
    </pivotField>
    <pivotField showAll="0"/>
    <pivotField showAll="0"/>
  </pivotFields>
  <rowItems count="1">
    <i/>
  </rowItems>
  <colItems count="1">
    <i/>
  </colItems>
  <dataFields count="1">
    <dataField name="Sum of units" fld="4"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68AC96-244C-49F1-8EDE-BEAF2622D0D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 firstHeaderRow="0" firstDataRow="0" firstDataCol="0"/>
  <pivotFields count="12">
    <pivotField showAll="0"/>
    <pivotField showAll="0">
      <items count="6">
        <item x="4"/>
        <item x="3"/>
        <item x="1"/>
        <item x="0"/>
        <item x="2"/>
        <item t="default"/>
      </items>
    </pivotField>
    <pivotField showAll="0"/>
    <pivotField showAll="0">
      <items count="4">
        <item x="2"/>
        <item x="1"/>
        <item x="0"/>
        <item t="default"/>
      </items>
    </pivotField>
    <pivotField showAll="0"/>
    <pivotField showAll="0"/>
    <pivotField showAll="0"/>
    <pivotField showAll="0">
      <items count="4">
        <item h="1" x="0"/>
        <item x="1"/>
        <item h="1" x="2"/>
        <item t="default"/>
      </items>
    </pivotField>
    <pivotField showAll="0"/>
    <pivotField showAll="0">
      <items count="9">
        <item x="0"/>
        <item x="1"/>
        <item x="2"/>
        <item x="3"/>
        <item x="4"/>
        <item x="5"/>
        <item x="6"/>
        <item x="7"/>
        <item t="default"/>
      </items>
    </pivotField>
    <pivotField showAll="0"/>
    <pivotField showAll="0"/>
  </pivot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D2B060-35C5-4036-9FA5-D8E3C35A6CD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5:C54" firstHeaderRow="1" firstDataRow="1" firstDataCol="1"/>
  <pivotFields count="12">
    <pivotField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3"/>
        <item x="1"/>
        <item x="0"/>
        <item x="2"/>
        <item t="default"/>
      </items>
    </pivotField>
    <pivotField showAll="0"/>
    <pivotField showAll="0">
      <items count="4">
        <item x="2"/>
        <item x="1"/>
        <item x="0"/>
        <item t="default"/>
      </items>
    </pivotField>
    <pivotField showAll="0"/>
    <pivotField showAll="0"/>
    <pivotField dataField="1" showAll="0"/>
    <pivotField showAll="0">
      <items count="4">
        <item h="1" x="0"/>
        <item x="1"/>
        <item h="1" x="2"/>
        <item t="default"/>
      </items>
    </pivotField>
    <pivotField showAll="0"/>
    <pivotField axis="axisRow" showAll="0">
      <items count="9">
        <item x="0"/>
        <item x="1"/>
        <item x="2"/>
        <item x="3"/>
        <item x="4"/>
        <item x="5"/>
        <item x="6"/>
        <item x="7"/>
        <item t="default"/>
      </items>
    </pivotField>
    <pivotField showAll="0"/>
    <pivotField showAll="0"/>
  </pivotFields>
  <rowFields count="1">
    <field x="9"/>
  </rowFields>
  <rowItems count="9">
    <i>
      <x/>
    </i>
    <i>
      <x v="1"/>
    </i>
    <i>
      <x v="2"/>
    </i>
    <i>
      <x v="3"/>
    </i>
    <i>
      <x v="4"/>
    </i>
    <i>
      <x v="5"/>
    </i>
    <i>
      <x v="6"/>
    </i>
    <i>
      <x v="7"/>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F630E9-3A5D-48AE-B27E-2869225EB9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2">
    <pivotField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3"/>
        <item x="1"/>
        <item x="0"/>
        <item x="2"/>
        <item t="default"/>
      </items>
    </pivotField>
    <pivotField showAll="0"/>
    <pivotField showAll="0">
      <items count="4">
        <item x="2"/>
        <item x="1"/>
        <item x="0"/>
        <item t="default"/>
      </items>
    </pivotField>
    <pivotField showAll="0"/>
    <pivotField showAll="0"/>
    <pivotField dataField="1" showAll="0"/>
    <pivotField showAll="0">
      <items count="4">
        <item h="1" x="0"/>
        <item x="1"/>
        <item h="1" x="2"/>
        <item t="default"/>
      </items>
    </pivotField>
    <pivotField showAll="0"/>
    <pivotField showAll="0">
      <items count="9">
        <item x="0"/>
        <item x="1"/>
        <item x="2"/>
        <item x="3"/>
        <item x="4"/>
        <item x="5"/>
        <item x="6"/>
        <item x="7"/>
        <item t="default"/>
      </items>
    </pivotField>
    <pivotField showAll="0"/>
    <pivotField showAll="0"/>
  </pivotFields>
  <rowItems count="1">
    <i/>
  </rowItems>
  <colItems count="1">
    <i/>
  </colItems>
  <dataFields count="1">
    <dataField name="Sum of revenue" fld="6" baseField="0" baseItem="0" numFmtId="1"/>
  </dataFields>
  <formats count="1">
    <format dxfId="36">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and_q" xr10:uid="{D499EEBC-4987-4D4C-84E8-0DE20E18A21F}" sourceName="year and q">
  <pivotTables>
    <pivotTable tabId="2" name="PivotTable5"/>
    <pivotTable tabId="2" name="PivotTable1"/>
    <pivotTable tabId="2" name="PivotTable12"/>
    <pivotTable tabId="2" name="PivotTable2"/>
    <pivotTable tabId="2" name="PivotTable3"/>
    <pivotTable tabId="2" name="PivotTable4"/>
    <pivotTable tabId="2" name="PivotTable6"/>
    <pivotTable tabId="2" name="PivotTable7"/>
    <pivotTable tabId="2" name="PivotTable8"/>
    <pivotTable tabId="2" name="PivotTable9"/>
  </pivotTables>
  <data>
    <tabular pivotCacheId="605918928">
      <items count="8">
        <i x="0" s="1"/>
        <i x="1" s="1"/>
        <i x="2" s="1"/>
        <i x="3" s="1"/>
        <i x="4" s="1"/>
        <i x="5" s="1"/>
        <i x="6" s="1"/>
        <i x="7"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1C8435-0FB4-4174-8AC1-2FDB123B4816}" sourceName="region">
  <pivotTables>
    <pivotTable tabId="2" name="PivotTable10"/>
    <pivotTable tabId="2" name="PivotTable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605918928">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ECF255D-C1C9-4971-AF2C-295E20450DDE}" sourceName="channel">
  <pivotTables>
    <pivotTable tabId="2" name="PivotTable10"/>
    <pivotTable tabId="2" name="PivotTable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60591892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and q" xr10:uid="{11138026-1540-4E05-826F-770906E53AEF}" cache="Slicer_year_and_q" caption="year and q" rowHeight="257175"/>
  <slicer name="region" xr10:uid="{0361A3F6-D2DC-46C5-9A80-47603344960A}" cache="Slicer_region" caption="region" rowHeight="257175"/>
  <slicer name="channel" xr10:uid="{0F457302-E135-4ACF-969E-C7B1986EF49A}" cache="Slicer_channel" caption="channel"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and q 1" xr10:uid="{E42EF701-DDC2-4299-8890-F80148437FBC}" cache="Slicer_year_and_q" caption="year and q" style="SlicerStyleLight1 2 2" rowHeight="257175"/>
  <slicer name="region 1" xr10:uid="{CDF6F03E-4D0E-4231-A937-57462F370E35}" cache="Slicer_region" caption="region" style="SlicerStyleLight1 2 2" rowHeight="360000"/>
  <slicer name="channel 1" xr10:uid="{34E9CAA6-C7F9-4FA8-AA56-73899E092FE9}" cache="Slicer_channel" caption="channel" style="SlicerStyleLight1 2 2"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D38" sqref="D38"/>
    </sheetView>
  </sheetViews>
  <sheetFormatPr defaultRowHeight="15.75" x14ac:dyDescent="0.25"/>
  <cols>
    <col min="1" max="1" width="20.25" customWidth="1"/>
    <col min="2" max="2" width="18.25" customWidth="1"/>
    <col min="3" max="3" width="17.875" customWidth="1"/>
    <col min="4" max="4" width="14" customWidth="1"/>
    <col min="5" max="5" width="16.25" customWidth="1"/>
    <col min="6" max="6" width="13.875" customWidth="1"/>
    <col min="7" max="10" width="17" customWidth="1"/>
    <col min="11" max="11" width="20.75" customWidth="1"/>
    <col min="12" max="12" width="17" customWidth="1"/>
  </cols>
  <sheetData>
    <row r="1" spans="1:12" x14ac:dyDescent="0.25">
      <c r="A1" t="s">
        <v>0</v>
      </c>
      <c r="B1" t="s">
        <v>1</v>
      </c>
      <c r="C1" t="s">
        <v>2</v>
      </c>
      <c r="D1" t="s">
        <v>3</v>
      </c>
      <c r="E1" t="s">
        <v>4</v>
      </c>
      <c r="F1" t="s">
        <v>5</v>
      </c>
      <c r="G1" t="s">
        <v>6</v>
      </c>
      <c r="H1" t="s">
        <v>30</v>
      </c>
      <c r="I1" t="s">
        <v>31</v>
      </c>
      <c r="J1" t="s">
        <v>32</v>
      </c>
      <c r="K1" t="s">
        <v>23</v>
      </c>
      <c r="L1" t="s">
        <v>24</v>
      </c>
    </row>
    <row r="2" spans="1:12" x14ac:dyDescent="0.25">
      <c r="A2" s="8">
        <v>45474</v>
      </c>
      <c r="B2" t="s">
        <v>7</v>
      </c>
      <c r="C2" t="s">
        <v>8</v>
      </c>
      <c r="D2" t="s">
        <v>9</v>
      </c>
      <c r="E2">
        <v>36</v>
      </c>
      <c r="F2">
        <v>64.22</v>
      </c>
      <c r="G2">
        <v>2311.92</v>
      </c>
      <c r="H2">
        <f>YEAR(A2)</f>
        <v>2024</v>
      </c>
      <c r="I2" t="str" cm="1">
        <f t="array" ref="I2">_xlfn.IFS(MONTH(A2)&lt;=3,"Q1",MONTH(A2)&lt;=6,"Q2",MONTH(A2)&lt;=9,"Q3",MONTH(A2)&lt;=12,"Q4")</f>
        <v>Q3</v>
      </c>
      <c r="J2" t="str">
        <f>YEAR(A2)&amp;"-Q"&amp;ROUNDUP(MONTH(A2)/3,0)</f>
        <v>2024-Q3</v>
      </c>
      <c r="K2">
        <f t="shared" ref="K2:K65" si="0">COUNTBLANK(A2:G2)</f>
        <v>0</v>
      </c>
      <c r="L2">
        <f t="shared" ref="L2:L65" si="1">COUNTIFS(A:A,A2,B:B,B2,C:C,C2,E:E,E2,F:F,F2)</f>
        <v>1</v>
      </c>
    </row>
    <row r="3" spans="1:12" x14ac:dyDescent="0.25">
      <c r="A3" s="8">
        <v>45475</v>
      </c>
      <c r="B3" t="s">
        <v>10</v>
      </c>
      <c r="C3" t="s">
        <v>11</v>
      </c>
      <c r="D3" t="s">
        <v>12</v>
      </c>
      <c r="E3">
        <v>28</v>
      </c>
      <c r="F3">
        <v>26.17</v>
      </c>
      <c r="G3">
        <v>732.76</v>
      </c>
      <c r="H3">
        <f t="shared" ref="H3:H66" si="2">YEAR(A3)</f>
        <v>2024</v>
      </c>
      <c r="I3" t="str" cm="1">
        <f t="array" ref="I3">_xlfn.IFS(MONTH(A3)&lt;=3,"Q1",MONTH(A3)&lt;=6,"Q2",MONTH(A3)&lt;=9,"Q3",MONTH(A3)&lt;=12,"Q4")</f>
        <v>Q3</v>
      </c>
      <c r="J3" t="str">
        <f t="shared" ref="J3:J66" si="3">YEAR(A3)&amp;"-Q"&amp;ROUNDUP(MONTH(A3)/3,0)</f>
        <v>2024-Q3</v>
      </c>
      <c r="K3">
        <f t="shared" si="0"/>
        <v>0</v>
      </c>
      <c r="L3">
        <f t="shared" si="1"/>
        <v>1</v>
      </c>
    </row>
    <row r="4" spans="1:12" x14ac:dyDescent="0.25">
      <c r="A4" s="8">
        <v>45475</v>
      </c>
      <c r="B4" t="s">
        <v>13</v>
      </c>
      <c r="C4" t="s">
        <v>8</v>
      </c>
      <c r="D4" t="s">
        <v>9</v>
      </c>
      <c r="E4">
        <v>19</v>
      </c>
      <c r="F4">
        <v>64.22</v>
      </c>
      <c r="G4">
        <v>1220.18</v>
      </c>
      <c r="H4">
        <f t="shared" si="2"/>
        <v>2024</v>
      </c>
      <c r="I4" t="str" cm="1">
        <f t="array" ref="I4">_xlfn.IFS(MONTH(A4)&lt;=3,"Q1",MONTH(A4)&lt;=6,"Q2",MONTH(A4)&lt;=9,"Q3",MONTH(A4)&lt;=12,"Q4")</f>
        <v>Q3</v>
      </c>
      <c r="J4" t="str">
        <f t="shared" si="3"/>
        <v>2024-Q3</v>
      </c>
      <c r="K4">
        <f t="shared" si="0"/>
        <v>0</v>
      </c>
      <c r="L4">
        <f t="shared" si="1"/>
        <v>1</v>
      </c>
    </row>
    <row r="5" spans="1:12" x14ac:dyDescent="0.25">
      <c r="A5" s="8">
        <v>45476</v>
      </c>
      <c r="B5" t="s">
        <v>10</v>
      </c>
      <c r="C5" t="s">
        <v>14</v>
      </c>
      <c r="D5" t="s">
        <v>15</v>
      </c>
      <c r="E5">
        <v>38</v>
      </c>
      <c r="F5">
        <v>210.43</v>
      </c>
      <c r="G5">
        <v>7996.34</v>
      </c>
      <c r="H5">
        <f t="shared" si="2"/>
        <v>2024</v>
      </c>
      <c r="I5" t="str" cm="1">
        <f t="array" ref="I5">_xlfn.IFS(MONTH(A5)&lt;=3,"Q1",MONTH(A5)&lt;=6,"Q2",MONTH(A5)&lt;=9,"Q3",MONTH(A5)&lt;=12,"Q4")</f>
        <v>Q3</v>
      </c>
      <c r="J5" t="str">
        <f t="shared" si="3"/>
        <v>2024-Q3</v>
      </c>
      <c r="K5">
        <f t="shared" si="0"/>
        <v>0</v>
      </c>
      <c r="L5">
        <f t="shared" si="1"/>
        <v>1</v>
      </c>
    </row>
    <row r="6" spans="1:12" x14ac:dyDescent="0.25">
      <c r="A6" s="8">
        <v>45477</v>
      </c>
      <c r="B6" t="s">
        <v>7</v>
      </c>
      <c r="C6" t="s">
        <v>16</v>
      </c>
      <c r="D6" t="s">
        <v>15</v>
      </c>
      <c r="E6">
        <v>3</v>
      </c>
      <c r="F6">
        <v>41.29</v>
      </c>
      <c r="G6">
        <v>123.87</v>
      </c>
      <c r="H6">
        <f t="shared" si="2"/>
        <v>2024</v>
      </c>
      <c r="I6" t="str" cm="1">
        <f t="array" ref="I6">_xlfn.IFS(MONTH(A6)&lt;=3,"Q1",MONTH(A6)&lt;=6,"Q2",MONTH(A6)&lt;=9,"Q3",MONTH(A6)&lt;=12,"Q4")</f>
        <v>Q3</v>
      </c>
      <c r="J6" t="str">
        <f t="shared" si="3"/>
        <v>2024-Q3</v>
      </c>
      <c r="K6">
        <f t="shared" si="0"/>
        <v>0</v>
      </c>
      <c r="L6">
        <f t="shared" si="1"/>
        <v>1</v>
      </c>
    </row>
    <row r="7" spans="1:12" x14ac:dyDescent="0.25">
      <c r="A7" s="8">
        <v>45478</v>
      </c>
      <c r="B7" t="s">
        <v>10</v>
      </c>
      <c r="C7" t="s">
        <v>17</v>
      </c>
      <c r="D7" t="s">
        <v>12</v>
      </c>
      <c r="E7">
        <v>16</v>
      </c>
      <c r="F7">
        <v>14.78</v>
      </c>
      <c r="G7">
        <v>236.48</v>
      </c>
      <c r="H7">
        <f t="shared" si="2"/>
        <v>2024</v>
      </c>
      <c r="I7" t="str" cm="1">
        <f t="array" ref="I7">_xlfn.IFS(MONTH(A7)&lt;=3,"Q1",MONTH(A7)&lt;=6,"Q2",MONTH(A7)&lt;=9,"Q3",MONTH(A7)&lt;=12,"Q4")</f>
        <v>Q3</v>
      </c>
      <c r="J7" t="str">
        <f t="shared" si="3"/>
        <v>2024-Q3</v>
      </c>
      <c r="K7">
        <f t="shared" si="0"/>
        <v>0</v>
      </c>
      <c r="L7">
        <f t="shared" si="1"/>
        <v>1</v>
      </c>
    </row>
    <row r="8" spans="1:12" x14ac:dyDescent="0.25">
      <c r="A8" s="8">
        <v>45478</v>
      </c>
      <c r="B8" t="s">
        <v>13</v>
      </c>
      <c r="C8" t="s">
        <v>14</v>
      </c>
      <c r="D8" t="s">
        <v>9</v>
      </c>
      <c r="E8">
        <v>31</v>
      </c>
      <c r="F8">
        <v>210.43</v>
      </c>
      <c r="G8">
        <v>6523.33</v>
      </c>
      <c r="H8">
        <f t="shared" si="2"/>
        <v>2024</v>
      </c>
      <c r="I8" t="str" cm="1">
        <f t="array" ref="I8">_xlfn.IFS(MONTH(A8)&lt;=3,"Q1",MONTH(A8)&lt;=6,"Q2",MONTH(A8)&lt;=9,"Q3",MONTH(A8)&lt;=12,"Q4")</f>
        <v>Q3</v>
      </c>
      <c r="J8" t="str">
        <f t="shared" si="3"/>
        <v>2024-Q3</v>
      </c>
      <c r="K8">
        <f t="shared" si="0"/>
        <v>0</v>
      </c>
      <c r="L8">
        <f t="shared" si="1"/>
        <v>1</v>
      </c>
    </row>
    <row r="9" spans="1:12" x14ac:dyDescent="0.25">
      <c r="A9" s="8">
        <v>45479</v>
      </c>
      <c r="B9" t="s">
        <v>13</v>
      </c>
      <c r="C9" t="s">
        <v>17</v>
      </c>
      <c r="D9" t="s">
        <v>15</v>
      </c>
      <c r="E9">
        <v>19</v>
      </c>
      <c r="F9">
        <v>14.78</v>
      </c>
      <c r="G9">
        <v>280.82</v>
      </c>
      <c r="H9">
        <f t="shared" si="2"/>
        <v>2024</v>
      </c>
      <c r="I9" t="str" cm="1">
        <f t="array" ref="I9">_xlfn.IFS(MONTH(A9)&lt;=3,"Q1",MONTH(A9)&lt;=6,"Q2",MONTH(A9)&lt;=9,"Q3",MONTH(A9)&lt;=12,"Q4")</f>
        <v>Q3</v>
      </c>
      <c r="J9" t="str">
        <f t="shared" si="3"/>
        <v>2024-Q3</v>
      </c>
      <c r="K9">
        <f t="shared" si="0"/>
        <v>0</v>
      </c>
      <c r="L9">
        <f t="shared" si="1"/>
        <v>1</v>
      </c>
    </row>
    <row r="10" spans="1:12" x14ac:dyDescent="0.25">
      <c r="A10" s="8">
        <v>45480</v>
      </c>
      <c r="B10" t="s">
        <v>13</v>
      </c>
      <c r="C10" t="s">
        <v>18</v>
      </c>
      <c r="D10" t="s">
        <v>12</v>
      </c>
      <c r="E10">
        <v>4</v>
      </c>
      <c r="F10">
        <v>100.72</v>
      </c>
      <c r="G10">
        <v>402.88</v>
      </c>
      <c r="H10">
        <f t="shared" si="2"/>
        <v>2024</v>
      </c>
      <c r="I10" t="str" cm="1">
        <f t="array" ref="I10">_xlfn.IFS(MONTH(A10)&lt;=3,"Q1",MONTH(A10)&lt;=6,"Q2",MONTH(A10)&lt;=9,"Q3",MONTH(A10)&lt;=12,"Q4")</f>
        <v>Q3</v>
      </c>
      <c r="J10" t="str">
        <f t="shared" si="3"/>
        <v>2024-Q3</v>
      </c>
      <c r="K10">
        <f t="shared" si="0"/>
        <v>0</v>
      </c>
      <c r="L10">
        <f t="shared" si="1"/>
        <v>1</v>
      </c>
    </row>
    <row r="11" spans="1:12" x14ac:dyDescent="0.25">
      <c r="A11" s="8">
        <v>45481</v>
      </c>
      <c r="B11" t="s">
        <v>19</v>
      </c>
      <c r="C11" t="s">
        <v>20</v>
      </c>
      <c r="D11" t="s">
        <v>15</v>
      </c>
      <c r="E11">
        <v>38</v>
      </c>
      <c r="F11">
        <v>34.72</v>
      </c>
      <c r="G11">
        <v>1319.36</v>
      </c>
      <c r="H11">
        <f t="shared" si="2"/>
        <v>2024</v>
      </c>
      <c r="I11" t="str" cm="1">
        <f t="array" ref="I11">_xlfn.IFS(MONTH(A11)&lt;=3,"Q1",MONTH(A11)&lt;=6,"Q2",MONTH(A11)&lt;=9,"Q3",MONTH(A11)&lt;=12,"Q4")</f>
        <v>Q3</v>
      </c>
      <c r="J11" t="str">
        <f t="shared" si="3"/>
        <v>2024-Q3</v>
      </c>
      <c r="K11">
        <f t="shared" si="0"/>
        <v>0</v>
      </c>
      <c r="L11">
        <f t="shared" si="1"/>
        <v>1</v>
      </c>
    </row>
    <row r="12" spans="1:12" x14ac:dyDescent="0.25">
      <c r="A12" s="8">
        <v>45481</v>
      </c>
      <c r="B12" t="s">
        <v>21</v>
      </c>
      <c r="C12" t="s">
        <v>14</v>
      </c>
      <c r="D12" t="s">
        <v>12</v>
      </c>
      <c r="E12">
        <v>40</v>
      </c>
      <c r="F12">
        <v>210.43</v>
      </c>
      <c r="G12">
        <v>8417.2000000000007</v>
      </c>
      <c r="H12">
        <f t="shared" si="2"/>
        <v>2024</v>
      </c>
      <c r="I12" t="str" cm="1">
        <f t="array" ref="I12">_xlfn.IFS(MONTH(A12)&lt;=3,"Q1",MONTH(A12)&lt;=6,"Q2",MONTH(A12)&lt;=9,"Q3",MONTH(A12)&lt;=12,"Q4")</f>
        <v>Q3</v>
      </c>
      <c r="J12" t="str">
        <f t="shared" si="3"/>
        <v>2024-Q3</v>
      </c>
      <c r="K12">
        <f t="shared" si="0"/>
        <v>0</v>
      </c>
      <c r="L12">
        <f t="shared" si="1"/>
        <v>1</v>
      </c>
    </row>
    <row r="13" spans="1:12" x14ac:dyDescent="0.25">
      <c r="A13" s="8">
        <v>45482</v>
      </c>
      <c r="B13" t="s">
        <v>13</v>
      </c>
      <c r="C13" t="s">
        <v>18</v>
      </c>
      <c r="D13" t="s">
        <v>12</v>
      </c>
      <c r="E13">
        <v>8</v>
      </c>
      <c r="F13">
        <v>100.72</v>
      </c>
      <c r="G13">
        <v>805.76</v>
      </c>
      <c r="H13">
        <f t="shared" si="2"/>
        <v>2024</v>
      </c>
      <c r="I13" t="str" cm="1">
        <f t="array" ref="I13">_xlfn.IFS(MONTH(A13)&lt;=3,"Q1",MONTH(A13)&lt;=6,"Q2",MONTH(A13)&lt;=9,"Q3",MONTH(A13)&lt;=12,"Q4")</f>
        <v>Q3</v>
      </c>
      <c r="J13" t="str">
        <f t="shared" si="3"/>
        <v>2024-Q3</v>
      </c>
      <c r="K13">
        <f t="shared" si="0"/>
        <v>0</v>
      </c>
      <c r="L13">
        <f t="shared" si="1"/>
        <v>1</v>
      </c>
    </row>
    <row r="14" spans="1:12" x14ac:dyDescent="0.25">
      <c r="A14" s="8">
        <v>45483</v>
      </c>
      <c r="B14" t="s">
        <v>13</v>
      </c>
      <c r="C14" t="s">
        <v>14</v>
      </c>
      <c r="D14" t="s">
        <v>9</v>
      </c>
      <c r="E14">
        <v>25</v>
      </c>
      <c r="F14">
        <v>210.43</v>
      </c>
      <c r="G14">
        <v>5260.75</v>
      </c>
      <c r="H14">
        <f t="shared" si="2"/>
        <v>2024</v>
      </c>
      <c r="I14" t="str" cm="1">
        <f t="array" ref="I14">_xlfn.IFS(MONTH(A14)&lt;=3,"Q1",MONTH(A14)&lt;=6,"Q2",MONTH(A14)&lt;=9,"Q3",MONTH(A14)&lt;=12,"Q4")</f>
        <v>Q3</v>
      </c>
      <c r="J14" t="str">
        <f t="shared" si="3"/>
        <v>2024-Q3</v>
      </c>
      <c r="K14">
        <f t="shared" si="0"/>
        <v>0</v>
      </c>
      <c r="L14">
        <f t="shared" si="1"/>
        <v>1</v>
      </c>
    </row>
    <row r="15" spans="1:12" x14ac:dyDescent="0.25">
      <c r="A15" s="8">
        <v>45483</v>
      </c>
      <c r="B15" t="s">
        <v>10</v>
      </c>
      <c r="C15" t="s">
        <v>16</v>
      </c>
      <c r="D15" t="s">
        <v>12</v>
      </c>
      <c r="E15">
        <v>5</v>
      </c>
      <c r="F15">
        <v>41.29</v>
      </c>
      <c r="G15">
        <v>206.45</v>
      </c>
      <c r="H15">
        <f t="shared" si="2"/>
        <v>2024</v>
      </c>
      <c r="I15" t="str" cm="1">
        <f t="array" ref="I15">_xlfn.IFS(MONTH(A15)&lt;=3,"Q1",MONTH(A15)&lt;=6,"Q2",MONTH(A15)&lt;=9,"Q3",MONTH(A15)&lt;=12,"Q4")</f>
        <v>Q3</v>
      </c>
      <c r="J15" t="str">
        <f t="shared" si="3"/>
        <v>2024-Q3</v>
      </c>
      <c r="K15">
        <f t="shared" si="0"/>
        <v>0</v>
      </c>
      <c r="L15">
        <f t="shared" si="1"/>
        <v>1</v>
      </c>
    </row>
    <row r="16" spans="1:12" x14ac:dyDescent="0.25">
      <c r="A16" s="8">
        <v>45484</v>
      </c>
      <c r="B16" t="s">
        <v>10</v>
      </c>
      <c r="C16" t="s">
        <v>16</v>
      </c>
      <c r="D16" t="s">
        <v>15</v>
      </c>
      <c r="E16">
        <v>24</v>
      </c>
      <c r="F16">
        <v>41.29</v>
      </c>
      <c r="G16">
        <v>990.96</v>
      </c>
      <c r="H16">
        <f t="shared" si="2"/>
        <v>2024</v>
      </c>
      <c r="I16" t="str" cm="1">
        <f t="array" ref="I16">_xlfn.IFS(MONTH(A16)&lt;=3,"Q1",MONTH(A16)&lt;=6,"Q2",MONTH(A16)&lt;=9,"Q3",MONTH(A16)&lt;=12,"Q4")</f>
        <v>Q3</v>
      </c>
      <c r="J16" t="str">
        <f t="shared" si="3"/>
        <v>2024-Q3</v>
      </c>
      <c r="K16">
        <f t="shared" si="0"/>
        <v>0</v>
      </c>
      <c r="L16">
        <f t="shared" si="1"/>
        <v>1</v>
      </c>
    </row>
    <row r="17" spans="1:12" x14ac:dyDescent="0.25">
      <c r="A17" s="8">
        <v>45485</v>
      </c>
      <c r="B17" t="s">
        <v>21</v>
      </c>
      <c r="C17" t="s">
        <v>8</v>
      </c>
      <c r="D17" t="s">
        <v>9</v>
      </c>
      <c r="E17">
        <v>14</v>
      </c>
      <c r="F17">
        <v>64.22</v>
      </c>
      <c r="G17">
        <v>899.08</v>
      </c>
      <c r="H17">
        <f t="shared" si="2"/>
        <v>2024</v>
      </c>
      <c r="I17" t="str" cm="1">
        <f t="array" ref="I17">_xlfn.IFS(MONTH(A17)&lt;=3,"Q1",MONTH(A17)&lt;=6,"Q2",MONTH(A17)&lt;=9,"Q3",MONTH(A17)&lt;=12,"Q4")</f>
        <v>Q3</v>
      </c>
      <c r="J17" t="str">
        <f t="shared" si="3"/>
        <v>2024-Q3</v>
      </c>
      <c r="K17">
        <f t="shared" si="0"/>
        <v>0</v>
      </c>
      <c r="L17">
        <f t="shared" si="1"/>
        <v>1</v>
      </c>
    </row>
    <row r="18" spans="1:12" x14ac:dyDescent="0.25">
      <c r="A18" s="8">
        <v>45486</v>
      </c>
      <c r="B18" t="s">
        <v>7</v>
      </c>
      <c r="C18" t="s">
        <v>8</v>
      </c>
      <c r="D18" t="s">
        <v>15</v>
      </c>
      <c r="E18">
        <v>16</v>
      </c>
      <c r="F18">
        <v>64.22</v>
      </c>
      <c r="G18">
        <v>1027.52</v>
      </c>
      <c r="H18">
        <f t="shared" si="2"/>
        <v>2024</v>
      </c>
      <c r="I18" t="str" cm="1">
        <f t="array" ref="I18">_xlfn.IFS(MONTH(A18)&lt;=3,"Q1",MONTH(A18)&lt;=6,"Q2",MONTH(A18)&lt;=9,"Q3",MONTH(A18)&lt;=12,"Q4")</f>
        <v>Q3</v>
      </c>
      <c r="J18" t="str">
        <f t="shared" si="3"/>
        <v>2024-Q3</v>
      </c>
      <c r="K18">
        <f t="shared" si="0"/>
        <v>0</v>
      </c>
      <c r="L18">
        <f t="shared" si="1"/>
        <v>1</v>
      </c>
    </row>
    <row r="19" spans="1:12" x14ac:dyDescent="0.25">
      <c r="A19" s="8">
        <v>45486</v>
      </c>
      <c r="B19" t="s">
        <v>13</v>
      </c>
      <c r="C19" t="s">
        <v>16</v>
      </c>
      <c r="D19" t="s">
        <v>9</v>
      </c>
      <c r="E19">
        <v>40</v>
      </c>
      <c r="F19">
        <v>41.29</v>
      </c>
      <c r="G19">
        <v>1651.6</v>
      </c>
      <c r="H19">
        <f t="shared" si="2"/>
        <v>2024</v>
      </c>
      <c r="I19" t="str" cm="1">
        <f t="array" ref="I19">_xlfn.IFS(MONTH(A19)&lt;=3,"Q1",MONTH(A19)&lt;=6,"Q2",MONTH(A19)&lt;=9,"Q3",MONTH(A19)&lt;=12,"Q4")</f>
        <v>Q3</v>
      </c>
      <c r="J19" t="str">
        <f t="shared" si="3"/>
        <v>2024-Q3</v>
      </c>
      <c r="K19">
        <f t="shared" si="0"/>
        <v>0</v>
      </c>
      <c r="L19">
        <f t="shared" si="1"/>
        <v>1</v>
      </c>
    </row>
    <row r="20" spans="1:12" x14ac:dyDescent="0.25">
      <c r="A20" s="8">
        <v>45487</v>
      </c>
      <c r="B20" t="s">
        <v>10</v>
      </c>
      <c r="C20" t="s">
        <v>14</v>
      </c>
      <c r="D20" t="s">
        <v>12</v>
      </c>
      <c r="E20">
        <v>17</v>
      </c>
      <c r="F20">
        <v>210.43</v>
      </c>
      <c r="G20">
        <v>3577.31</v>
      </c>
      <c r="H20">
        <f t="shared" si="2"/>
        <v>2024</v>
      </c>
      <c r="I20" t="str" cm="1">
        <f t="array" ref="I20">_xlfn.IFS(MONTH(A20)&lt;=3,"Q1",MONTH(A20)&lt;=6,"Q2",MONTH(A20)&lt;=9,"Q3",MONTH(A20)&lt;=12,"Q4")</f>
        <v>Q3</v>
      </c>
      <c r="J20" t="str">
        <f t="shared" si="3"/>
        <v>2024-Q3</v>
      </c>
      <c r="K20">
        <f t="shared" si="0"/>
        <v>0</v>
      </c>
      <c r="L20">
        <f t="shared" si="1"/>
        <v>1</v>
      </c>
    </row>
    <row r="21" spans="1:12" x14ac:dyDescent="0.25">
      <c r="A21" s="8">
        <v>45488</v>
      </c>
      <c r="B21" t="s">
        <v>19</v>
      </c>
      <c r="C21" t="s">
        <v>18</v>
      </c>
      <c r="D21" t="s">
        <v>12</v>
      </c>
      <c r="E21">
        <v>24</v>
      </c>
      <c r="F21">
        <v>100.72</v>
      </c>
      <c r="G21">
        <v>2417.2800000000002</v>
      </c>
      <c r="H21">
        <f t="shared" si="2"/>
        <v>2024</v>
      </c>
      <c r="I21" t="str" cm="1">
        <f t="array" ref="I21">_xlfn.IFS(MONTH(A21)&lt;=3,"Q1",MONTH(A21)&lt;=6,"Q2",MONTH(A21)&lt;=9,"Q3",MONTH(A21)&lt;=12,"Q4")</f>
        <v>Q3</v>
      </c>
      <c r="J21" t="str">
        <f t="shared" si="3"/>
        <v>2024-Q3</v>
      </c>
      <c r="K21">
        <f t="shared" si="0"/>
        <v>0</v>
      </c>
      <c r="L21">
        <f t="shared" si="1"/>
        <v>1</v>
      </c>
    </row>
    <row r="22" spans="1:12" x14ac:dyDescent="0.25">
      <c r="A22" s="8">
        <v>45489</v>
      </c>
      <c r="B22" t="s">
        <v>21</v>
      </c>
      <c r="C22" t="s">
        <v>17</v>
      </c>
      <c r="D22" t="s">
        <v>9</v>
      </c>
      <c r="E22">
        <v>33</v>
      </c>
      <c r="F22">
        <v>14.78</v>
      </c>
      <c r="G22">
        <v>487.74</v>
      </c>
      <c r="H22">
        <f t="shared" si="2"/>
        <v>2024</v>
      </c>
      <c r="I22" t="str" cm="1">
        <f t="array" ref="I22">_xlfn.IFS(MONTH(A22)&lt;=3,"Q1",MONTH(A22)&lt;=6,"Q2",MONTH(A22)&lt;=9,"Q3",MONTH(A22)&lt;=12,"Q4")</f>
        <v>Q3</v>
      </c>
      <c r="J22" t="str">
        <f t="shared" si="3"/>
        <v>2024-Q3</v>
      </c>
      <c r="K22">
        <f t="shared" si="0"/>
        <v>0</v>
      </c>
      <c r="L22">
        <f t="shared" si="1"/>
        <v>1</v>
      </c>
    </row>
    <row r="23" spans="1:12" x14ac:dyDescent="0.25">
      <c r="A23" s="8">
        <v>45489</v>
      </c>
      <c r="B23" t="s">
        <v>21</v>
      </c>
      <c r="C23" t="s">
        <v>16</v>
      </c>
      <c r="D23" t="s">
        <v>9</v>
      </c>
      <c r="E23">
        <v>14</v>
      </c>
      <c r="F23">
        <v>41.29</v>
      </c>
      <c r="G23">
        <v>578.05999999999995</v>
      </c>
      <c r="H23">
        <f t="shared" si="2"/>
        <v>2024</v>
      </c>
      <c r="I23" t="str" cm="1">
        <f t="array" ref="I23">_xlfn.IFS(MONTH(A23)&lt;=3,"Q1",MONTH(A23)&lt;=6,"Q2",MONTH(A23)&lt;=9,"Q3",MONTH(A23)&lt;=12,"Q4")</f>
        <v>Q3</v>
      </c>
      <c r="J23" t="str">
        <f t="shared" si="3"/>
        <v>2024-Q3</v>
      </c>
      <c r="K23">
        <f t="shared" si="0"/>
        <v>0</v>
      </c>
      <c r="L23">
        <f t="shared" si="1"/>
        <v>1</v>
      </c>
    </row>
    <row r="24" spans="1:12" x14ac:dyDescent="0.25">
      <c r="A24" s="8">
        <v>45490</v>
      </c>
      <c r="B24" t="s">
        <v>13</v>
      </c>
      <c r="C24" t="s">
        <v>17</v>
      </c>
      <c r="D24" t="s">
        <v>12</v>
      </c>
      <c r="E24">
        <v>4</v>
      </c>
      <c r="F24">
        <v>14.78</v>
      </c>
      <c r="G24">
        <v>59.12</v>
      </c>
      <c r="H24">
        <f t="shared" si="2"/>
        <v>2024</v>
      </c>
      <c r="I24" t="str" cm="1">
        <f t="array" ref="I24">_xlfn.IFS(MONTH(A24)&lt;=3,"Q1",MONTH(A24)&lt;=6,"Q2",MONTH(A24)&lt;=9,"Q3",MONTH(A24)&lt;=12,"Q4")</f>
        <v>Q3</v>
      </c>
      <c r="J24" t="str">
        <f t="shared" si="3"/>
        <v>2024-Q3</v>
      </c>
      <c r="K24">
        <f t="shared" si="0"/>
        <v>0</v>
      </c>
      <c r="L24">
        <f t="shared" si="1"/>
        <v>1</v>
      </c>
    </row>
    <row r="25" spans="1:12" x14ac:dyDescent="0.25">
      <c r="A25" s="8">
        <v>45491</v>
      </c>
      <c r="B25" t="s">
        <v>19</v>
      </c>
      <c r="C25" t="s">
        <v>17</v>
      </c>
      <c r="D25" t="s">
        <v>15</v>
      </c>
      <c r="E25">
        <v>38</v>
      </c>
      <c r="F25">
        <v>14.78</v>
      </c>
      <c r="G25">
        <v>561.64</v>
      </c>
      <c r="H25">
        <f t="shared" si="2"/>
        <v>2024</v>
      </c>
      <c r="I25" t="str" cm="1">
        <f t="array" ref="I25">_xlfn.IFS(MONTH(A25)&lt;=3,"Q1",MONTH(A25)&lt;=6,"Q2",MONTH(A25)&lt;=9,"Q3",MONTH(A25)&lt;=12,"Q4")</f>
        <v>Q3</v>
      </c>
      <c r="J25" t="str">
        <f t="shared" si="3"/>
        <v>2024-Q3</v>
      </c>
      <c r="K25">
        <f t="shared" si="0"/>
        <v>0</v>
      </c>
      <c r="L25">
        <f t="shared" si="1"/>
        <v>1</v>
      </c>
    </row>
    <row r="26" spans="1:12" x14ac:dyDescent="0.25">
      <c r="A26" s="8">
        <v>45492</v>
      </c>
      <c r="B26" t="s">
        <v>7</v>
      </c>
      <c r="C26" t="s">
        <v>16</v>
      </c>
      <c r="D26" t="s">
        <v>15</v>
      </c>
      <c r="E26">
        <v>17</v>
      </c>
      <c r="F26">
        <v>41.29</v>
      </c>
      <c r="G26">
        <v>701.93</v>
      </c>
      <c r="H26">
        <f t="shared" si="2"/>
        <v>2024</v>
      </c>
      <c r="I26" t="str" cm="1">
        <f t="array" ref="I26">_xlfn.IFS(MONTH(A26)&lt;=3,"Q1",MONTH(A26)&lt;=6,"Q2",MONTH(A26)&lt;=9,"Q3",MONTH(A26)&lt;=12,"Q4")</f>
        <v>Q3</v>
      </c>
      <c r="J26" t="str">
        <f t="shared" si="3"/>
        <v>2024-Q3</v>
      </c>
      <c r="K26">
        <f t="shared" si="0"/>
        <v>0</v>
      </c>
      <c r="L26">
        <f t="shared" si="1"/>
        <v>1</v>
      </c>
    </row>
    <row r="27" spans="1:12" x14ac:dyDescent="0.25">
      <c r="A27" s="8">
        <v>45492</v>
      </c>
      <c r="B27" t="s">
        <v>7</v>
      </c>
      <c r="C27" t="s">
        <v>18</v>
      </c>
      <c r="D27" t="s">
        <v>15</v>
      </c>
      <c r="E27">
        <v>7</v>
      </c>
      <c r="F27">
        <v>100.72</v>
      </c>
      <c r="G27">
        <v>705.04</v>
      </c>
      <c r="H27">
        <f t="shared" si="2"/>
        <v>2024</v>
      </c>
      <c r="I27" t="str" cm="1">
        <f t="array" ref="I27">_xlfn.IFS(MONTH(A27)&lt;=3,"Q1",MONTH(A27)&lt;=6,"Q2",MONTH(A27)&lt;=9,"Q3",MONTH(A27)&lt;=12,"Q4")</f>
        <v>Q3</v>
      </c>
      <c r="J27" t="str">
        <f t="shared" si="3"/>
        <v>2024-Q3</v>
      </c>
      <c r="K27">
        <f t="shared" si="0"/>
        <v>0</v>
      </c>
      <c r="L27">
        <f t="shared" si="1"/>
        <v>1</v>
      </c>
    </row>
    <row r="28" spans="1:12" x14ac:dyDescent="0.25">
      <c r="A28" s="8">
        <v>45493</v>
      </c>
      <c r="B28" t="s">
        <v>10</v>
      </c>
      <c r="C28" t="s">
        <v>16</v>
      </c>
      <c r="D28" t="s">
        <v>9</v>
      </c>
      <c r="E28">
        <v>35</v>
      </c>
      <c r="F28">
        <v>41.29</v>
      </c>
      <c r="G28">
        <v>1445.15</v>
      </c>
      <c r="H28">
        <f t="shared" si="2"/>
        <v>2024</v>
      </c>
      <c r="I28" t="str" cm="1">
        <f t="array" ref="I28">_xlfn.IFS(MONTH(A28)&lt;=3,"Q1",MONTH(A28)&lt;=6,"Q2",MONTH(A28)&lt;=9,"Q3",MONTH(A28)&lt;=12,"Q4")</f>
        <v>Q3</v>
      </c>
      <c r="J28" t="str">
        <f t="shared" si="3"/>
        <v>2024-Q3</v>
      </c>
      <c r="K28">
        <f t="shared" si="0"/>
        <v>0</v>
      </c>
      <c r="L28">
        <f t="shared" si="1"/>
        <v>1</v>
      </c>
    </row>
    <row r="29" spans="1:12" x14ac:dyDescent="0.25">
      <c r="A29" s="8">
        <v>45494</v>
      </c>
      <c r="B29" t="s">
        <v>19</v>
      </c>
      <c r="C29" t="s">
        <v>17</v>
      </c>
      <c r="D29" t="s">
        <v>12</v>
      </c>
      <c r="E29">
        <v>14</v>
      </c>
      <c r="F29">
        <v>14.78</v>
      </c>
      <c r="G29">
        <v>206.92</v>
      </c>
      <c r="H29">
        <f t="shared" si="2"/>
        <v>2024</v>
      </c>
      <c r="I29" t="str" cm="1">
        <f t="array" ref="I29">_xlfn.IFS(MONTH(A29)&lt;=3,"Q1",MONTH(A29)&lt;=6,"Q2",MONTH(A29)&lt;=9,"Q3",MONTH(A29)&lt;=12,"Q4")</f>
        <v>Q3</v>
      </c>
      <c r="J29" t="str">
        <f t="shared" si="3"/>
        <v>2024-Q3</v>
      </c>
      <c r="K29">
        <f t="shared" si="0"/>
        <v>0</v>
      </c>
      <c r="L29">
        <f t="shared" si="1"/>
        <v>1</v>
      </c>
    </row>
    <row r="30" spans="1:12" x14ac:dyDescent="0.25">
      <c r="A30" s="8">
        <v>45494</v>
      </c>
      <c r="B30" t="s">
        <v>10</v>
      </c>
      <c r="C30" t="s">
        <v>17</v>
      </c>
      <c r="D30" t="s">
        <v>15</v>
      </c>
      <c r="E30">
        <v>25</v>
      </c>
      <c r="F30">
        <v>14.78</v>
      </c>
      <c r="G30">
        <v>369.5</v>
      </c>
      <c r="H30">
        <f t="shared" si="2"/>
        <v>2024</v>
      </c>
      <c r="I30" t="str" cm="1">
        <f t="array" ref="I30">_xlfn.IFS(MONTH(A30)&lt;=3,"Q1",MONTH(A30)&lt;=6,"Q2",MONTH(A30)&lt;=9,"Q3",MONTH(A30)&lt;=12,"Q4")</f>
        <v>Q3</v>
      </c>
      <c r="J30" t="str">
        <f t="shared" si="3"/>
        <v>2024-Q3</v>
      </c>
      <c r="K30">
        <f t="shared" si="0"/>
        <v>0</v>
      </c>
      <c r="L30">
        <f t="shared" si="1"/>
        <v>1</v>
      </c>
    </row>
    <row r="31" spans="1:12" x14ac:dyDescent="0.25">
      <c r="A31" s="8">
        <v>45495</v>
      </c>
      <c r="B31" t="s">
        <v>21</v>
      </c>
      <c r="C31" t="s">
        <v>16</v>
      </c>
      <c r="D31" t="s">
        <v>12</v>
      </c>
      <c r="E31">
        <v>34</v>
      </c>
      <c r="F31">
        <v>41.29</v>
      </c>
      <c r="G31">
        <v>1403.86</v>
      </c>
      <c r="H31">
        <f t="shared" si="2"/>
        <v>2024</v>
      </c>
      <c r="I31" t="str" cm="1">
        <f t="array" ref="I31">_xlfn.IFS(MONTH(A31)&lt;=3,"Q1",MONTH(A31)&lt;=6,"Q2",MONTH(A31)&lt;=9,"Q3",MONTH(A31)&lt;=12,"Q4")</f>
        <v>Q3</v>
      </c>
      <c r="J31" t="str">
        <f t="shared" si="3"/>
        <v>2024-Q3</v>
      </c>
      <c r="K31">
        <f t="shared" si="0"/>
        <v>0</v>
      </c>
      <c r="L31">
        <f t="shared" si="1"/>
        <v>1</v>
      </c>
    </row>
    <row r="32" spans="1:12" x14ac:dyDescent="0.25">
      <c r="A32" s="8">
        <v>45496</v>
      </c>
      <c r="B32" t="s">
        <v>19</v>
      </c>
      <c r="C32" t="s">
        <v>18</v>
      </c>
      <c r="D32" t="s">
        <v>15</v>
      </c>
      <c r="E32">
        <v>26</v>
      </c>
      <c r="F32">
        <v>100.72</v>
      </c>
      <c r="G32">
        <v>2618.7199999999998</v>
      </c>
      <c r="H32">
        <f t="shared" si="2"/>
        <v>2024</v>
      </c>
      <c r="I32" t="str" cm="1">
        <f t="array" ref="I32">_xlfn.IFS(MONTH(A32)&lt;=3,"Q1",MONTH(A32)&lt;=6,"Q2",MONTH(A32)&lt;=9,"Q3",MONTH(A32)&lt;=12,"Q4")</f>
        <v>Q3</v>
      </c>
      <c r="J32" t="str">
        <f t="shared" si="3"/>
        <v>2024-Q3</v>
      </c>
      <c r="K32">
        <f t="shared" si="0"/>
        <v>0</v>
      </c>
      <c r="L32">
        <f t="shared" si="1"/>
        <v>1</v>
      </c>
    </row>
    <row r="33" spans="1:12" x14ac:dyDescent="0.25">
      <c r="A33" s="8">
        <v>45497</v>
      </c>
      <c r="B33" t="s">
        <v>21</v>
      </c>
      <c r="C33" t="s">
        <v>18</v>
      </c>
      <c r="D33" t="s">
        <v>15</v>
      </c>
      <c r="E33">
        <v>39</v>
      </c>
      <c r="F33">
        <v>100.72</v>
      </c>
      <c r="G33">
        <v>3928.08</v>
      </c>
      <c r="H33">
        <f t="shared" si="2"/>
        <v>2024</v>
      </c>
      <c r="I33" t="str" cm="1">
        <f t="array" ref="I33">_xlfn.IFS(MONTH(A33)&lt;=3,"Q1",MONTH(A33)&lt;=6,"Q2",MONTH(A33)&lt;=9,"Q3",MONTH(A33)&lt;=12,"Q4")</f>
        <v>Q3</v>
      </c>
      <c r="J33" t="str">
        <f t="shared" si="3"/>
        <v>2024-Q3</v>
      </c>
      <c r="K33">
        <f t="shared" si="0"/>
        <v>0</v>
      </c>
      <c r="L33">
        <f t="shared" si="1"/>
        <v>1</v>
      </c>
    </row>
    <row r="34" spans="1:12" x14ac:dyDescent="0.25">
      <c r="A34" s="8">
        <v>45497</v>
      </c>
      <c r="B34" t="s">
        <v>7</v>
      </c>
      <c r="C34" t="s">
        <v>8</v>
      </c>
      <c r="D34" t="s">
        <v>15</v>
      </c>
      <c r="E34">
        <v>38</v>
      </c>
      <c r="F34">
        <v>64.22</v>
      </c>
      <c r="G34">
        <v>2440.36</v>
      </c>
      <c r="H34">
        <f t="shared" si="2"/>
        <v>2024</v>
      </c>
      <c r="I34" t="str" cm="1">
        <f t="array" ref="I34">_xlfn.IFS(MONTH(A34)&lt;=3,"Q1",MONTH(A34)&lt;=6,"Q2",MONTH(A34)&lt;=9,"Q3",MONTH(A34)&lt;=12,"Q4")</f>
        <v>Q3</v>
      </c>
      <c r="J34" t="str">
        <f t="shared" si="3"/>
        <v>2024-Q3</v>
      </c>
      <c r="K34">
        <f t="shared" si="0"/>
        <v>0</v>
      </c>
      <c r="L34">
        <f t="shared" si="1"/>
        <v>1</v>
      </c>
    </row>
    <row r="35" spans="1:12" x14ac:dyDescent="0.25">
      <c r="A35" s="8">
        <v>45498</v>
      </c>
      <c r="B35" t="s">
        <v>21</v>
      </c>
      <c r="C35" t="s">
        <v>18</v>
      </c>
      <c r="D35" t="s">
        <v>12</v>
      </c>
      <c r="E35">
        <v>4</v>
      </c>
      <c r="F35">
        <v>100.72</v>
      </c>
      <c r="G35">
        <v>402.88</v>
      </c>
      <c r="H35">
        <f t="shared" si="2"/>
        <v>2024</v>
      </c>
      <c r="I35" t="str" cm="1">
        <f t="array" ref="I35">_xlfn.IFS(MONTH(A35)&lt;=3,"Q1",MONTH(A35)&lt;=6,"Q2",MONTH(A35)&lt;=9,"Q3",MONTH(A35)&lt;=12,"Q4")</f>
        <v>Q3</v>
      </c>
      <c r="J35" t="str">
        <f t="shared" si="3"/>
        <v>2024-Q3</v>
      </c>
      <c r="K35">
        <f t="shared" si="0"/>
        <v>0</v>
      </c>
      <c r="L35">
        <f t="shared" si="1"/>
        <v>1</v>
      </c>
    </row>
    <row r="36" spans="1:12" x14ac:dyDescent="0.25">
      <c r="A36" s="8">
        <v>45499</v>
      </c>
      <c r="B36" t="s">
        <v>13</v>
      </c>
      <c r="C36" t="s">
        <v>11</v>
      </c>
      <c r="D36" t="s">
        <v>15</v>
      </c>
      <c r="E36">
        <v>3</v>
      </c>
      <c r="F36">
        <v>26.17</v>
      </c>
      <c r="G36">
        <v>78.510000000000005</v>
      </c>
      <c r="H36">
        <f t="shared" si="2"/>
        <v>2024</v>
      </c>
      <c r="I36" t="str" cm="1">
        <f t="array" ref="I36">_xlfn.IFS(MONTH(A36)&lt;=3,"Q1",MONTH(A36)&lt;=6,"Q2",MONTH(A36)&lt;=9,"Q3",MONTH(A36)&lt;=12,"Q4")</f>
        <v>Q3</v>
      </c>
      <c r="J36" t="str">
        <f t="shared" si="3"/>
        <v>2024-Q3</v>
      </c>
      <c r="K36">
        <f t="shared" si="0"/>
        <v>0</v>
      </c>
      <c r="L36">
        <f t="shared" si="1"/>
        <v>1</v>
      </c>
    </row>
    <row r="37" spans="1:12" x14ac:dyDescent="0.25">
      <c r="A37" s="8">
        <v>45500</v>
      </c>
      <c r="B37" t="s">
        <v>10</v>
      </c>
      <c r="C37" t="s">
        <v>11</v>
      </c>
      <c r="D37" t="s">
        <v>15</v>
      </c>
      <c r="E37">
        <v>4</v>
      </c>
      <c r="F37">
        <v>26.17</v>
      </c>
      <c r="G37">
        <v>104.68</v>
      </c>
      <c r="H37">
        <f t="shared" si="2"/>
        <v>2024</v>
      </c>
      <c r="I37" t="str" cm="1">
        <f t="array" ref="I37">_xlfn.IFS(MONTH(A37)&lt;=3,"Q1",MONTH(A37)&lt;=6,"Q2",MONTH(A37)&lt;=9,"Q3",MONTH(A37)&lt;=12,"Q4")</f>
        <v>Q3</v>
      </c>
      <c r="J37" t="str">
        <f t="shared" si="3"/>
        <v>2024-Q3</v>
      </c>
      <c r="K37">
        <f t="shared" si="0"/>
        <v>0</v>
      </c>
      <c r="L37">
        <f t="shared" si="1"/>
        <v>1</v>
      </c>
    </row>
    <row r="38" spans="1:12" x14ac:dyDescent="0.25">
      <c r="A38" s="8">
        <v>45500</v>
      </c>
      <c r="B38" t="s">
        <v>21</v>
      </c>
      <c r="C38" t="s">
        <v>11</v>
      </c>
      <c r="D38" t="s">
        <v>9</v>
      </c>
      <c r="E38">
        <v>26</v>
      </c>
      <c r="F38">
        <v>26.17</v>
      </c>
      <c r="G38">
        <v>680.42</v>
      </c>
      <c r="H38">
        <f t="shared" si="2"/>
        <v>2024</v>
      </c>
      <c r="I38" t="str" cm="1">
        <f t="array" ref="I38">_xlfn.IFS(MONTH(A38)&lt;=3,"Q1",MONTH(A38)&lt;=6,"Q2",MONTH(A38)&lt;=9,"Q3",MONTH(A38)&lt;=12,"Q4")</f>
        <v>Q3</v>
      </c>
      <c r="J38" t="str">
        <f t="shared" si="3"/>
        <v>2024-Q3</v>
      </c>
      <c r="K38">
        <f t="shared" si="0"/>
        <v>0</v>
      </c>
      <c r="L38">
        <f t="shared" si="1"/>
        <v>1</v>
      </c>
    </row>
    <row r="39" spans="1:12" x14ac:dyDescent="0.25">
      <c r="A39" s="8">
        <v>45501</v>
      </c>
      <c r="B39" t="s">
        <v>19</v>
      </c>
      <c r="C39" t="s">
        <v>17</v>
      </c>
      <c r="D39" t="s">
        <v>12</v>
      </c>
      <c r="E39">
        <v>24</v>
      </c>
      <c r="F39">
        <v>14.78</v>
      </c>
      <c r="G39">
        <v>354.72</v>
      </c>
      <c r="H39">
        <f t="shared" si="2"/>
        <v>2024</v>
      </c>
      <c r="I39" t="str" cm="1">
        <f t="array" ref="I39">_xlfn.IFS(MONTH(A39)&lt;=3,"Q1",MONTH(A39)&lt;=6,"Q2",MONTH(A39)&lt;=9,"Q3",MONTH(A39)&lt;=12,"Q4")</f>
        <v>Q3</v>
      </c>
      <c r="J39" t="str">
        <f t="shared" si="3"/>
        <v>2024-Q3</v>
      </c>
      <c r="K39">
        <f t="shared" si="0"/>
        <v>0</v>
      </c>
      <c r="L39">
        <f t="shared" si="1"/>
        <v>1</v>
      </c>
    </row>
    <row r="40" spans="1:12" x14ac:dyDescent="0.25">
      <c r="A40" s="8">
        <v>45502</v>
      </c>
      <c r="B40" t="s">
        <v>13</v>
      </c>
      <c r="C40" t="s">
        <v>16</v>
      </c>
      <c r="D40" t="s">
        <v>15</v>
      </c>
      <c r="E40">
        <v>8</v>
      </c>
      <c r="F40">
        <v>41.29</v>
      </c>
      <c r="G40">
        <v>330.32</v>
      </c>
      <c r="H40">
        <f t="shared" si="2"/>
        <v>2024</v>
      </c>
      <c r="I40" t="str" cm="1">
        <f t="array" ref="I40">_xlfn.IFS(MONTH(A40)&lt;=3,"Q1",MONTH(A40)&lt;=6,"Q2",MONTH(A40)&lt;=9,"Q3",MONTH(A40)&lt;=12,"Q4")</f>
        <v>Q3</v>
      </c>
      <c r="J40" t="str">
        <f t="shared" si="3"/>
        <v>2024-Q3</v>
      </c>
      <c r="K40">
        <f t="shared" si="0"/>
        <v>0</v>
      </c>
      <c r="L40">
        <f t="shared" si="1"/>
        <v>1</v>
      </c>
    </row>
    <row r="41" spans="1:12" x14ac:dyDescent="0.25">
      <c r="A41" s="8">
        <v>45502</v>
      </c>
      <c r="B41" t="s">
        <v>7</v>
      </c>
      <c r="C41" t="s">
        <v>17</v>
      </c>
      <c r="D41" t="s">
        <v>9</v>
      </c>
      <c r="E41">
        <v>5</v>
      </c>
      <c r="F41">
        <v>14.78</v>
      </c>
      <c r="G41">
        <v>73.900000000000006</v>
      </c>
      <c r="H41">
        <f t="shared" si="2"/>
        <v>2024</v>
      </c>
      <c r="I41" t="str" cm="1">
        <f t="array" ref="I41">_xlfn.IFS(MONTH(A41)&lt;=3,"Q1",MONTH(A41)&lt;=6,"Q2",MONTH(A41)&lt;=9,"Q3",MONTH(A41)&lt;=12,"Q4")</f>
        <v>Q3</v>
      </c>
      <c r="J41" t="str">
        <f t="shared" si="3"/>
        <v>2024-Q3</v>
      </c>
      <c r="K41">
        <f t="shared" si="0"/>
        <v>0</v>
      </c>
      <c r="L41">
        <f t="shared" si="1"/>
        <v>1</v>
      </c>
    </row>
    <row r="42" spans="1:12" x14ac:dyDescent="0.25">
      <c r="A42" s="8">
        <v>45503</v>
      </c>
      <c r="B42" t="s">
        <v>7</v>
      </c>
      <c r="C42" t="s">
        <v>14</v>
      </c>
      <c r="D42" t="s">
        <v>15</v>
      </c>
      <c r="E42">
        <v>4</v>
      </c>
      <c r="F42">
        <v>210.43</v>
      </c>
      <c r="G42">
        <v>841.72</v>
      </c>
      <c r="H42">
        <f t="shared" si="2"/>
        <v>2024</v>
      </c>
      <c r="I42" t="str" cm="1">
        <f t="array" ref="I42">_xlfn.IFS(MONTH(A42)&lt;=3,"Q1",MONTH(A42)&lt;=6,"Q2",MONTH(A42)&lt;=9,"Q3",MONTH(A42)&lt;=12,"Q4")</f>
        <v>Q3</v>
      </c>
      <c r="J42" t="str">
        <f t="shared" si="3"/>
        <v>2024-Q3</v>
      </c>
      <c r="K42">
        <f t="shared" si="0"/>
        <v>0</v>
      </c>
      <c r="L42">
        <f t="shared" si="1"/>
        <v>1</v>
      </c>
    </row>
    <row r="43" spans="1:12" x14ac:dyDescent="0.25">
      <c r="A43" s="8">
        <v>45504</v>
      </c>
      <c r="B43" t="s">
        <v>19</v>
      </c>
      <c r="C43" t="s">
        <v>17</v>
      </c>
      <c r="D43" t="s">
        <v>9</v>
      </c>
      <c r="E43">
        <v>11</v>
      </c>
      <c r="F43">
        <v>14.78</v>
      </c>
      <c r="G43">
        <v>162.58000000000001</v>
      </c>
      <c r="H43">
        <f t="shared" si="2"/>
        <v>2024</v>
      </c>
      <c r="I43" t="str" cm="1">
        <f t="array" ref="I43">_xlfn.IFS(MONTH(A43)&lt;=3,"Q1",MONTH(A43)&lt;=6,"Q2",MONTH(A43)&lt;=9,"Q3",MONTH(A43)&lt;=12,"Q4")</f>
        <v>Q3</v>
      </c>
      <c r="J43" t="str">
        <f t="shared" si="3"/>
        <v>2024-Q3</v>
      </c>
      <c r="K43">
        <f t="shared" si="0"/>
        <v>0</v>
      </c>
      <c r="L43">
        <f t="shared" si="1"/>
        <v>1</v>
      </c>
    </row>
    <row r="44" spans="1:12" x14ac:dyDescent="0.25">
      <c r="A44" s="8">
        <v>45505</v>
      </c>
      <c r="B44" t="s">
        <v>10</v>
      </c>
      <c r="C44" t="s">
        <v>11</v>
      </c>
      <c r="D44" t="s">
        <v>15</v>
      </c>
      <c r="E44">
        <v>5</v>
      </c>
      <c r="F44">
        <v>26.17</v>
      </c>
      <c r="G44">
        <v>130.85</v>
      </c>
      <c r="H44">
        <f t="shared" si="2"/>
        <v>2024</v>
      </c>
      <c r="I44" t="str" cm="1">
        <f t="array" ref="I44">_xlfn.IFS(MONTH(A44)&lt;=3,"Q1",MONTH(A44)&lt;=6,"Q2",MONTH(A44)&lt;=9,"Q3",MONTH(A44)&lt;=12,"Q4")</f>
        <v>Q3</v>
      </c>
      <c r="J44" t="str">
        <f t="shared" si="3"/>
        <v>2024-Q3</v>
      </c>
      <c r="K44">
        <f t="shared" si="0"/>
        <v>0</v>
      </c>
      <c r="L44">
        <f t="shared" si="1"/>
        <v>1</v>
      </c>
    </row>
    <row r="45" spans="1:12" x14ac:dyDescent="0.25">
      <c r="A45" s="8">
        <v>45505</v>
      </c>
      <c r="B45" t="s">
        <v>13</v>
      </c>
      <c r="C45" t="s">
        <v>16</v>
      </c>
      <c r="D45" t="s">
        <v>12</v>
      </c>
      <c r="E45">
        <v>6</v>
      </c>
      <c r="F45">
        <v>41.29</v>
      </c>
      <c r="G45">
        <v>247.74</v>
      </c>
      <c r="H45">
        <f t="shared" si="2"/>
        <v>2024</v>
      </c>
      <c r="I45" t="str" cm="1">
        <f t="array" ref="I45">_xlfn.IFS(MONTH(A45)&lt;=3,"Q1",MONTH(A45)&lt;=6,"Q2",MONTH(A45)&lt;=9,"Q3",MONTH(A45)&lt;=12,"Q4")</f>
        <v>Q3</v>
      </c>
      <c r="J45" t="str">
        <f t="shared" si="3"/>
        <v>2024-Q3</v>
      </c>
      <c r="K45">
        <f t="shared" si="0"/>
        <v>0</v>
      </c>
      <c r="L45">
        <f t="shared" si="1"/>
        <v>1</v>
      </c>
    </row>
    <row r="46" spans="1:12" x14ac:dyDescent="0.25">
      <c r="A46" s="8">
        <v>45506</v>
      </c>
      <c r="B46" t="s">
        <v>19</v>
      </c>
      <c r="C46" t="s">
        <v>16</v>
      </c>
      <c r="D46" t="s">
        <v>12</v>
      </c>
      <c r="E46">
        <v>28</v>
      </c>
      <c r="F46">
        <v>41.29</v>
      </c>
      <c r="G46">
        <v>1156.1199999999999</v>
      </c>
      <c r="H46">
        <f t="shared" si="2"/>
        <v>2024</v>
      </c>
      <c r="I46" t="str" cm="1">
        <f t="array" ref="I46">_xlfn.IFS(MONTH(A46)&lt;=3,"Q1",MONTH(A46)&lt;=6,"Q2",MONTH(A46)&lt;=9,"Q3",MONTH(A46)&lt;=12,"Q4")</f>
        <v>Q3</v>
      </c>
      <c r="J46" t="str">
        <f t="shared" si="3"/>
        <v>2024-Q3</v>
      </c>
      <c r="K46">
        <f t="shared" si="0"/>
        <v>0</v>
      </c>
      <c r="L46">
        <f t="shared" si="1"/>
        <v>1</v>
      </c>
    </row>
    <row r="47" spans="1:12" x14ac:dyDescent="0.25">
      <c r="A47" s="8">
        <v>45507</v>
      </c>
      <c r="B47" t="s">
        <v>13</v>
      </c>
      <c r="C47" t="s">
        <v>8</v>
      </c>
      <c r="D47" t="s">
        <v>9</v>
      </c>
      <c r="E47">
        <v>22</v>
      </c>
      <c r="F47">
        <v>64.22</v>
      </c>
      <c r="G47">
        <v>1412.84</v>
      </c>
      <c r="H47">
        <f t="shared" si="2"/>
        <v>2024</v>
      </c>
      <c r="I47" t="str" cm="1">
        <f t="array" ref="I47">_xlfn.IFS(MONTH(A47)&lt;=3,"Q1",MONTH(A47)&lt;=6,"Q2",MONTH(A47)&lt;=9,"Q3",MONTH(A47)&lt;=12,"Q4")</f>
        <v>Q3</v>
      </c>
      <c r="J47" t="str">
        <f t="shared" si="3"/>
        <v>2024-Q3</v>
      </c>
      <c r="K47">
        <f t="shared" si="0"/>
        <v>0</v>
      </c>
      <c r="L47">
        <f t="shared" si="1"/>
        <v>1</v>
      </c>
    </row>
    <row r="48" spans="1:12" x14ac:dyDescent="0.25">
      <c r="A48" s="8">
        <v>45508</v>
      </c>
      <c r="B48" t="s">
        <v>13</v>
      </c>
      <c r="C48" t="s">
        <v>18</v>
      </c>
      <c r="D48" t="s">
        <v>12</v>
      </c>
      <c r="E48">
        <v>22</v>
      </c>
      <c r="F48">
        <v>100.72</v>
      </c>
      <c r="G48">
        <v>2215.84</v>
      </c>
      <c r="H48">
        <f t="shared" si="2"/>
        <v>2024</v>
      </c>
      <c r="I48" t="str" cm="1">
        <f t="array" ref="I48">_xlfn.IFS(MONTH(A48)&lt;=3,"Q1",MONTH(A48)&lt;=6,"Q2",MONTH(A48)&lt;=9,"Q3",MONTH(A48)&lt;=12,"Q4")</f>
        <v>Q3</v>
      </c>
      <c r="J48" t="str">
        <f t="shared" si="3"/>
        <v>2024-Q3</v>
      </c>
      <c r="K48">
        <f t="shared" si="0"/>
        <v>0</v>
      </c>
      <c r="L48">
        <f t="shared" si="1"/>
        <v>1</v>
      </c>
    </row>
    <row r="49" spans="1:12" x14ac:dyDescent="0.25">
      <c r="A49" s="8">
        <v>45508</v>
      </c>
      <c r="B49" t="s">
        <v>19</v>
      </c>
      <c r="C49" t="s">
        <v>20</v>
      </c>
      <c r="D49" t="s">
        <v>12</v>
      </c>
      <c r="E49">
        <v>11</v>
      </c>
      <c r="F49">
        <v>34.72</v>
      </c>
      <c r="G49">
        <v>381.92</v>
      </c>
      <c r="H49">
        <f t="shared" si="2"/>
        <v>2024</v>
      </c>
      <c r="I49" t="str" cm="1">
        <f t="array" ref="I49">_xlfn.IFS(MONTH(A49)&lt;=3,"Q1",MONTH(A49)&lt;=6,"Q2",MONTH(A49)&lt;=9,"Q3",MONTH(A49)&lt;=12,"Q4")</f>
        <v>Q3</v>
      </c>
      <c r="J49" t="str">
        <f t="shared" si="3"/>
        <v>2024-Q3</v>
      </c>
      <c r="K49">
        <f t="shared" si="0"/>
        <v>0</v>
      </c>
      <c r="L49">
        <f t="shared" si="1"/>
        <v>1</v>
      </c>
    </row>
    <row r="50" spans="1:12" x14ac:dyDescent="0.25">
      <c r="A50" s="8">
        <v>45509</v>
      </c>
      <c r="B50" t="s">
        <v>13</v>
      </c>
      <c r="C50" t="s">
        <v>11</v>
      </c>
      <c r="D50" t="s">
        <v>9</v>
      </c>
      <c r="E50">
        <v>40</v>
      </c>
      <c r="F50">
        <v>26.17</v>
      </c>
      <c r="G50">
        <v>1046.8</v>
      </c>
      <c r="H50">
        <f t="shared" si="2"/>
        <v>2024</v>
      </c>
      <c r="I50" t="str" cm="1">
        <f t="array" ref="I50">_xlfn.IFS(MONTH(A50)&lt;=3,"Q1",MONTH(A50)&lt;=6,"Q2",MONTH(A50)&lt;=9,"Q3",MONTH(A50)&lt;=12,"Q4")</f>
        <v>Q3</v>
      </c>
      <c r="J50" t="str">
        <f t="shared" si="3"/>
        <v>2024-Q3</v>
      </c>
      <c r="K50">
        <f t="shared" si="0"/>
        <v>0</v>
      </c>
      <c r="L50">
        <f t="shared" si="1"/>
        <v>1</v>
      </c>
    </row>
    <row r="51" spans="1:12" x14ac:dyDescent="0.25">
      <c r="A51" s="8">
        <v>45510</v>
      </c>
      <c r="B51" t="s">
        <v>19</v>
      </c>
      <c r="C51" t="s">
        <v>8</v>
      </c>
      <c r="D51" t="s">
        <v>9</v>
      </c>
      <c r="E51">
        <v>39</v>
      </c>
      <c r="F51">
        <v>64.22</v>
      </c>
      <c r="G51">
        <v>2504.58</v>
      </c>
      <c r="H51">
        <f t="shared" si="2"/>
        <v>2024</v>
      </c>
      <c r="I51" t="str" cm="1">
        <f t="array" ref="I51">_xlfn.IFS(MONTH(A51)&lt;=3,"Q1",MONTH(A51)&lt;=6,"Q2",MONTH(A51)&lt;=9,"Q3",MONTH(A51)&lt;=12,"Q4")</f>
        <v>Q3</v>
      </c>
      <c r="J51" t="str">
        <f t="shared" si="3"/>
        <v>2024-Q3</v>
      </c>
      <c r="K51">
        <f t="shared" si="0"/>
        <v>0</v>
      </c>
      <c r="L51">
        <f t="shared" si="1"/>
        <v>1</v>
      </c>
    </row>
    <row r="52" spans="1:12" x14ac:dyDescent="0.25">
      <c r="A52" s="8">
        <v>45510</v>
      </c>
      <c r="B52" t="s">
        <v>21</v>
      </c>
      <c r="C52" t="s">
        <v>18</v>
      </c>
      <c r="D52" t="s">
        <v>12</v>
      </c>
      <c r="E52">
        <v>19</v>
      </c>
      <c r="F52">
        <v>100.72</v>
      </c>
      <c r="G52">
        <v>1913.68</v>
      </c>
      <c r="H52">
        <f t="shared" si="2"/>
        <v>2024</v>
      </c>
      <c r="I52" t="str" cm="1">
        <f t="array" ref="I52">_xlfn.IFS(MONTH(A52)&lt;=3,"Q1",MONTH(A52)&lt;=6,"Q2",MONTH(A52)&lt;=9,"Q3",MONTH(A52)&lt;=12,"Q4")</f>
        <v>Q3</v>
      </c>
      <c r="J52" t="str">
        <f t="shared" si="3"/>
        <v>2024-Q3</v>
      </c>
      <c r="K52">
        <f t="shared" si="0"/>
        <v>0</v>
      </c>
      <c r="L52">
        <f t="shared" si="1"/>
        <v>1</v>
      </c>
    </row>
    <row r="53" spans="1:12" x14ac:dyDescent="0.25">
      <c r="A53" s="8">
        <v>45511</v>
      </c>
      <c r="B53" t="s">
        <v>7</v>
      </c>
      <c r="C53" t="s">
        <v>11</v>
      </c>
      <c r="D53" t="s">
        <v>9</v>
      </c>
      <c r="E53">
        <v>17</v>
      </c>
      <c r="F53">
        <v>26.17</v>
      </c>
      <c r="G53">
        <v>444.89</v>
      </c>
      <c r="H53">
        <f t="shared" si="2"/>
        <v>2024</v>
      </c>
      <c r="I53" t="str" cm="1">
        <f t="array" ref="I53">_xlfn.IFS(MONTH(A53)&lt;=3,"Q1",MONTH(A53)&lt;=6,"Q2",MONTH(A53)&lt;=9,"Q3",MONTH(A53)&lt;=12,"Q4")</f>
        <v>Q3</v>
      </c>
      <c r="J53" t="str">
        <f t="shared" si="3"/>
        <v>2024-Q3</v>
      </c>
      <c r="K53">
        <f t="shared" si="0"/>
        <v>0</v>
      </c>
      <c r="L53">
        <f t="shared" si="1"/>
        <v>1</v>
      </c>
    </row>
    <row r="54" spans="1:12" x14ac:dyDescent="0.25">
      <c r="A54" s="8">
        <v>45512</v>
      </c>
      <c r="B54" t="s">
        <v>21</v>
      </c>
      <c r="C54" t="s">
        <v>11</v>
      </c>
      <c r="D54" t="s">
        <v>12</v>
      </c>
      <c r="E54">
        <v>32</v>
      </c>
      <c r="F54">
        <v>26.17</v>
      </c>
      <c r="G54">
        <v>837.44</v>
      </c>
      <c r="H54">
        <f t="shared" si="2"/>
        <v>2024</v>
      </c>
      <c r="I54" t="str" cm="1">
        <f t="array" ref="I54">_xlfn.IFS(MONTH(A54)&lt;=3,"Q1",MONTH(A54)&lt;=6,"Q2",MONTH(A54)&lt;=9,"Q3",MONTH(A54)&lt;=12,"Q4")</f>
        <v>Q3</v>
      </c>
      <c r="J54" t="str">
        <f t="shared" si="3"/>
        <v>2024-Q3</v>
      </c>
      <c r="K54">
        <f t="shared" si="0"/>
        <v>0</v>
      </c>
      <c r="L54">
        <f t="shared" si="1"/>
        <v>1</v>
      </c>
    </row>
    <row r="55" spans="1:12" x14ac:dyDescent="0.25">
      <c r="A55" s="8">
        <v>45513</v>
      </c>
      <c r="B55" t="s">
        <v>7</v>
      </c>
      <c r="C55" t="s">
        <v>22</v>
      </c>
      <c r="D55" t="s">
        <v>9</v>
      </c>
      <c r="E55">
        <v>17</v>
      </c>
      <c r="F55">
        <v>160.66</v>
      </c>
      <c r="G55">
        <v>2731.22</v>
      </c>
      <c r="H55">
        <f t="shared" si="2"/>
        <v>2024</v>
      </c>
      <c r="I55" t="str" cm="1">
        <f t="array" ref="I55">_xlfn.IFS(MONTH(A55)&lt;=3,"Q1",MONTH(A55)&lt;=6,"Q2",MONTH(A55)&lt;=9,"Q3",MONTH(A55)&lt;=12,"Q4")</f>
        <v>Q3</v>
      </c>
      <c r="J55" t="str">
        <f t="shared" si="3"/>
        <v>2024-Q3</v>
      </c>
      <c r="K55">
        <f t="shared" si="0"/>
        <v>0</v>
      </c>
      <c r="L55">
        <f t="shared" si="1"/>
        <v>1</v>
      </c>
    </row>
    <row r="56" spans="1:12" x14ac:dyDescent="0.25">
      <c r="A56" s="8">
        <v>45513</v>
      </c>
      <c r="B56" t="s">
        <v>7</v>
      </c>
      <c r="C56" t="s">
        <v>11</v>
      </c>
      <c r="D56" t="s">
        <v>15</v>
      </c>
      <c r="E56">
        <v>14</v>
      </c>
      <c r="F56">
        <v>26.17</v>
      </c>
      <c r="G56">
        <v>366.38</v>
      </c>
      <c r="H56">
        <f t="shared" si="2"/>
        <v>2024</v>
      </c>
      <c r="I56" t="str" cm="1">
        <f t="array" ref="I56">_xlfn.IFS(MONTH(A56)&lt;=3,"Q1",MONTH(A56)&lt;=6,"Q2",MONTH(A56)&lt;=9,"Q3",MONTH(A56)&lt;=12,"Q4")</f>
        <v>Q3</v>
      </c>
      <c r="J56" t="str">
        <f t="shared" si="3"/>
        <v>2024-Q3</v>
      </c>
      <c r="K56">
        <f t="shared" si="0"/>
        <v>0</v>
      </c>
      <c r="L56">
        <f t="shared" si="1"/>
        <v>1</v>
      </c>
    </row>
    <row r="57" spans="1:12" x14ac:dyDescent="0.25">
      <c r="A57" s="8">
        <v>45514</v>
      </c>
      <c r="B57" t="s">
        <v>19</v>
      </c>
      <c r="C57" t="s">
        <v>17</v>
      </c>
      <c r="D57" t="s">
        <v>9</v>
      </c>
      <c r="E57">
        <v>12</v>
      </c>
      <c r="F57">
        <v>14.78</v>
      </c>
      <c r="G57">
        <v>177.36</v>
      </c>
      <c r="H57">
        <f t="shared" si="2"/>
        <v>2024</v>
      </c>
      <c r="I57" t="str" cm="1">
        <f t="array" ref="I57">_xlfn.IFS(MONTH(A57)&lt;=3,"Q1",MONTH(A57)&lt;=6,"Q2",MONTH(A57)&lt;=9,"Q3",MONTH(A57)&lt;=12,"Q4")</f>
        <v>Q3</v>
      </c>
      <c r="J57" t="str">
        <f t="shared" si="3"/>
        <v>2024-Q3</v>
      </c>
      <c r="K57">
        <f t="shared" si="0"/>
        <v>0</v>
      </c>
      <c r="L57">
        <f t="shared" si="1"/>
        <v>1</v>
      </c>
    </row>
    <row r="58" spans="1:12" x14ac:dyDescent="0.25">
      <c r="A58" s="8">
        <v>45515</v>
      </c>
      <c r="B58" t="s">
        <v>7</v>
      </c>
      <c r="C58" t="s">
        <v>11</v>
      </c>
      <c r="D58" t="s">
        <v>15</v>
      </c>
      <c r="E58">
        <v>17</v>
      </c>
      <c r="F58">
        <v>26.17</v>
      </c>
      <c r="G58">
        <v>444.89</v>
      </c>
      <c r="H58">
        <f t="shared" si="2"/>
        <v>2024</v>
      </c>
      <c r="I58" t="str" cm="1">
        <f t="array" ref="I58">_xlfn.IFS(MONTH(A58)&lt;=3,"Q1",MONTH(A58)&lt;=6,"Q2",MONTH(A58)&lt;=9,"Q3",MONTH(A58)&lt;=12,"Q4")</f>
        <v>Q3</v>
      </c>
      <c r="J58" t="str">
        <f t="shared" si="3"/>
        <v>2024-Q3</v>
      </c>
      <c r="K58">
        <f t="shared" si="0"/>
        <v>0</v>
      </c>
      <c r="L58">
        <f t="shared" si="1"/>
        <v>1</v>
      </c>
    </row>
    <row r="59" spans="1:12" x14ac:dyDescent="0.25">
      <c r="A59" s="8">
        <v>45516</v>
      </c>
      <c r="B59" t="s">
        <v>7</v>
      </c>
      <c r="C59" t="s">
        <v>17</v>
      </c>
      <c r="D59" t="s">
        <v>15</v>
      </c>
      <c r="E59">
        <v>6</v>
      </c>
      <c r="F59">
        <v>14.78</v>
      </c>
      <c r="G59">
        <v>88.68</v>
      </c>
      <c r="H59">
        <f t="shared" si="2"/>
        <v>2024</v>
      </c>
      <c r="I59" t="str" cm="1">
        <f t="array" ref="I59">_xlfn.IFS(MONTH(A59)&lt;=3,"Q1",MONTH(A59)&lt;=6,"Q2",MONTH(A59)&lt;=9,"Q3",MONTH(A59)&lt;=12,"Q4")</f>
        <v>Q3</v>
      </c>
      <c r="J59" t="str">
        <f t="shared" si="3"/>
        <v>2024-Q3</v>
      </c>
      <c r="K59">
        <f t="shared" si="0"/>
        <v>0</v>
      </c>
      <c r="L59">
        <f t="shared" si="1"/>
        <v>1</v>
      </c>
    </row>
    <row r="60" spans="1:12" x14ac:dyDescent="0.25">
      <c r="A60" s="8">
        <v>45516</v>
      </c>
      <c r="B60" t="s">
        <v>19</v>
      </c>
      <c r="C60" t="s">
        <v>11</v>
      </c>
      <c r="D60" t="s">
        <v>12</v>
      </c>
      <c r="E60">
        <v>4</v>
      </c>
      <c r="F60">
        <v>26.17</v>
      </c>
      <c r="G60">
        <v>104.68</v>
      </c>
      <c r="H60">
        <f t="shared" si="2"/>
        <v>2024</v>
      </c>
      <c r="I60" t="str" cm="1">
        <f t="array" ref="I60">_xlfn.IFS(MONTH(A60)&lt;=3,"Q1",MONTH(A60)&lt;=6,"Q2",MONTH(A60)&lt;=9,"Q3",MONTH(A60)&lt;=12,"Q4")</f>
        <v>Q3</v>
      </c>
      <c r="J60" t="str">
        <f t="shared" si="3"/>
        <v>2024-Q3</v>
      </c>
      <c r="K60">
        <f t="shared" si="0"/>
        <v>0</v>
      </c>
      <c r="L60">
        <f t="shared" si="1"/>
        <v>1</v>
      </c>
    </row>
    <row r="61" spans="1:12" x14ac:dyDescent="0.25">
      <c r="A61" s="8">
        <v>45517</v>
      </c>
      <c r="B61" t="s">
        <v>21</v>
      </c>
      <c r="C61" t="s">
        <v>18</v>
      </c>
      <c r="D61" t="s">
        <v>15</v>
      </c>
      <c r="E61">
        <v>25</v>
      </c>
      <c r="F61">
        <v>100.72</v>
      </c>
      <c r="G61">
        <v>2518</v>
      </c>
      <c r="H61">
        <f t="shared" si="2"/>
        <v>2024</v>
      </c>
      <c r="I61" t="str" cm="1">
        <f t="array" ref="I61">_xlfn.IFS(MONTH(A61)&lt;=3,"Q1",MONTH(A61)&lt;=6,"Q2",MONTH(A61)&lt;=9,"Q3",MONTH(A61)&lt;=12,"Q4")</f>
        <v>Q3</v>
      </c>
      <c r="J61" t="str">
        <f t="shared" si="3"/>
        <v>2024-Q3</v>
      </c>
      <c r="K61">
        <f t="shared" si="0"/>
        <v>0</v>
      </c>
      <c r="L61">
        <f t="shared" si="1"/>
        <v>1</v>
      </c>
    </row>
    <row r="62" spans="1:12" x14ac:dyDescent="0.25">
      <c r="A62" s="8">
        <v>45518</v>
      </c>
      <c r="B62" t="s">
        <v>21</v>
      </c>
      <c r="C62" t="s">
        <v>22</v>
      </c>
      <c r="D62" t="s">
        <v>9</v>
      </c>
      <c r="E62">
        <v>12</v>
      </c>
      <c r="F62">
        <v>160.66</v>
      </c>
      <c r="G62">
        <v>1927.92</v>
      </c>
      <c r="H62">
        <f t="shared" si="2"/>
        <v>2024</v>
      </c>
      <c r="I62" t="str" cm="1">
        <f t="array" ref="I62">_xlfn.IFS(MONTH(A62)&lt;=3,"Q1",MONTH(A62)&lt;=6,"Q2",MONTH(A62)&lt;=9,"Q3",MONTH(A62)&lt;=12,"Q4")</f>
        <v>Q3</v>
      </c>
      <c r="J62" t="str">
        <f t="shared" si="3"/>
        <v>2024-Q3</v>
      </c>
      <c r="K62">
        <f t="shared" si="0"/>
        <v>0</v>
      </c>
      <c r="L62">
        <f t="shared" si="1"/>
        <v>1</v>
      </c>
    </row>
    <row r="63" spans="1:12" x14ac:dyDescent="0.25">
      <c r="A63" s="8">
        <v>45519</v>
      </c>
      <c r="B63" t="s">
        <v>10</v>
      </c>
      <c r="C63" t="s">
        <v>18</v>
      </c>
      <c r="D63" t="s">
        <v>15</v>
      </c>
      <c r="E63">
        <v>38</v>
      </c>
      <c r="F63">
        <v>100.72</v>
      </c>
      <c r="G63">
        <v>3827.36</v>
      </c>
      <c r="H63">
        <f t="shared" si="2"/>
        <v>2024</v>
      </c>
      <c r="I63" t="str" cm="1">
        <f t="array" ref="I63">_xlfn.IFS(MONTH(A63)&lt;=3,"Q1",MONTH(A63)&lt;=6,"Q2",MONTH(A63)&lt;=9,"Q3",MONTH(A63)&lt;=12,"Q4")</f>
        <v>Q3</v>
      </c>
      <c r="J63" t="str">
        <f t="shared" si="3"/>
        <v>2024-Q3</v>
      </c>
      <c r="K63">
        <f t="shared" si="0"/>
        <v>0</v>
      </c>
      <c r="L63">
        <f t="shared" si="1"/>
        <v>1</v>
      </c>
    </row>
    <row r="64" spans="1:12" x14ac:dyDescent="0.25">
      <c r="A64" s="8">
        <v>45519</v>
      </c>
      <c r="B64" t="s">
        <v>7</v>
      </c>
      <c r="C64" t="s">
        <v>16</v>
      </c>
      <c r="D64" t="s">
        <v>12</v>
      </c>
      <c r="E64">
        <v>28</v>
      </c>
      <c r="F64">
        <v>41.29</v>
      </c>
      <c r="G64">
        <v>1156.1199999999999</v>
      </c>
      <c r="H64">
        <f t="shared" si="2"/>
        <v>2024</v>
      </c>
      <c r="I64" t="str" cm="1">
        <f t="array" ref="I64">_xlfn.IFS(MONTH(A64)&lt;=3,"Q1",MONTH(A64)&lt;=6,"Q2",MONTH(A64)&lt;=9,"Q3",MONTH(A64)&lt;=12,"Q4")</f>
        <v>Q3</v>
      </c>
      <c r="J64" t="str">
        <f t="shared" si="3"/>
        <v>2024-Q3</v>
      </c>
      <c r="K64">
        <f t="shared" si="0"/>
        <v>0</v>
      </c>
      <c r="L64">
        <f t="shared" si="1"/>
        <v>1</v>
      </c>
    </row>
    <row r="65" spans="1:12" x14ac:dyDescent="0.25">
      <c r="A65" s="8">
        <v>45520</v>
      </c>
      <c r="B65" t="s">
        <v>19</v>
      </c>
      <c r="C65" t="s">
        <v>11</v>
      </c>
      <c r="D65" t="s">
        <v>12</v>
      </c>
      <c r="E65">
        <v>28</v>
      </c>
      <c r="F65">
        <v>26.17</v>
      </c>
      <c r="G65">
        <v>732.76</v>
      </c>
      <c r="H65">
        <f t="shared" si="2"/>
        <v>2024</v>
      </c>
      <c r="I65" t="str" cm="1">
        <f t="array" ref="I65">_xlfn.IFS(MONTH(A65)&lt;=3,"Q1",MONTH(A65)&lt;=6,"Q2",MONTH(A65)&lt;=9,"Q3",MONTH(A65)&lt;=12,"Q4")</f>
        <v>Q3</v>
      </c>
      <c r="J65" t="str">
        <f t="shared" si="3"/>
        <v>2024-Q3</v>
      </c>
      <c r="K65">
        <f t="shared" si="0"/>
        <v>0</v>
      </c>
      <c r="L65">
        <f t="shared" si="1"/>
        <v>1</v>
      </c>
    </row>
    <row r="66" spans="1:12" x14ac:dyDescent="0.25">
      <c r="A66" s="8">
        <v>45521</v>
      </c>
      <c r="B66" t="s">
        <v>19</v>
      </c>
      <c r="C66" t="s">
        <v>17</v>
      </c>
      <c r="D66" t="s">
        <v>12</v>
      </c>
      <c r="E66">
        <v>14</v>
      </c>
      <c r="F66">
        <v>14.78</v>
      </c>
      <c r="G66">
        <v>206.92</v>
      </c>
      <c r="H66">
        <f t="shared" si="2"/>
        <v>2024</v>
      </c>
      <c r="I66" t="str" cm="1">
        <f t="array" ref="I66">_xlfn.IFS(MONTH(A66)&lt;=3,"Q1",MONTH(A66)&lt;=6,"Q2",MONTH(A66)&lt;=9,"Q3",MONTH(A66)&lt;=12,"Q4")</f>
        <v>Q3</v>
      </c>
      <c r="J66" t="str">
        <f t="shared" si="3"/>
        <v>2024-Q3</v>
      </c>
      <c r="K66">
        <f t="shared" ref="K66:K129" si="4">COUNTBLANK(A66:G66)</f>
        <v>0</v>
      </c>
      <c r="L66">
        <f t="shared" ref="L66:L129" si="5">COUNTIFS(A:A,A66,B:B,B66,C:C,C66,E:E,E66,F:F,F66)</f>
        <v>1</v>
      </c>
    </row>
    <row r="67" spans="1:12" x14ac:dyDescent="0.25">
      <c r="A67" s="8">
        <v>45521</v>
      </c>
      <c r="B67" t="s">
        <v>19</v>
      </c>
      <c r="C67" t="s">
        <v>11</v>
      </c>
      <c r="D67" t="s">
        <v>9</v>
      </c>
      <c r="E67">
        <v>2</v>
      </c>
      <c r="F67">
        <v>26.17</v>
      </c>
      <c r="G67">
        <v>52.34</v>
      </c>
      <c r="H67">
        <f t="shared" ref="H67:H130" si="6">YEAR(A67)</f>
        <v>2024</v>
      </c>
      <c r="I67" t="str" cm="1">
        <f t="array" ref="I67">_xlfn.IFS(MONTH(A67)&lt;=3,"Q1",MONTH(A67)&lt;=6,"Q2",MONTH(A67)&lt;=9,"Q3",MONTH(A67)&lt;=12,"Q4")</f>
        <v>Q3</v>
      </c>
      <c r="J67" t="str">
        <f t="shared" ref="J67:J130" si="7">YEAR(A67)&amp;"-Q"&amp;ROUNDUP(MONTH(A67)/3,0)</f>
        <v>2024-Q3</v>
      </c>
      <c r="K67">
        <f t="shared" si="4"/>
        <v>0</v>
      </c>
      <c r="L67">
        <f t="shared" si="5"/>
        <v>1</v>
      </c>
    </row>
    <row r="68" spans="1:12" x14ac:dyDescent="0.25">
      <c r="A68" s="8">
        <v>45522</v>
      </c>
      <c r="B68" t="s">
        <v>19</v>
      </c>
      <c r="C68" t="s">
        <v>17</v>
      </c>
      <c r="D68" t="s">
        <v>9</v>
      </c>
      <c r="E68">
        <v>37</v>
      </c>
      <c r="F68">
        <v>14.78</v>
      </c>
      <c r="G68">
        <v>546.86</v>
      </c>
      <c r="H68">
        <f t="shared" si="6"/>
        <v>2024</v>
      </c>
      <c r="I68" t="str" cm="1">
        <f t="array" ref="I68">_xlfn.IFS(MONTH(A68)&lt;=3,"Q1",MONTH(A68)&lt;=6,"Q2",MONTH(A68)&lt;=9,"Q3",MONTH(A68)&lt;=12,"Q4")</f>
        <v>Q3</v>
      </c>
      <c r="J68" t="str">
        <f t="shared" si="7"/>
        <v>2024-Q3</v>
      </c>
      <c r="K68">
        <f t="shared" si="4"/>
        <v>0</v>
      </c>
      <c r="L68">
        <f t="shared" si="5"/>
        <v>1</v>
      </c>
    </row>
    <row r="69" spans="1:12" x14ac:dyDescent="0.25">
      <c r="A69" s="8">
        <v>45523</v>
      </c>
      <c r="B69" t="s">
        <v>21</v>
      </c>
      <c r="C69" t="s">
        <v>18</v>
      </c>
      <c r="D69" t="s">
        <v>12</v>
      </c>
      <c r="E69">
        <v>9</v>
      </c>
      <c r="F69">
        <v>100.72</v>
      </c>
      <c r="G69">
        <v>906.48</v>
      </c>
      <c r="H69">
        <f t="shared" si="6"/>
        <v>2024</v>
      </c>
      <c r="I69" t="str" cm="1">
        <f t="array" ref="I69">_xlfn.IFS(MONTH(A69)&lt;=3,"Q1",MONTH(A69)&lt;=6,"Q2",MONTH(A69)&lt;=9,"Q3",MONTH(A69)&lt;=12,"Q4")</f>
        <v>Q3</v>
      </c>
      <c r="J69" t="str">
        <f t="shared" si="7"/>
        <v>2024-Q3</v>
      </c>
      <c r="K69">
        <f t="shared" si="4"/>
        <v>0</v>
      </c>
      <c r="L69">
        <f t="shared" si="5"/>
        <v>1</v>
      </c>
    </row>
    <row r="70" spans="1:12" x14ac:dyDescent="0.25">
      <c r="A70" s="8">
        <v>45524</v>
      </c>
      <c r="B70" t="s">
        <v>19</v>
      </c>
      <c r="C70" t="s">
        <v>11</v>
      </c>
      <c r="D70" t="s">
        <v>15</v>
      </c>
      <c r="E70">
        <v>30</v>
      </c>
      <c r="F70">
        <v>26.17</v>
      </c>
      <c r="G70">
        <v>785.1</v>
      </c>
      <c r="H70">
        <f t="shared" si="6"/>
        <v>2024</v>
      </c>
      <c r="I70" t="str" cm="1">
        <f t="array" ref="I70">_xlfn.IFS(MONTH(A70)&lt;=3,"Q1",MONTH(A70)&lt;=6,"Q2",MONTH(A70)&lt;=9,"Q3",MONTH(A70)&lt;=12,"Q4")</f>
        <v>Q3</v>
      </c>
      <c r="J70" t="str">
        <f t="shared" si="7"/>
        <v>2024-Q3</v>
      </c>
      <c r="K70">
        <f t="shared" si="4"/>
        <v>0</v>
      </c>
      <c r="L70">
        <f t="shared" si="5"/>
        <v>1</v>
      </c>
    </row>
    <row r="71" spans="1:12" x14ac:dyDescent="0.25">
      <c r="A71" s="8">
        <v>45524</v>
      </c>
      <c r="B71" t="s">
        <v>13</v>
      </c>
      <c r="C71" t="s">
        <v>16</v>
      </c>
      <c r="D71" t="s">
        <v>12</v>
      </c>
      <c r="E71">
        <v>8</v>
      </c>
      <c r="F71">
        <v>41.29</v>
      </c>
      <c r="G71">
        <v>330.32</v>
      </c>
      <c r="H71">
        <f t="shared" si="6"/>
        <v>2024</v>
      </c>
      <c r="I71" t="str" cm="1">
        <f t="array" ref="I71">_xlfn.IFS(MONTH(A71)&lt;=3,"Q1",MONTH(A71)&lt;=6,"Q2",MONTH(A71)&lt;=9,"Q3",MONTH(A71)&lt;=12,"Q4")</f>
        <v>Q3</v>
      </c>
      <c r="J71" t="str">
        <f t="shared" si="7"/>
        <v>2024-Q3</v>
      </c>
      <c r="K71">
        <f t="shared" si="4"/>
        <v>0</v>
      </c>
      <c r="L71">
        <f t="shared" si="5"/>
        <v>1</v>
      </c>
    </row>
    <row r="72" spans="1:12" x14ac:dyDescent="0.25">
      <c r="A72" s="8">
        <v>45525</v>
      </c>
      <c r="B72" t="s">
        <v>7</v>
      </c>
      <c r="C72" t="s">
        <v>17</v>
      </c>
      <c r="D72" t="s">
        <v>15</v>
      </c>
      <c r="E72">
        <v>23</v>
      </c>
      <c r="F72">
        <v>14.78</v>
      </c>
      <c r="G72">
        <v>339.94</v>
      </c>
      <c r="H72">
        <f t="shared" si="6"/>
        <v>2024</v>
      </c>
      <c r="I72" t="str" cm="1">
        <f t="array" ref="I72">_xlfn.IFS(MONTH(A72)&lt;=3,"Q1",MONTH(A72)&lt;=6,"Q2",MONTH(A72)&lt;=9,"Q3",MONTH(A72)&lt;=12,"Q4")</f>
        <v>Q3</v>
      </c>
      <c r="J72" t="str">
        <f t="shared" si="7"/>
        <v>2024-Q3</v>
      </c>
      <c r="K72">
        <f t="shared" si="4"/>
        <v>0</v>
      </c>
      <c r="L72">
        <f t="shared" si="5"/>
        <v>1</v>
      </c>
    </row>
    <row r="73" spans="1:12" x14ac:dyDescent="0.25">
      <c r="A73" s="8">
        <v>45526</v>
      </c>
      <c r="B73" t="s">
        <v>7</v>
      </c>
      <c r="C73" t="s">
        <v>11</v>
      </c>
      <c r="D73" t="s">
        <v>9</v>
      </c>
      <c r="E73">
        <v>17</v>
      </c>
      <c r="F73">
        <v>26.17</v>
      </c>
      <c r="G73">
        <v>444.89</v>
      </c>
      <c r="H73">
        <f t="shared" si="6"/>
        <v>2024</v>
      </c>
      <c r="I73" t="str" cm="1">
        <f t="array" ref="I73">_xlfn.IFS(MONTH(A73)&lt;=3,"Q1",MONTH(A73)&lt;=6,"Q2",MONTH(A73)&lt;=9,"Q3",MONTH(A73)&lt;=12,"Q4")</f>
        <v>Q3</v>
      </c>
      <c r="J73" t="str">
        <f t="shared" si="7"/>
        <v>2024-Q3</v>
      </c>
      <c r="K73">
        <f t="shared" si="4"/>
        <v>0</v>
      </c>
      <c r="L73">
        <f t="shared" si="5"/>
        <v>1</v>
      </c>
    </row>
    <row r="74" spans="1:12" x14ac:dyDescent="0.25">
      <c r="A74" s="8">
        <v>45527</v>
      </c>
      <c r="B74" t="s">
        <v>7</v>
      </c>
      <c r="C74" t="s">
        <v>17</v>
      </c>
      <c r="D74" t="s">
        <v>9</v>
      </c>
      <c r="E74">
        <v>31</v>
      </c>
      <c r="F74">
        <v>14.78</v>
      </c>
      <c r="G74">
        <v>458.18</v>
      </c>
      <c r="H74">
        <f t="shared" si="6"/>
        <v>2024</v>
      </c>
      <c r="I74" t="str" cm="1">
        <f t="array" ref="I74">_xlfn.IFS(MONTH(A74)&lt;=3,"Q1",MONTH(A74)&lt;=6,"Q2",MONTH(A74)&lt;=9,"Q3",MONTH(A74)&lt;=12,"Q4")</f>
        <v>Q3</v>
      </c>
      <c r="J74" t="str">
        <f t="shared" si="7"/>
        <v>2024-Q3</v>
      </c>
      <c r="K74">
        <f t="shared" si="4"/>
        <v>0</v>
      </c>
      <c r="L74">
        <f t="shared" si="5"/>
        <v>1</v>
      </c>
    </row>
    <row r="75" spans="1:12" x14ac:dyDescent="0.25">
      <c r="A75" s="8">
        <v>45527</v>
      </c>
      <c r="B75" t="s">
        <v>21</v>
      </c>
      <c r="C75" t="s">
        <v>8</v>
      </c>
      <c r="D75" t="s">
        <v>15</v>
      </c>
      <c r="E75">
        <v>31</v>
      </c>
      <c r="F75">
        <v>64.22</v>
      </c>
      <c r="G75">
        <v>1990.82</v>
      </c>
      <c r="H75">
        <f t="shared" si="6"/>
        <v>2024</v>
      </c>
      <c r="I75" t="str" cm="1">
        <f t="array" ref="I75">_xlfn.IFS(MONTH(A75)&lt;=3,"Q1",MONTH(A75)&lt;=6,"Q2",MONTH(A75)&lt;=9,"Q3",MONTH(A75)&lt;=12,"Q4")</f>
        <v>Q3</v>
      </c>
      <c r="J75" t="str">
        <f t="shared" si="7"/>
        <v>2024-Q3</v>
      </c>
      <c r="K75">
        <f t="shared" si="4"/>
        <v>0</v>
      </c>
      <c r="L75">
        <f t="shared" si="5"/>
        <v>1</v>
      </c>
    </row>
    <row r="76" spans="1:12" x14ac:dyDescent="0.25">
      <c r="A76" s="8">
        <v>45528</v>
      </c>
      <c r="B76" t="s">
        <v>13</v>
      </c>
      <c r="C76" t="s">
        <v>20</v>
      </c>
      <c r="D76" t="s">
        <v>12</v>
      </c>
      <c r="E76">
        <v>33</v>
      </c>
      <c r="F76">
        <v>34.72</v>
      </c>
      <c r="G76">
        <v>1145.76</v>
      </c>
      <c r="H76">
        <f t="shared" si="6"/>
        <v>2024</v>
      </c>
      <c r="I76" t="str" cm="1">
        <f t="array" ref="I76">_xlfn.IFS(MONTH(A76)&lt;=3,"Q1",MONTH(A76)&lt;=6,"Q2",MONTH(A76)&lt;=9,"Q3",MONTH(A76)&lt;=12,"Q4")</f>
        <v>Q3</v>
      </c>
      <c r="J76" t="str">
        <f t="shared" si="7"/>
        <v>2024-Q3</v>
      </c>
      <c r="K76">
        <f t="shared" si="4"/>
        <v>0</v>
      </c>
      <c r="L76">
        <f t="shared" si="5"/>
        <v>1</v>
      </c>
    </row>
    <row r="77" spans="1:12" x14ac:dyDescent="0.25">
      <c r="A77" s="8">
        <v>45529</v>
      </c>
      <c r="B77" t="s">
        <v>13</v>
      </c>
      <c r="C77" t="s">
        <v>18</v>
      </c>
      <c r="D77" t="s">
        <v>9</v>
      </c>
      <c r="E77">
        <v>29</v>
      </c>
      <c r="F77">
        <v>100.72</v>
      </c>
      <c r="G77">
        <v>2920.88</v>
      </c>
      <c r="H77">
        <f t="shared" si="6"/>
        <v>2024</v>
      </c>
      <c r="I77" t="str" cm="1">
        <f t="array" ref="I77">_xlfn.IFS(MONTH(A77)&lt;=3,"Q1",MONTH(A77)&lt;=6,"Q2",MONTH(A77)&lt;=9,"Q3",MONTH(A77)&lt;=12,"Q4")</f>
        <v>Q3</v>
      </c>
      <c r="J77" t="str">
        <f t="shared" si="7"/>
        <v>2024-Q3</v>
      </c>
      <c r="K77">
        <f t="shared" si="4"/>
        <v>0</v>
      </c>
      <c r="L77">
        <f t="shared" si="5"/>
        <v>1</v>
      </c>
    </row>
    <row r="78" spans="1:12" x14ac:dyDescent="0.25">
      <c r="A78" s="8">
        <v>45529</v>
      </c>
      <c r="B78" t="s">
        <v>10</v>
      </c>
      <c r="C78" t="s">
        <v>11</v>
      </c>
      <c r="D78" t="s">
        <v>9</v>
      </c>
      <c r="E78">
        <v>14</v>
      </c>
      <c r="F78">
        <v>26.17</v>
      </c>
      <c r="G78">
        <v>366.38</v>
      </c>
      <c r="H78">
        <f t="shared" si="6"/>
        <v>2024</v>
      </c>
      <c r="I78" t="str" cm="1">
        <f t="array" ref="I78">_xlfn.IFS(MONTH(A78)&lt;=3,"Q1",MONTH(A78)&lt;=6,"Q2",MONTH(A78)&lt;=9,"Q3",MONTH(A78)&lt;=12,"Q4")</f>
        <v>Q3</v>
      </c>
      <c r="J78" t="str">
        <f t="shared" si="7"/>
        <v>2024-Q3</v>
      </c>
      <c r="K78">
        <f t="shared" si="4"/>
        <v>0</v>
      </c>
      <c r="L78">
        <f t="shared" si="5"/>
        <v>1</v>
      </c>
    </row>
    <row r="79" spans="1:12" x14ac:dyDescent="0.25">
      <c r="A79" s="8">
        <v>45530</v>
      </c>
      <c r="B79" t="s">
        <v>19</v>
      </c>
      <c r="C79" t="s">
        <v>17</v>
      </c>
      <c r="D79" t="s">
        <v>15</v>
      </c>
      <c r="E79">
        <v>16</v>
      </c>
      <c r="F79">
        <v>14.78</v>
      </c>
      <c r="G79">
        <v>236.48</v>
      </c>
      <c r="H79">
        <f t="shared" si="6"/>
        <v>2024</v>
      </c>
      <c r="I79" t="str" cm="1">
        <f t="array" ref="I79">_xlfn.IFS(MONTH(A79)&lt;=3,"Q1",MONTH(A79)&lt;=6,"Q2",MONTH(A79)&lt;=9,"Q3",MONTH(A79)&lt;=12,"Q4")</f>
        <v>Q3</v>
      </c>
      <c r="J79" t="str">
        <f t="shared" si="7"/>
        <v>2024-Q3</v>
      </c>
      <c r="K79">
        <f t="shared" si="4"/>
        <v>0</v>
      </c>
      <c r="L79">
        <f t="shared" si="5"/>
        <v>1</v>
      </c>
    </row>
    <row r="80" spans="1:12" x14ac:dyDescent="0.25">
      <c r="A80" s="8">
        <v>45531</v>
      </c>
      <c r="B80" t="s">
        <v>13</v>
      </c>
      <c r="C80" t="s">
        <v>16</v>
      </c>
      <c r="D80" t="s">
        <v>9</v>
      </c>
      <c r="E80">
        <v>25</v>
      </c>
      <c r="F80">
        <v>41.29</v>
      </c>
      <c r="G80">
        <v>1032.25</v>
      </c>
      <c r="H80">
        <f t="shared" si="6"/>
        <v>2024</v>
      </c>
      <c r="I80" t="str" cm="1">
        <f t="array" ref="I80">_xlfn.IFS(MONTH(A80)&lt;=3,"Q1",MONTH(A80)&lt;=6,"Q2",MONTH(A80)&lt;=9,"Q3",MONTH(A80)&lt;=12,"Q4")</f>
        <v>Q3</v>
      </c>
      <c r="J80" t="str">
        <f t="shared" si="7"/>
        <v>2024-Q3</v>
      </c>
      <c r="K80">
        <f t="shared" si="4"/>
        <v>0</v>
      </c>
      <c r="L80">
        <f t="shared" si="5"/>
        <v>1</v>
      </c>
    </row>
    <row r="81" spans="1:12" x14ac:dyDescent="0.25">
      <c r="A81" s="8">
        <v>45532</v>
      </c>
      <c r="B81" t="s">
        <v>10</v>
      </c>
      <c r="C81" t="s">
        <v>11</v>
      </c>
      <c r="D81" t="s">
        <v>12</v>
      </c>
      <c r="E81">
        <v>15</v>
      </c>
      <c r="F81">
        <v>26.17</v>
      </c>
      <c r="G81">
        <v>392.55</v>
      </c>
      <c r="H81">
        <f t="shared" si="6"/>
        <v>2024</v>
      </c>
      <c r="I81" t="str" cm="1">
        <f t="array" ref="I81">_xlfn.IFS(MONTH(A81)&lt;=3,"Q1",MONTH(A81)&lt;=6,"Q2",MONTH(A81)&lt;=9,"Q3",MONTH(A81)&lt;=12,"Q4")</f>
        <v>Q3</v>
      </c>
      <c r="J81" t="str">
        <f t="shared" si="7"/>
        <v>2024-Q3</v>
      </c>
      <c r="K81">
        <f t="shared" si="4"/>
        <v>0</v>
      </c>
      <c r="L81">
        <f t="shared" si="5"/>
        <v>1</v>
      </c>
    </row>
    <row r="82" spans="1:12" x14ac:dyDescent="0.25">
      <c r="A82" s="8">
        <v>45532</v>
      </c>
      <c r="B82" t="s">
        <v>21</v>
      </c>
      <c r="C82" t="s">
        <v>17</v>
      </c>
      <c r="D82" t="s">
        <v>15</v>
      </c>
      <c r="E82">
        <v>13</v>
      </c>
      <c r="F82">
        <v>14.78</v>
      </c>
      <c r="G82">
        <v>192.14</v>
      </c>
      <c r="H82">
        <f t="shared" si="6"/>
        <v>2024</v>
      </c>
      <c r="I82" t="str" cm="1">
        <f t="array" ref="I82">_xlfn.IFS(MONTH(A82)&lt;=3,"Q1",MONTH(A82)&lt;=6,"Q2",MONTH(A82)&lt;=9,"Q3",MONTH(A82)&lt;=12,"Q4")</f>
        <v>Q3</v>
      </c>
      <c r="J82" t="str">
        <f t="shared" si="7"/>
        <v>2024-Q3</v>
      </c>
      <c r="K82">
        <f t="shared" si="4"/>
        <v>0</v>
      </c>
      <c r="L82">
        <f t="shared" si="5"/>
        <v>1</v>
      </c>
    </row>
    <row r="83" spans="1:12" x14ac:dyDescent="0.25">
      <c r="A83" s="8">
        <v>45533</v>
      </c>
      <c r="B83" t="s">
        <v>13</v>
      </c>
      <c r="C83" t="s">
        <v>8</v>
      </c>
      <c r="D83" t="s">
        <v>12</v>
      </c>
      <c r="E83">
        <v>34</v>
      </c>
      <c r="F83">
        <v>64.22</v>
      </c>
      <c r="G83">
        <v>2183.48</v>
      </c>
      <c r="H83">
        <f t="shared" si="6"/>
        <v>2024</v>
      </c>
      <c r="I83" t="str" cm="1">
        <f t="array" ref="I83">_xlfn.IFS(MONTH(A83)&lt;=3,"Q1",MONTH(A83)&lt;=6,"Q2",MONTH(A83)&lt;=9,"Q3",MONTH(A83)&lt;=12,"Q4")</f>
        <v>Q3</v>
      </c>
      <c r="J83" t="str">
        <f t="shared" si="7"/>
        <v>2024-Q3</v>
      </c>
      <c r="K83">
        <f t="shared" si="4"/>
        <v>0</v>
      </c>
      <c r="L83">
        <f t="shared" si="5"/>
        <v>1</v>
      </c>
    </row>
    <row r="84" spans="1:12" x14ac:dyDescent="0.25">
      <c r="A84" s="8">
        <v>45534</v>
      </c>
      <c r="B84" t="s">
        <v>13</v>
      </c>
      <c r="C84" t="s">
        <v>11</v>
      </c>
      <c r="D84" t="s">
        <v>12</v>
      </c>
      <c r="E84">
        <v>10</v>
      </c>
      <c r="F84">
        <v>26.17</v>
      </c>
      <c r="G84">
        <v>261.7</v>
      </c>
      <c r="H84">
        <f t="shared" si="6"/>
        <v>2024</v>
      </c>
      <c r="I84" t="str" cm="1">
        <f t="array" ref="I84">_xlfn.IFS(MONTH(A84)&lt;=3,"Q1",MONTH(A84)&lt;=6,"Q2",MONTH(A84)&lt;=9,"Q3",MONTH(A84)&lt;=12,"Q4")</f>
        <v>Q3</v>
      </c>
      <c r="J84" t="str">
        <f t="shared" si="7"/>
        <v>2024-Q3</v>
      </c>
      <c r="K84">
        <f t="shared" si="4"/>
        <v>0</v>
      </c>
      <c r="L84">
        <f t="shared" si="5"/>
        <v>1</v>
      </c>
    </row>
    <row r="85" spans="1:12" x14ac:dyDescent="0.25">
      <c r="A85" s="8">
        <v>45535</v>
      </c>
      <c r="B85" t="s">
        <v>19</v>
      </c>
      <c r="C85" t="s">
        <v>18</v>
      </c>
      <c r="D85" t="s">
        <v>15</v>
      </c>
      <c r="E85">
        <v>9</v>
      </c>
      <c r="F85">
        <v>100.72</v>
      </c>
      <c r="G85">
        <v>906.48</v>
      </c>
      <c r="H85">
        <f t="shared" si="6"/>
        <v>2024</v>
      </c>
      <c r="I85" t="str" cm="1">
        <f t="array" ref="I85">_xlfn.IFS(MONTH(A85)&lt;=3,"Q1",MONTH(A85)&lt;=6,"Q2",MONTH(A85)&lt;=9,"Q3",MONTH(A85)&lt;=12,"Q4")</f>
        <v>Q3</v>
      </c>
      <c r="J85" t="str">
        <f t="shared" si="7"/>
        <v>2024-Q3</v>
      </c>
      <c r="K85">
        <f t="shared" si="4"/>
        <v>0</v>
      </c>
      <c r="L85">
        <f t="shared" si="5"/>
        <v>1</v>
      </c>
    </row>
    <row r="86" spans="1:12" x14ac:dyDescent="0.25">
      <c r="A86" s="8">
        <v>45535</v>
      </c>
      <c r="B86" t="s">
        <v>13</v>
      </c>
      <c r="C86" t="s">
        <v>17</v>
      </c>
      <c r="D86" t="s">
        <v>12</v>
      </c>
      <c r="E86">
        <v>38</v>
      </c>
      <c r="F86">
        <v>14.78</v>
      </c>
      <c r="G86">
        <v>561.64</v>
      </c>
      <c r="H86">
        <f t="shared" si="6"/>
        <v>2024</v>
      </c>
      <c r="I86" t="str" cm="1">
        <f t="array" ref="I86">_xlfn.IFS(MONTH(A86)&lt;=3,"Q1",MONTH(A86)&lt;=6,"Q2",MONTH(A86)&lt;=9,"Q3",MONTH(A86)&lt;=12,"Q4")</f>
        <v>Q3</v>
      </c>
      <c r="J86" t="str">
        <f t="shared" si="7"/>
        <v>2024-Q3</v>
      </c>
      <c r="K86">
        <f t="shared" si="4"/>
        <v>0</v>
      </c>
      <c r="L86">
        <f t="shared" si="5"/>
        <v>1</v>
      </c>
    </row>
    <row r="87" spans="1:12" x14ac:dyDescent="0.25">
      <c r="A87" s="8">
        <v>45536</v>
      </c>
      <c r="B87" t="s">
        <v>13</v>
      </c>
      <c r="C87" t="s">
        <v>16</v>
      </c>
      <c r="D87" t="s">
        <v>15</v>
      </c>
      <c r="E87">
        <v>37</v>
      </c>
      <c r="F87">
        <v>41.29</v>
      </c>
      <c r="G87">
        <v>1527.73</v>
      </c>
      <c r="H87">
        <f t="shared" si="6"/>
        <v>2024</v>
      </c>
      <c r="I87" t="str" cm="1">
        <f t="array" ref="I87">_xlfn.IFS(MONTH(A87)&lt;=3,"Q1",MONTH(A87)&lt;=6,"Q2",MONTH(A87)&lt;=9,"Q3",MONTH(A87)&lt;=12,"Q4")</f>
        <v>Q3</v>
      </c>
      <c r="J87" t="str">
        <f t="shared" si="7"/>
        <v>2024-Q3</v>
      </c>
      <c r="K87">
        <f t="shared" si="4"/>
        <v>0</v>
      </c>
      <c r="L87">
        <f t="shared" si="5"/>
        <v>1</v>
      </c>
    </row>
    <row r="88" spans="1:12" x14ac:dyDescent="0.25">
      <c r="A88" s="8">
        <v>45537</v>
      </c>
      <c r="B88" t="s">
        <v>19</v>
      </c>
      <c r="C88" t="s">
        <v>18</v>
      </c>
      <c r="D88" t="s">
        <v>15</v>
      </c>
      <c r="E88">
        <v>40</v>
      </c>
      <c r="F88">
        <v>100.72</v>
      </c>
      <c r="G88">
        <v>4028.8</v>
      </c>
      <c r="H88">
        <f t="shared" si="6"/>
        <v>2024</v>
      </c>
      <c r="I88" t="str" cm="1">
        <f t="array" ref="I88">_xlfn.IFS(MONTH(A88)&lt;=3,"Q1",MONTH(A88)&lt;=6,"Q2",MONTH(A88)&lt;=9,"Q3",MONTH(A88)&lt;=12,"Q4")</f>
        <v>Q3</v>
      </c>
      <c r="J88" t="str">
        <f t="shared" si="7"/>
        <v>2024-Q3</v>
      </c>
      <c r="K88">
        <f t="shared" si="4"/>
        <v>0</v>
      </c>
      <c r="L88">
        <f t="shared" si="5"/>
        <v>1</v>
      </c>
    </row>
    <row r="89" spans="1:12" x14ac:dyDescent="0.25">
      <c r="A89" s="8">
        <v>45537</v>
      </c>
      <c r="B89" t="s">
        <v>7</v>
      </c>
      <c r="C89" t="s">
        <v>16</v>
      </c>
      <c r="D89" t="s">
        <v>12</v>
      </c>
      <c r="E89">
        <v>4</v>
      </c>
      <c r="F89">
        <v>41.29</v>
      </c>
      <c r="G89">
        <v>165.16</v>
      </c>
      <c r="H89">
        <f t="shared" si="6"/>
        <v>2024</v>
      </c>
      <c r="I89" t="str" cm="1">
        <f t="array" ref="I89">_xlfn.IFS(MONTH(A89)&lt;=3,"Q1",MONTH(A89)&lt;=6,"Q2",MONTH(A89)&lt;=9,"Q3",MONTH(A89)&lt;=12,"Q4")</f>
        <v>Q3</v>
      </c>
      <c r="J89" t="str">
        <f t="shared" si="7"/>
        <v>2024-Q3</v>
      </c>
      <c r="K89">
        <f t="shared" si="4"/>
        <v>0</v>
      </c>
      <c r="L89">
        <f t="shared" si="5"/>
        <v>1</v>
      </c>
    </row>
    <row r="90" spans="1:12" x14ac:dyDescent="0.25">
      <c r="A90" s="8">
        <v>45538</v>
      </c>
      <c r="B90" t="s">
        <v>10</v>
      </c>
      <c r="C90" t="s">
        <v>16</v>
      </c>
      <c r="D90" t="s">
        <v>15</v>
      </c>
      <c r="E90">
        <v>8</v>
      </c>
      <c r="F90">
        <v>41.29</v>
      </c>
      <c r="G90">
        <v>330.32</v>
      </c>
      <c r="H90">
        <f t="shared" si="6"/>
        <v>2024</v>
      </c>
      <c r="I90" t="str" cm="1">
        <f t="array" ref="I90">_xlfn.IFS(MONTH(A90)&lt;=3,"Q1",MONTH(A90)&lt;=6,"Q2",MONTH(A90)&lt;=9,"Q3",MONTH(A90)&lt;=12,"Q4")</f>
        <v>Q3</v>
      </c>
      <c r="J90" t="str">
        <f t="shared" si="7"/>
        <v>2024-Q3</v>
      </c>
      <c r="K90">
        <f t="shared" si="4"/>
        <v>0</v>
      </c>
      <c r="L90">
        <f t="shared" si="5"/>
        <v>1</v>
      </c>
    </row>
    <row r="91" spans="1:12" x14ac:dyDescent="0.25">
      <c r="A91" s="8">
        <v>45539</v>
      </c>
      <c r="B91" t="s">
        <v>10</v>
      </c>
      <c r="C91" t="s">
        <v>11</v>
      </c>
      <c r="D91" t="s">
        <v>9</v>
      </c>
      <c r="E91">
        <v>6</v>
      </c>
      <c r="F91">
        <v>26.17</v>
      </c>
      <c r="G91">
        <v>157.02000000000001</v>
      </c>
      <c r="H91">
        <f t="shared" si="6"/>
        <v>2024</v>
      </c>
      <c r="I91" t="str" cm="1">
        <f t="array" ref="I91">_xlfn.IFS(MONTH(A91)&lt;=3,"Q1",MONTH(A91)&lt;=6,"Q2",MONTH(A91)&lt;=9,"Q3",MONTH(A91)&lt;=12,"Q4")</f>
        <v>Q3</v>
      </c>
      <c r="J91" t="str">
        <f t="shared" si="7"/>
        <v>2024-Q3</v>
      </c>
      <c r="K91">
        <f t="shared" si="4"/>
        <v>0</v>
      </c>
      <c r="L91">
        <f t="shared" si="5"/>
        <v>1</v>
      </c>
    </row>
    <row r="92" spans="1:12" x14ac:dyDescent="0.25">
      <c r="A92" s="8">
        <v>45540</v>
      </c>
      <c r="B92" t="s">
        <v>21</v>
      </c>
      <c r="C92" t="s">
        <v>18</v>
      </c>
      <c r="D92" t="s">
        <v>15</v>
      </c>
      <c r="E92">
        <v>14</v>
      </c>
      <c r="F92">
        <v>100.72</v>
      </c>
      <c r="G92">
        <v>1410.08</v>
      </c>
      <c r="H92">
        <f t="shared" si="6"/>
        <v>2024</v>
      </c>
      <c r="I92" t="str" cm="1">
        <f t="array" ref="I92">_xlfn.IFS(MONTH(A92)&lt;=3,"Q1",MONTH(A92)&lt;=6,"Q2",MONTH(A92)&lt;=9,"Q3",MONTH(A92)&lt;=12,"Q4")</f>
        <v>Q3</v>
      </c>
      <c r="J92" t="str">
        <f t="shared" si="7"/>
        <v>2024-Q3</v>
      </c>
      <c r="K92">
        <f t="shared" si="4"/>
        <v>0</v>
      </c>
      <c r="L92">
        <f t="shared" si="5"/>
        <v>1</v>
      </c>
    </row>
    <row r="93" spans="1:12" x14ac:dyDescent="0.25">
      <c r="A93" s="8">
        <v>45540</v>
      </c>
      <c r="B93" t="s">
        <v>21</v>
      </c>
      <c r="C93" t="s">
        <v>17</v>
      </c>
      <c r="D93" t="s">
        <v>9</v>
      </c>
      <c r="E93">
        <v>18</v>
      </c>
      <c r="F93">
        <v>14.78</v>
      </c>
      <c r="G93">
        <v>266.04000000000002</v>
      </c>
      <c r="H93">
        <f t="shared" si="6"/>
        <v>2024</v>
      </c>
      <c r="I93" t="str" cm="1">
        <f t="array" ref="I93">_xlfn.IFS(MONTH(A93)&lt;=3,"Q1",MONTH(A93)&lt;=6,"Q2",MONTH(A93)&lt;=9,"Q3",MONTH(A93)&lt;=12,"Q4")</f>
        <v>Q3</v>
      </c>
      <c r="J93" t="str">
        <f t="shared" si="7"/>
        <v>2024-Q3</v>
      </c>
      <c r="K93">
        <f t="shared" si="4"/>
        <v>0</v>
      </c>
      <c r="L93">
        <f t="shared" si="5"/>
        <v>1</v>
      </c>
    </row>
    <row r="94" spans="1:12" x14ac:dyDescent="0.25">
      <c r="A94" s="8">
        <v>45541</v>
      </c>
      <c r="B94" t="s">
        <v>10</v>
      </c>
      <c r="C94" t="s">
        <v>18</v>
      </c>
      <c r="D94" t="s">
        <v>9</v>
      </c>
      <c r="E94">
        <v>5</v>
      </c>
      <c r="F94">
        <v>100.72</v>
      </c>
      <c r="G94">
        <v>503.6</v>
      </c>
      <c r="H94">
        <f t="shared" si="6"/>
        <v>2024</v>
      </c>
      <c r="I94" t="str" cm="1">
        <f t="array" ref="I94">_xlfn.IFS(MONTH(A94)&lt;=3,"Q1",MONTH(A94)&lt;=6,"Q2",MONTH(A94)&lt;=9,"Q3",MONTH(A94)&lt;=12,"Q4")</f>
        <v>Q3</v>
      </c>
      <c r="J94" t="str">
        <f t="shared" si="7"/>
        <v>2024-Q3</v>
      </c>
      <c r="K94">
        <f t="shared" si="4"/>
        <v>0</v>
      </c>
      <c r="L94">
        <f t="shared" si="5"/>
        <v>1</v>
      </c>
    </row>
    <row r="95" spans="1:12" x14ac:dyDescent="0.25">
      <c r="A95" s="8">
        <v>45542</v>
      </c>
      <c r="B95" t="s">
        <v>19</v>
      </c>
      <c r="C95" t="s">
        <v>8</v>
      </c>
      <c r="D95" t="s">
        <v>9</v>
      </c>
      <c r="E95">
        <v>4</v>
      </c>
      <c r="F95">
        <v>64.22</v>
      </c>
      <c r="G95">
        <v>256.88</v>
      </c>
      <c r="H95">
        <f t="shared" si="6"/>
        <v>2024</v>
      </c>
      <c r="I95" t="str" cm="1">
        <f t="array" ref="I95">_xlfn.IFS(MONTH(A95)&lt;=3,"Q1",MONTH(A95)&lt;=6,"Q2",MONTH(A95)&lt;=9,"Q3",MONTH(A95)&lt;=12,"Q4")</f>
        <v>Q3</v>
      </c>
      <c r="J95" t="str">
        <f t="shared" si="7"/>
        <v>2024-Q3</v>
      </c>
      <c r="K95">
        <f t="shared" si="4"/>
        <v>0</v>
      </c>
      <c r="L95">
        <f t="shared" si="5"/>
        <v>1</v>
      </c>
    </row>
    <row r="96" spans="1:12" x14ac:dyDescent="0.25">
      <c r="A96" s="8">
        <v>45543</v>
      </c>
      <c r="B96" t="s">
        <v>13</v>
      </c>
      <c r="C96" t="s">
        <v>11</v>
      </c>
      <c r="D96" t="s">
        <v>12</v>
      </c>
      <c r="E96">
        <v>13</v>
      </c>
      <c r="F96">
        <v>26.17</v>
      </c>
      <c r="G96">
        <v>340.21</v>
      </c>
      <c r="H96">
        <f t="shared" si="6"/>
        <v>2024</v>
      </c>
      <c r="I96" t="str" cm="1">
        <f t="array" ref="I96">_xlfn.IFS(MONTH(A96)&lt;=3,"Q1",MONTH(A96)&lt;=6,"Q2",MONTH(A96)&lt;=9,"Q3",MONTH(A96)&lt;=12,"Q4")</f>
        <v>Q3</v>
      </c>
      <c r="J96" t="str">
        <f t="shared" si="7"/>
        <v>2024-Q3</v>
      </c>
      <c r="K96">
        <f t="shared" si="4"/>
        <v>0</v>
      </c>
      <c r="L96">
        <f t="shared" si="5"/>
        <v>1</v>
      </c>
    </row>
    <row r="97" spans="1:12" x14ac:dyDescent="0.25">
      <c r="A97" s="8">
        <v>45543</v>
      </c>
      <c r="B97" t="s">
        <v>7</v>
      </c>
      <c r="C97" t="s">
        <v>17</v>
      </c>
      <c r="D97" t="s">
        <v>9</v>
      </c>
      <c r="E97">
        <v>8</v>
      </c>
      <c r="F97">
        <v>14.78</v>
      </c>
      <c r="G97">
        <v>118.24</v>
      </c>
      <c r="H97">
        <f t="shared" si="6"/>
        <v>2024</v>
      </c>
      <c r="I97" t="str" cm="1">
        <f t="array" ref="I97">_xlfn.IFS(MONTH(A97)&lt;=3,"Q1",MONTH(A97)&lt;=6,"Q2",MONTH(A97)&lt;=9,"Q3",MONTH(A97)&lt;=12,"Q4")</f>
        <v>Q3</v>
      </c>
      <c r="J97" t="str">
        <f t="shared" si="7"/>
        <v>2024-Q3</v>
      </c>
      <c r="K97">
        <f t="shared" si="4"/>
        <v>0</v>
      </c>
      <c r="L97">
        <f t="shared" si="5"/>
        <v>1</v>
      </c>
    </row>
    <row r="98" spans="1:12" x14ac:dyDescent="0.25">
      <c r="A98" s="8">
        <v>45544</v>
      </c>
      <c r="B98" t="s">
        <v>7</v>
      </c>
      <c r="C98" t="s">
        <v>16</v>
      </c>
      <c r="D98" t="s">
        <v>15</v>
      </c>
      <c r="E98">
        <v>22</v>
      </c>
      <c r="F98">
        <v>41.29</v>
      </c>
      <c r="G98">
        <v>908.38</v>
      </c>
      <c r="H98">
        <f t="shared" si="6"/>
        <v>2024</v>
      </c>
      <c r="I98" t="str" cm="1">
        <f t="array" ref="I98">_xlfn.IFS(MONTH(A98)&lt;=3,"Q1",MONTH(A98)&lt;=6,"Q2",MONTH(A98)&lt;=9,"Q3",MONTH(A98)&lt;=12,"Q4")</f>
        <v>Q3</v>
      </c>
      <c r="J98" t="str">
        <f t="shared" si="7"/>
        <v>2024-Q3</v>
      </c>
      <c r="K98">
        <f t="shared" si="4"/>
        <v>0</v>
      </c>
      <c r="L98">
        <f t="shared" si="5"/>
        <v>1</v>
      </c>
    </row>
    <row r="99" spans="1:12" x14ac:dyDescent="0.25">
      <c r="A99" s="8">
        <v>45545</v>
      </c>
      <c r="B99" t="s">
        <v>10</v>
      </c>
      <c r="C99" t="s">
        <v>16</v>
      </c>
      <c r="D99" t="s">
        <v>9</v>
      </c>
      <c r="E99">
        <v>19</v>
      </c>
      <c r="F99">
        <v>41.29</v>
      </c>
      <c r="G99">
        <v>784.51</v>
      </c>
      <c r="H99">
        <f t="shared" si="6"/>
        <v>2024</v>
      </c>
      <c r="I99" t="str" cm="1">
        <f t="array" ref="I99">_xlfn.IFS(MONTH(A99)&lt;=3,"Q1",MONTH(A99)&lt;=6,"Q2",MONTH(A99)&lt;=9,"Q3",MONTH(A99)&lt;=12,"Q4")</f>
        <v>Q3</v>
      </c>
      <c r="J99" t="str">
        <f t="shared" si="7"/>
        <v>2024-Q3</v>
      </c>
      <c r="K99">
        <f t="shared" si="4"/>
        <v>0</v>
      </c>
      <c r="L99">
        <f t="shared" si="5"/>
        <v>1</v>
      </c>
    </row>
    <row r="100" spans="1:12" x14ac:dyDescent="0.25">
      <c r="A100" s="8">
        <v>45546</v>
      </c>
      <c r="B100" t="s">
        <v>13</v>
      </c>
      <c r="C100" t="s">
        <v>16</v>
      </c>
      <c r="D100" t="s">
        <v>15</v>
      </c>
      <c r="E100">
        <v>9</v>
      </c>
      <c r="F100">
        <v>41.29</v>
      </c>
      <c r="G100">
        <v>371.61</v>
      </c>
      <c r="H100">
        <f t="shared" si="6"/>
        <v>2024</v>
      </c>
      <c r="I100" t="str" cm="1">
        <f t="array" ref="I100">_xlfn.IFS(MONTH(A100)&lt;=3,"Q1",MONTH(A100)&lt;=6,"Q2",MONTH(A100)&lt;=9,"Q3",MONTH(A100)&lt;=12,"Q4")</f>
        <v>Q3</v>
      </c>
      <c r="J100" t="str">
        <f t="shared" si="7"/>
        <v>2024-Q3</v>
      </c>
      <c r="K100">
        <f t="shared" si="4"/>
        <v>0</v>
      </c>
      <c r="L100">
        <f t="shared" si="5"/>
        <v>1</v>
      </c>
    </row>
    <row r="101" spans="1:12" x14ac:dyDescent="0.25">
      <c r="A101" s="8">
        <v>45546</v>
      </c>
      <c r="B101" t="s">
        <v>21</v>
      </c>
      <c r="C101" t="s">
        <v>16</v>
      </c>
      <c r="D101" t="s">
        <v>15</v>
      </c>
      <c r="E101">
        <v>12</v>
      </c>
      <c r="F101">
        <v>41.29</v>
      </c>
      <c r="G101">
        <v>495.48</v>
      </c>
      <c r="H101">
        <f t="shared" si="6"/>
        <v>2024</v>
      </c>
      <c r="I101" t="str" cm="1">
        <f t="array" ref="I101">_xlfn.IFS(MONTH(A101)&lt;=3,"Q1",MONTH(A101)&lt;=6,"Q2",MONTH(A101)&lt;=9,"Q3",MONTH(A101)&lt;=12,"Q4")</f>
        <v>Q3</v>
      </c>
      <c r="J101" t="str">
        <f t="shared" si="7"/>
        <v>2024-Q3</v>
      </c>
      <c r="K101">
        <f t="shared" si="4"/>
        <v>0</v>
      </c>
      <c r="L101">
        <f t="shared" si="5"/>
        <v>1</v>
      </c>
    </row>
    <row r="102" spans="1:12" x14ac:dyDescent="0.25">
      <c r="A102" s="8">
        <v>45547</v>
      </c>
      <c r="B102" t="s">
        <v>7</v>
      </c>
      <c r="C102" t="s">
        <v>17</v>
      </c>
      <c r="D102" t="s">
        <v>12</v>
      </c>
      <c r="E102">
        <v>31</v>
      </c>
      <c r="F102">
        <v>14.78</v>
      </c>
      <c r="G102">
        <v>458.18</v>
      </c>
      <c r="H102">
        <f t="shared" si="6"/>
        <v>2024</v>
      </c>
      <c r="I102" t="str" cm="1">
        <f t="array" ref="I102">_xlfn.IFS(MONTH(A102)&lt;=3,"Q1",MONTH(A102)&lt;=6,"Q2",MONTH(A102)&lt;=9,"Q3",MONTH(A102)&lt;=12,"Q4")</f>
        <v>Q3</v>
      </c>
      <c r="J102" t="str">
        <f t="shared" si="7"/>
        <v>2024-Q3</v>
      </c>
      <c r="K102">
        <f t="shared" si="4"/>
        <v>0</v>
      </c>
      <c r="L102">
        <f t="shared" si="5"/>
        <v>1</v>
      </c>
    </row>
    <row r="103" spans="1:12" x14ac:dyDescent="0.25">
      <c r="A103" s="8">
        <v>45548</v>
      </c>
      <c r="B103" t="s">
        <v>7</v>
      </c>
      <c r="C103" t="s">
        <v>18</v>
      </c>
      <c r="D103" t="s">
        <v>9</v>
      </c>
      <c r="E103">
        <v>14</v>
      </c>
      <c r="F103">
        <v>100.72</v>
      </c>
      <c r="G103">
        <v>1410.08</v>
      </c>
      <c r="H103">
        <f t="shared" si="6"/>
        <v>2024</v>
      </c>
      <c r="I103" t="str" cm="1">
        <f t="array" ref="I103">_xlfn.IFS(MONTH(A103)&lt;=3,"Q1",MONTH(A103)&lt;=6,"Q2",MONTH(A103)&lt;=9,"Q3",MONTH(A103)&lt;=12,"Q4")</f>
        <v>Q3</v>
      </c>
      <c r="J103" t="str">
        <f t="shared" si="7"/>
        <v>2024-Q3</v>
      </c>
      <c r="K103">
        <f t="shared" si="4"/>
        <v>0</v>
      </c>
      <c r="L103">
        <f t="shared" si="5"/>
        <v>1</v>
      </c>
    </row>
    <row r="104" spans="1:12" x14ac:dyDescent="0.25">
      <c r="A104" s="8">
        <v>45548</v>
      </c>
      <c r="B104" t="s">
        <v>7</v>
      </c>
      <c r="C104" t="s">
        <v>18</v>
      </c>
      <c r="D104" t="s">
        <v>12</v>
      </c>
      <c r="E104">
        <v>19</v>
      </c>
      <c r="F104">
        <v>100.72</v>
      </c>
      <c r="G104">
        <v>1913.68</v>
      </c>
      <c r="H104">
        <f t="shared" si="6"/>
        <v>2024</v>
      </c>
      <c r="I104" t="str" cm="1">
        <f t="array" ref="I104">_xlfn.IFS(MONTH(A104)&lt;=3,"Q1",MONTH(A104)&lt;=6,"Q2",MONTH(A104)&lt;=9,"Q3",MONTH(A104)&lt;=12,"Q4")</f>
        <v>Q3</v>
      </c>
      <c r="J104" t="str">
        <f t="shared" si="7"/>
        <v>2024-Q3</v>
      </c>
      <c r="K104">
        <f t="shared" si="4"/>
        <v>0</v>
      </c>
      <c r="L104">
        <f t="shared" si="5"/>
        <v>1</v>
      </c>
    </row>
    <row r="105" spans="1:12" x14ac:dyDescent="0.25">
      <c r="A105" s="8">
        <v>45549</v>
      </c>
      <c r="B105" t="s">
        <v>7</v>
      </c>
      <c r="C105" t="s">
        <v>17</v>
      </c>
      <c r="D105" t="s">
        <v>9</v>
      </c>
      <c r="E105">
        <v>31</v>
      </c>
      <c r="F105">
        <v>14.78</v>
      </c>
      <c r="G105">
        <v>458.18</v>
      </c>
      <c r="H105">
        <f t="shared" si="6"/>
        <v>2024</v>
      </c>
      <c r="I105" t="str" cm="1">
        <f t="array" ref="I105">_xlfn.IFS(MONTH(A105)&lt;=3,"Q1",MONTH(A105)&lt;=6,"Q2",MONTH(A105)&lt;=9,"Q3",MONTH(A105)&lt;=12,"Q4")</f>
        <v>Q3</v>
      </c>
      <c r="J105" t="str">
        <f t="shared" si="7"/>
        <v>2024-Q3</v>
      </c>
      <c r="K105">
        <f t="shared" si="4"/>
        <v>0</v>
      </c>
      <c r="L105">
        <f t="shared" si="5"/>
        <v>1</v>
      </c>
    </row>
    <row r="106" spans="1:12" x14ac:dyDescent="0.25">
      <c r="A106" s="8">
        <v>45550</v>
      </c>
      <c r="B106" t="s">
        <v>10</v>
      </c>
      <c r="C106" t="s">
        <v>16</v>
      </c>
      <c r="D106" t="s">
        <v>15</v>
      </c>
      <c r="E106">
        <v>1</v>
      </c>
      <c r="F106">
        <v>41.29</v>
      </c>
      <c r="G106">
        <v>41.29</v>
      </c>
      <c r="H106">
        <f t="shared" si="6"/>
        <v>2024</v>
      </c>
      <c r="I106" t="str" cm="1">
        <f t="array" ref="I106">_xlfn.IFS(MONTH(A106)&lt;=3,"Q1",MONTH(A106)&lt;=6,"Q2",MONTH(A106)&lt;=9,"Q3",MONTH(A106)&lt;=12,"Q4")</f>
        <v>Q3</v>
      </c>
      <c r="J106" t="str">
        <f t="shared" si="7"/>
        <v>2024-Q3</v>
      </c>
      <c r="K106">
        <f t="shared" si="4"/>
        <v>0</v>
      </c>
      <c r="L106">
        <f t="shared" si="5"/>
        <v>1</v>
      </c>
    </row>
    <row r="107" spans="1:12" x14ac:dyDescent="0.25">
      <c r="A107" s="8">
        <v>45551</v>
      </c>
      <c r="B107" t="s">
        <v>21</v>
      </c>
      <c r="C107" t="s">
        <v>8</v>
      </c>
      <c r="D107" t="s">
        <v>9</v>
      </c>
      <c r="E107">
        <v>9</v>
      </c>
      <c r="F107">
        <v>64.22</v>
      </c>
      <c r="G107">
        <v>577.98</v>
      </c>
      <c r="H107">
        <f t="shared" si="6"/>
        <v>2024</v>
      </c>
      <c r="I107" t="str" cm="1">
        <f t="array" ref="I107">_xlfn.IFS(MONTH(A107)&lt;=3,"Q1",MONTH(A107)&lt;=6,"Q2",MONTH(A107)&lt;=9,"Q3",MONTH(A107)&lt;=12,"Q4")</f>
        <v>Q3</v>
      </c>
      <c r="J107" t="str">
        <f t="shared" si="7"/>
        <v>2024-Q3</v>
      </c>
      <c r="K107">
        <f t="shared" si="4"/>
        <v>0</v>
      </c>
      <c r="L107">
        <f t="shared" si="5"/>
        <v>1</v>
      </c>
    </row>
    <row r="108" spans="1:12" x14ac:dyDescent="0.25">
      <c r="A108" s="8">
        <v>45551</v>
      </c>
      <c r="B108" t="s">
        <v>21</v>
      </c>
      <c r="C108" t="s">
        <v>17</v>
      </c>
      <c r="D108" t="s">
        <v>15</v>
      </c>
      <c r="E108">
        <v>25</v>
      </c>
      <c r="F108">
        <v>14.78</v>
      </c>
      <c r="G108">
        <v>369.5</v>
      </c>
      <c r="H108">
        <f t="shared" si="6"/>
        <v>2024</v>
      </c>
      <c r="I108" t="str" cm="1">
        <f t="array" ref="I108">_xlfn.IFS(MONTH(A108)&lt;=3,"Q1",MONTH(A108)&lt;=6,"Q2",MONTH(A108)&lt;=9,"Q3",MONTH(A108)&lt;=12,"Q4")</f>
        <v>Q3</v>
      </c>
      <c r="J108" t="str">
        <f t="shared" si="7"/>
        <v>2024-Q3</v>
      </c>
      <c r="K108">
        <f t="shared" si="4"/>
        <v>0</v>
      </c>
      <c r="L108">
        <f t="shared" si="5"/>
        <v>1</v>
      </c>
    </row>
    <row r="109" spans="1:12" x14ac:dyDescent="0.25">
      <c r="A109" s="8">
        <v>45552</v>
      </c>
      <c r="B109" t="s">
        <v>10</v>
      </c>
      <c r="C109" t="s">
        <v>20</v>
      </c>
      <c r="D109" t="s">
        <v>9</v>
      </c>
      <c r="E109">
        <v>4</v>
      </c>
      <c r="F109">
        <v>34.72</v>
      </c>
      <c r="G109">
        <v>138.88</v>
      </c>
      <c r="H109">
        <f t="shared" si="6"/>
        <v>2024</v>
      </c>
      <c r="I109" t="str" cm="1">
        <f t="array" ref="I109">_xlfn.IFS(MONTH(A109)&lt;=3,"Q1",MONTH(A109)&lt;=6,"Q2",MONTH(A109)&lt;=9,"Q3",MONTH(A109)&lt;=12,"Q4")</f>
        <v>Q3</v>
      </c>
      <c r="J109" t="str">
        <f t="shared" si="7"/>
        <v>2024-Q3</v>
      </c>
      <c r="K109">
        <f t="shared" si="4"/>
        <v>0</v>
      </c>
      <c r="L109">
        <f t="shared" si="5"/>
        <v>1</v>
      </c>
    </row>
    <row r="110" spans="1:12" x14ac:dyDescent="0.25">
      <c r="A110" s="8">
        <v>45553</v>
      </c>
      <c r="B110" t="s">
        <v>21</v>
      </c>
      <c r="C110" t="s">
        <v>18</v>
      </c>
      <c r="D110" t="s">
        <v>12</v>
      </c>
      <c r="E110">
        <v>16</v>
      </c>
      <c r="F110">
        <v>100.72</v>
      </c>
      <c r="G110">
        <v>1611.52</v>
      </c>
      <c r="H110">
        <f t="shared" si="6"/>
        <v>2024</v>
      </c>
      <c r="I110" t="str" cm="1">
        <f t="array" ref="I110">_xlfn.IFS(MONTH(A110)&lt;=3,"Q1",MONTH(A110)&lt;=6,"Q2",MONTH(A110)&lt;=9,"Q3",MONTH(A110)&lt;=12,"Q4")</f>
        <v>Q3</v>
      </c>
      <c r="J110" t="str">
        <f t="shared" si="7"/>
        <v>2024-Q3</v>
      </c>
      <c r="K110">
        <f t="shared" si="4"/>
        <v>0</v>
      </c>
      <c r="L110">
        <f t="shared" si="5"/>
        <v>1</v>
      </c>
    </row>
    <row r="111" spans="1:12" x14ac:dyDescent="0.25">
      <c r="A111" s="8">
        <v>45554</v>
      </c>
      <c r="B111" t="s">
        <v>13</v>
      </c>
      <c r="C111" t="s">
        <v>8</v>
      </c>
      <c r="D111" t="s">
        <v>12</v>
      </c>
      <c r="E111">
        <v>4</v>
      </c>
      <c r="F111">
        <v>64.22</v>
      </c>
      <c r="G111">
        <v>256.88</v>
      </c>
      <c r="H111">
        <f t="shared" si="6"/>
        <v>2024</v>
      </c>
      <c r="I111" t="str" cm="1">
        <f t="array" ref="I111">_xlfn.IFS(MONTH(A111)&lt;=3,"Q1",MONTH(A111)&lt;=6,"Q2",MONTH(A111)&lt;=9,"Q3",MONTH(A111)&lt;=12,"Q4")</f>
        <v>Q3</v>
      </c>
      <c r="J111" t="str">
        <f t="shared" si="7"/>
        <v>2024-Q3</v>
      </c>
      <c r="K111">
        <f t="shared" si="4"/>
        <v>0</v>
      </c>
      <c r="L111">
        <f t="shared" si="5"/>
        <v>1</v>
      </c>
    </row>
    <row r="112" spans="1:12" x14ac:dyDescent="0.25">
      <c r="A112" s="8">
        <v>45554</v>
      </c>
      <c r="B112" t="s">
        <v>13</v>
      </c>
      <c r="C112" t="s">
        <v>18</v>
      </c>
      <c r="D112" t="s">
        <v>15</v>
      </c>
      <c r="E112">
        <v>32</v>
      </c>
      <c r="F112">
        <v>100.72</v>
      </c>
      <c r="G112">
        <v>3223.04</v>
      </c>
      <c r="H112">
        <f t="shared" si="6"/>
        <v>2024</v>
      </c>
      <c r="I112" t="str" cm="1">
        <f t="array" ref="I112">_xlfn.IFS(MONTH(A112)&lt;=3,"Q1",MONTH(A112)&lt;=6,"Q2",MONTH(A112)&lt;=9,"Q3",MONTH(A112)&lt;=12,"Q4")</f>
        <v>Q3</v>
      </c>
      <c r="J112" t="str">
        <f t="shared" si="7"/>
        <v>2024-Q3</v>
      </c>
      <c r="K112">
        <f t="shared" si="4"/>
        <v>0</v>
      </c>
      <c r="L112">
        <f t="shared" si="5"/>
        <v>1</v>
      </c>
    </row>
    <row r="113" spans="1:12" x14ac:dyDescent="0.25">
      <c r="A113" s="8">
        <v>45555</v>
      </c>
      <c r="B113" t="s">
        <v>19</v>
      </c>
      <c r="C113" t="s">
        <v>17</v>
      </c>
      <c r="D113" t="s">
        <v>15</v>
      </c>
      <c r="E113">
        <v>23</v>
      </c>
      <c r="F113">
        <v>14.78</v>
      </c>
      <c r="G113">
        <v>339.94</v>
      </c>
      <c r="H113">
        <f t="shared" si="6"/>
        <v>2024</v>
      </c>
      <c r="I113" t="str" cm="1">
        <f t="array" ref="I113">_xlfn.IFS(MONTH(A113)&lt;=3,"Q1",MONTH(A113)&lt;=6,"Q2",MONTH(A113)&lt;=9,"Q3",MONTH(A113)&lt;=12,"Q4")</f>
        <v>Q3</v>
      </c>
      <c r="J113" t="str">
        <f t="shared" si="7"/>
        <v>2024-Q3</v>
      </c>
      <c r="K113">
        <f t="shared" si="4"/>
        <v>0</v>
      </c>
      <c r="L113">
        <f t="shared" si="5"/>
        <v>1</v>
      </c>
    </row>
    <row r="114" spans="1:12" x14ac:dyDescent="0.25">
      <c r="A114" s="8">
        <v>45556</v>
      </c>
      <c r="B114" t="s">
        <v>10</v>
      </c>
      <c r="C114" t="s">
        <v>17</v>
      </c>
      <c r="D114" t="s">
        <v>9</v>
      </c>
      <c r="E114">
        <v>8</v>
      </c>
      <c r="F114">
        <v>14.78</v>
      </c>
      <c r="G114">
        <v>118.24</v>
      </c>
      <c r="H114">
        <f t="shared" si="6"/>
        <v>2024</v>
      </c>
      <c r="I114" t="str" cm="1">
        <f t="array" ref="I114">_xlfn.IFS(MONTH(A114)&lt;=3,"Q1",MONTH(A114)&lt;=6,"Q2",MONTH(A114)&lt;=9,"Q3",MONTH(A114)&lt;=12,"Q4")</f>
        <v>Q3</v>
      </c>
      <c r="J114" t="str">
        <f t="shared" si="7"/>
        <v>2024-Q3</v>
      </c>
      <c r="K114">
        <f t="shared" si="4"/>
        <v>0</v>
      </c>
      <c r="L114">
        <f t="shared" si="5"/>
        <v>1</v>
      </c>
    </row>
    <row r="115" spans="1:12" x14ac:dyDescent="0.25">
      <c r="A115" s="8">
        <v>45556</v>
      </c>
      <c r="B115" t="s">
        <v>13</v>
      </c>
      <c r="C115" t="s">
        <v>18</v>
      </c>
      <c r="D115" t="s">
        <v>15</v>
      </c>
      <c r="E115">
        <v>3</v>
      </c>
      <c r="F115">
        <v>100.72</v>
      </c>
      <c r="G115">
        <v>302.16000000000003</v>
      </c>
      <c r="H115">
        <f t="shared" si="6"/>
        <v>2024</v>
      </c>
      <c r="I115" t="str" cm="1">
        <f t="array" ref="I115">_xlfn.IFS(MONTH(A115)&lt;=3,"Q1",MONTH(A115)&lt;=6,"Q2",MONTH(A115)&lt;=9,"Q3",MONTH(A115)&lt;=12,"Q4")</f>
        <v>Q3</v>
      </c>
      <c r="J115" t="str">
        <f t="shared" si="7"/>
        <v>2024-Q3</v>
      </c>
      <c r="K115">
        <f t="shared" si="4"/>
        <v>0</v>
      </c>
      <c r="L115">
        <f t="shared" si="5"/>
        <v>1</v>
      </c>
    </row>
    <row r="116" spans="1:12" x14ac:dyDescent="0.25">
      <c r="A116" s="8">
        <v>45557</v>
      </c>
      <c r="B116" t="s">
        <v>19</v>
      </c>
      <c r="C116" t="s">
        <v>16</v>
      </c>
      <c r="D116" t="s">
        <v>12</v>
      </c>
      <c r="E116">
        <v>29</v>
      </c>
      <c r="F116">
        <v>41.29</v>
      </c>
      <c r="G116">
        <v>1197.4100000000001</v>
      </c>
      <c r="H116">
        <f t="shared" si="6"/>
        <v>2024</v>
      </c>
      <c r="I116" t="str" cm="1">
        <f t="array" ref="I116">_xlfn.IFS(MONTH(A116)&lt;=3,"Q1",MONTH(A116)&lt;=6,"Q2",MONTH(A116)&lt;=9,"Q3",MONTH(A116)&lt;=12,"Q4")</f>
        <v>Q3</v>
      </c>
      <c r="J116" t="str">
        <f t="shared" si="7"/>
        <v>2024-Q3</v>
      </c>
      <c r="K116">
        <f t="shared" si="4"/>
        <v>0</v>
      </c>
      <c r="L116">
        <f t="shared" si="5"/>
        <v>1</v>
      </c>
    </row>
    <row r="117" spans="1:12" x14ac:dyDescent="0.25">
      <c r="A117" s="8">
        <v>45558</v>
      </c>
      <c r="B117" t="s">
        <v>13</v>
      </c>
      <c r="C117" t="s">
        <v>11</v>
      </c>
      <c r="D117" t="s">
        <v>12</v>
      </c>
      <c r="E117">
        <v>10</v>
      </c>
      <c r="F117">
        <v>26.17</v>
      </c>
      <c r="G117">
        <v>261.7</v>
      </c>
      <c r="H117">
        <f t="shared" si="6"/>
        <v>2024</v>
      </c>
      <c r="I117" t="str" cm="1">
        <f t="array" ref="I117">_xlfn.IFS(MONTH(A117)&lt;=3,"Q1",MONTH(A117)&lt;=6,"Q2",MONTH(A117)&lt;=9,"Q3",MONTH(A117)&lt;=12,"Q4")</f>
        <v>Q3</v>
      </c>
      <c r="J117" t="str">
        <f t="shared" si="7"/>
        <v>2024-Q3</v>
      </c>
      <c r="K117">
        <f t="shared" si="4"/>
        <v>0</v>
      </c>
      <c r="L117">
        <f t="shared" si="5"/>
        <v>1</v>
      </c>
    </row>
    <row r="118" spans="1:12" x14ac:dyDescent="0.25">
      <c r="A118" s="8">
        <v>45559</v>
      </c>
      <c r="B118" t="s">
        <v>10</v>
      </c>
      <c r="C118" t="s">
        <v>16</v>
      </c>
      <c r="D118" t="s">
        <v>15</v>
      </c>
      <c r="E118">
        <v>23</v>
      </c>
      <c r="F118">
        <v>41.29</v>
      </c>
      <c r="G118">
        <v>949.67</v>
      </c>
      <c r="H118">
        <f t="shared" si="6"/>
        <v>2024</v>
      </c>
      <c r="I118" t="str" cm="1">
        <f t="array" ref="I118">_xlfn.IFS(MONTH(A118)&lt;=3,"Q1",MONTH(A118)&lt;=6,"Q2",MONTH(A118)&lt;=9,"Q3",MONTH(A118)&lt;=12,"Q4")</f>
        <v>Q3</v>
      </c>
      <c r="J118" t="str">
        <f t="shared" si="7"/>
        <v>2024-Q3</v>
      </c>
      <c r="K118">
        <f t="shared" si="4"/>
        <v>0</v>
      </c>
      <c r="L118">
        <f t="shared" si="5"/>
        <v>1</v>
      </c>
    </row>
    <row r="119" spans="1:12" x14ac:dyDescent="0.25">
      <c r="A119" s="8">
        <v>45559</v>
      </c>
      <c r="B119" t="s">
        <v>13</v>
      </c>
      <c r="C119" t="s">
        <v>18</v>
      </c>
      <c r="D119" t="s">
        <v>9</v>
      </c>
      <c r="E119">
        <v>14</v>
      </c>
      <c r="F119">
        <v>100.72</v>
      </c>
      <c r="G119">
        <v>1410.08</v>
      </c>
      <c r="H119">
        <f t="shared" si="6"/>
        <v>2024</v>
      </c>
      <c r="I119" t="str" cm="1">
        <f t="array" ref="I119">_xlfn.IFS(MONTH(A119)&lt;=3,"Q1",MONTH(A119)&lt;=6,"Q2",MONTH(A119)&lt;=9,"Q3",MONTH(A119)&lt;=12,"Q4")</f>
        <v>Q3</v>
      </c>
      <c r="J119" t="str">
        <f t="shared" si="7"/>
        <v>2024-Q3</v>
      </c>
      <c r="K119">
        <f t="shared" si="4"/>
        <v>0</v>
      </c>
      <c r="L119">
        <f t="shared" si="5"/>
        <v>1</v>
      </c>
    </row>
    <row r="120" spans="1:12" x14ac:dyDescent="0.25">
      <c r="A120" s="8">
        <v>45560</v>
      </c>
      <c r="B120" t="s">
        <v>13</v>
      </c>
      <c r="C120" t="s">
        <v>8</v>
      </c>
      <c r="D120" t="s">
        <v>9</v>
      </c>
      <c r="E120">
        <v>28</v>
      </c>
      <c r="F120">
        <v>64.22</v>
      </c>
      <c r="G120">
        <v>1798.16</v>
      </c>
      <c r="H120">
        <f t="shared" si="6"/>
        <v>2024</v>
      </c>
      <c r="I120" t="str" cm="1">
        <f t="array" ref="I120">_xlfn.IFS(MONTH(A120)&lt;=3,"Q1",MONTH(A120)&lt;=6,"Q2",MONTH(A120)&lt;=9,"Q3",MONTH(A120)&lt;=12,"Q4")</f>
        <v>Q3</v>
      </c>
      <c r="J120" t="str">
        <f t="shared" si="7"/>
        <v>2024-Q3</v>
      </c>
      <c r="K120">
        <f t="shared" si="4"/>
        <v>0</v>
      </c>
      <c r="L120">
        <f t="shared" si="5"/>
        <v>1</v>
      </c>
    </row>
    <row r="121" spans="1:12" x14ac:dyDescent="0.25">
      <c r="A121" s="8">
        <v>45561</v>
      </c>
      <c r="B121" t="s">
        <v>21</v>
      </c>
      <c r="C121" t="s">
        <v>17</v>
      </c>
      <c r="D121" t="s">
        <v>12</v>
      </c>
      <c r="E121">
        <v>32</v>
      </c>
      <c r="F121">
        <v>14.78</v>
      </c>
      <c r="G121">
        <v>472.96</v>
      </c>
      <c r="H121">
        <f t="shared" si="6"/>
        <v>2024</v>
      </c>
      <c r="I121" t="str" cm="1">
        <f t="array" ref="I121">_xlfn.IFS(MONTH(A121)&lt;=3,"Q1",MONTH(A121)&lt;=6,"Q2",MONTH(A121)&lt;=9,"Q3",MONTH(A121)&lt;=12,"Q4")</f>
        <v>Q3</v>
      </c>
      <c r="J121" t="str">
        <f t="shared" si="7"/>
        <v>2024-Q3</v>
      </c>
      <c r="K121">
        <f t="shared" si="4"/>
        <v>0</v>
      </c>
      <c r="L121">
        <f t="shared" si="5"/>
        <v>1</v>
      </c>
    </row>
    <row r="122" spans="1:12" x14ac:dyDescent="0.25">
      <c r="A122" s="8">
        <v>45562</v>
      </c>
      <c r="B122" t="s">
        <v>7</v>
      </c>
      <c r="C122" t="s">
        <v>17</v>
      </c>
      <c r="D122" t="s">
        <v>12</v>
      </c>
      <c r="E122">
        <v>24</v>
      </c>
      <c r="F122">
        <v>14.78</v>
      </c>
      <c r="G122">
        <v>354.72</v>
      </c>
      <c r="H122">
        <f t="shared" si="6"/>
        <v>2024</v>
      </c>
      <c r="I122" t="str" cm="1">
        <f t="array" ref="I122">_xlfn.IFS(MONTH(A122)&lt;=3,"Q1",MONTH(A122)&lt;=6,"Q2",MONTH(A122)&lt;=9,"Q3",MONTH(A122)&lt;=12,"Q4")</f>
        <v>Q3</v>
      </c>
      <c r="J122" t="str">
        <f t="shared" si="7"/>
        <v>2024-Q3</v>
      </c>
      <c r="K122">
        <f t="shared" si="4"/>
        <v>0</v>
      </c>
      <c r="L122">
        <f t="shared" si="5"/>
        <v>1</v>
      </c>
    </row>
    <row r="123" spans="1:12" x14ac:dyDescent="0.25">
      <c r="A123" s="8">
        <v>45562</v>
      </c>
      <c r="B123" t="s">
        <v>7</v>
      </c>
      <c r="C123" t="s">
        <v>11</v>
      </c>
      <c r="D123" t="s">
        <v>12</v>
      </c>
      <c r="E123">
        <v>11</v>
      </c>
      <c r="F123">
        <v>26.17</v>
      </c>
      <c r="G123">
        <v>287.87</v>
      </c>
      <c r="H123">
        <f t="shared" si="6"/>
        <v>2024</v>
      </c>
      <c r="I123" t="str" cm="1">
        <f t="array" ref="I123">_xlfn.IFS(MONTH(A123)&lt;=3,"Q1",MONTH(A123)&lt;=6,"Q2",MONTH(A123)&lt;=9,"Q3",MONTH(A123)&lt;=12,"Q4")</f>
        <v>Q3</v>
      </c>
      <c r="J123" t="str">
        <f t="shared" si="7"/>
        <v>2024-Q3</v>
      </c>
      <c r="K123">
        <f t="shared" si="4"/>
        <v>0</v>
      </c>
      <c r="L123">
        <f t="shared" si="5"/>
        <v>1</v>
      </c>
    </row>
    <row r="124" spans="1:12" x14ac:dyDescent="0.25">
      <c r="A124" s="8">
        <v>45563</v>
      </c>
      <c r="B124" t="s">
        <v>13</v>
      </c>
      <c r="C124" t="s">
        <v>17</v>
      </c>
      <c r="D124" t="s">
        <v>12</v>
      </c>
      <c r="E124">
        <v>25</v>
      </c>
      <c r="F124">
        <v>14.78</v>
      </c>
      <c r="G124">
        <v>369.5</v>
      </c>
      <c r="H124">
        <f t="shared" si="6"/>
        <v>2024</v>
      </c>
      <c r="I124" t="str" cm="1">
        <f t="array" ref="I124">_xlfn.IFS(MONTH(A124)&lt;=3,"Q1",MONTH(A124)&lt;=6,"Q2",MONTH(A124)&lt;=9,"Q3",MONTH(A124)&lt;=12,"Q4")</f>
        <v>Q3</v>
      </c>
      <c r="J124" t="str">
        <f t="shared" si="7"/>
        <v>2024-Q3</v>
      </c>
      <c r="K124">
        <f t="shared" si="4"/>
        <v>0</v>
      </c>
      <c r="L124">
        <f t="shared" si="5"/>
        <v>1</v>
      </c>
    </row>
    <row r="125" spans="1:12" x14ac:dyDescent="0.25">
      <c r="A125" s="8">
        <v>45564</v>
      </c>
      <c r="B125" t="s">
        <v>7</v>
      </c>
      <c r="C125" t="s">
        <v>17</v>
      </c>
      <c r="D125" t="s">
        <v>12</v>
      </c>
      <c r="E125">
        <v>30</v>
      </c>
      <c r="F125">
        <v>14.78</v>
      </c>
      <c r="G125">
        <v>443.4</v>
      </c>
      <c r="H125">
        <f t="shared" si="6"/>
        <v>2024</v>
      </c>
      <c r="I125" t="str" cm="1">
        <f t="array" ref="I125">_xlfn.IFS(MONTH(A125)&lt;=3,"Q1",MONTH(A125)&lt;=6,"Q2",MONTH(A125)&lt;=9,"Q3",MONTH(A125)&lt;=12,"Q4")</f>
        <v>Q3</v>
      </c>
      <c r="J125" t="str">
        <f t="shared" si="7"/>
        <v>2024-Q3</v>
      </c>
      <c r="K125">
        <f t="shared" si="4"/>
        <v>0</v>
      </c>
      <c r="L125">
        <f t="shared" si="5"/>
        <v>1</v>
      </c>
    </row>
    <row r="126" spans="1:12" x14ac:dyDescent="0.25">
      <c r="A126" s="8">
        <v>45564</v>
      </c>
      <c r="B126" t="s">
        <v>19</v>
      </c>
      <c r="C126" t="s">
        <v>11</v>
      </c>
      <c r="D126" t="s">
        <v>15</v>
      </c>
      <c r="E126">
        <v>11</v>
      </c>
      <c r="F126">
        <v>26.17</v>
      </c>
      <c r="G126">
        <v>287.87</v>
      </c>
      <c r="H126">
        <f t="shared" si="6"/>
        <v>2024</v>
      </c>
      <c r="I126" t="str" cm="1">
        <f t="array" ref="I126">_xlfn.IFS(MONTH(A126)&lt;=3,"Q1",MONTH(A126)&lt;=6,"Q2",MONTH(A126)&lt;=9,"Q3",MONTH(A126)&lt;=12,"Q4")</f>
        <v>Q3</v>
      </c>
      <c r="J126" t="str">
        <f t="shared" si="7"/>
        <v>2024-Q3</v>
      </c>
      <c r="K126">
        <f t="shared" si="4"/>
        <v>0</v>
      </c>
      <c r="L126">
        <f t="shared" si="5"/>
        <v>1</v>
      </c>
    </row>
    <row r="127" spans="1:12" x14ac:dyDescent="0.25">
      <c r="A127" s="8">
        <v>45565</v>
      </c>
      <c r="B127" t="s">
        <v>21</v>
      </c>
      <c r="C127" t="s">
        <v>14</v>
      </c>
      <c r="D127" t="s">
        <v>15</v>
      </c>
      <c r="E127">
        <v>29</v>
      </c>
      <c r="F127">
        <v>210.43</v>
      </c>
      <c r="G127">
        <v>6102.47</v>
      </c>
      <c r="H127">
        <f t="shared" si="6"/>
        <v>2024</v>
      </c>
      <c r="I127" t="str" cm="1">
        <f t="array" ref="I127">_xlfn.IFS(MONTH(A127)&lt;=3,"Q1",MONTH(A127)&lt;=6,"Q2",MONTH(A127)&lt;=9,"Q3",MONTH(A127)&lt;=12,"Q4")</f>
        <v>Q3</v>
      </c>
      <c r="J127" t="str">
        <f t="shared" si="7"/>
        <v>2024-Q3</v>
      </c>
      <c r="K127">
        <f t="shared" si="4"/>
        <v>0</v>
      </c>
      <c r="L127">
        <f t="shared" si="5"/>
        <v>1</v>
      </c>
    </row>
    <row r="128" spans="1:12" x14ac:dyDescent="0.25">
      <c r="A128" s="8">
        <v>45566</v>
      </c>
      <c r="B128" t="s">
        <v>10</v>
      </c>
      <c r="C128" t="s">
        <v>17</v>
      </c>
      <c r="D128" t="s">
        <v>15</v>
      </c>
      <c r="E128">
        <v>14</v>
      </c>
      <c r="F128">
        <v>14.78</v>
      </c>
      <c r="G128">
        <v>206.92</v>
      </c>
      <c r="H128">
        <f t="shared" si="6"/>
        <v>2024</v>
      </c>
      <c r="I128" t="str" cm="1">
        <f t="array" ref="I128">_xlfn.IFS(MONTH(A128)&lt;=3,"Q1",MONTH(A128)&lt;=6,"Q2",MONTH(A128)&lt;=9,"Q3",MONTH(A128)&lt;=12,"Q4")</f>
        <v>Q4</v>
      </c>
      <c r="J128" t="str">
        <f t="shared" si="7"/>
        <v>2024-Q4</v>
      </c>
      <c r="K128">
        <f t="shared" si="4"/>
        <v>0</v>
      </c>
      <c r="L128">
        <f t="shared" si="5"/>
        <v>1</v>
      </c>
    </row>
    <row r="129" spans="1:12" x14ac:dyDescent="0.25">
      <c r="A129" s="8">
        <v>45567</v>
      </c>
      <c r="B129" t="s">
        <v>13</v>
      </c>
      <c r="C129" t="s">
        <v>16</v>
      </c>
      <c r="D129" t="s">
        <v>15</v>
      </c>
      <c r="E129">
        <v>36</v>
      </c>
      <c r="F129">
        <v>41.29</v>
      </c>
      <c r="G129">
        <v>1486.44</v>
      </c>
      <c r="H129">
        <f t="shared" si="6"/>
        <v>2024</v>
      </c>
      <c r="I129" t="str" cm="1">
        <f t="array" ref="I129">_xlfn.IFS(MONTH(A129)&lt;=3,"Q1",MONTH(A129)&lt;=6,"Q2",MONTH(A129)&lt;=9,"Q3",MONTH(A129)&lt;=12,"Q4")</f>
        <v>Q4</v>
      </c>
      <c r="J129" t="str">
        <f t="shared" si="7"/>
        <v>2024-Q4</v>
      </c>
      <c r="K129">
        <f t="shared" si="4"/>
        <v>0</v>
      </c>
      <c r="L129">
        <f t="shared" si="5"/>
        <v>1</v>
      </c>
    </row>
    <row r="130" spans="1:12" x14ac:dyDescent="0.25">
      <c r="A130" s="8">
        <v>45567</v>
      </c>
      <c r="B130" t="s">
        <v>13</v>
      </c>
      <c r="C130" t="s">
        <v>11</v>
      </c>
      <c r="D130" t="s">
        <v>15</v>
      </c>
      <c r="E130">
        <v>32</v>
      </c>
      <c r="F130">
        <v>26.17</v>
      </c>
      <c r="G130">
        <v>837.44</v>
      </c>
      <c r="H130">
        <f t="shared" si="6"/>
        <v>2024</v>
      </c>
      <c r="I130" t="str" cm="1">
        <f t="array" ref="I130">_xlfn.IFS(MONTH(A130)&lt;=3,"Q1",MONTH(A130)&lt;=6,"Q2",MONTH(A130)&lt;=9,"Q3",MONTH(A130)&lt;=12,"Q4")</f>
        <v>Q4</v>
      </c>
      <c r="J130" t="str">
        <f t="shared" si="7"/>
        <v>2024-Q4</v>
      </c>
      <c r="K130">
        <f t="shared" ref="K130:K193" si="8">COUNTBLANK(A130:G130)</f>
        <v>0</v>
      </c>
      <c r="L130">
        <f t="shared" ref="L130:L193" si="9">COUNTIFS(A:A,A130,B:B,B130,C:C,C130,E:E,E130,F:F,F130)</f>
        <v>1</v>
      </c>
    </row>
    <row r="131" spans="1:12" x14ac:dyDescent="0.25">
      <c r="A131" s="8">
        <v>45568</v>
      </c>
      <c r="B131" t="s">
        <v>10</v>
      </c>
      <c r="C131" t="s">
        <v>22</v>
      </c>
      <c r="D131" t="s">
        <v>9</v>
      </c>
      <c r="E131">
        <v>7</v>
      </c>
      <c r="F131">
        <v>160.66</v>
      </c>
      <c r="G131">
        <v>1124.6199999999999</v>
      </c>
      <c r="H131">
        <f t="shared" ref="H131:H194" si="10">YEAR(A131)</f>
        <v>2024</v>
      </c>
      <c r="I131" t="str" cm="1">
        <f t="array" ref="I131">_xlfn.IFS(MONTH(A131)&lt;=3,"Q1",MONTH(A131)&lt;=6,"Q2",MONTH(A131)&lt;=9,"Q3",MONTH(A131)&lt;=12,"Q4")</f>
        <v>Q4</v>
      </c>
      <c r="J131" t="str">
        <f t="shared" ref="J131:J194" si="11">YEAR(A131)&amp;"-Q"&amp;ROUNDUP(MONTH(A131)/3,0)</f>
        <v>2024-Q4</v>
      </c>
      <c r="K131">
        <f t="shared" si="8"/>
        <v>0</v>
      </c>
      <c r="L131">
        <f t="shared" si="9"/>
        <v>1</v>
      </c>
    </row>
    <row r="132" spans="1:12" x14ac:dyDescent="0.25">
      <c r="A132" s="8">
        <v>45569</v>
      </c>
      <c r="B132" t="s">
        <v>21</v>
      </c>
      <c r="C132" t="s">
        <v>11</v>
      </c>
      <c r="D132" t="s">
        <v>9</v>
      </c>
      <c r="E132">
        <v>22</v>
      </c>
      <c r="F132">
        <v>26.17</v>
      </c>
      <c r="G132">
        <v>575.74</v>
      </c>
      <c r="H132">
        <f t="shared" si="10"/>
        <v>2024</v>
      </c>
      <c r="I132" t="str" cm="1">
        <f t="array" ref="I132">_xlfn.IFS(MONTH(A132)&lt;=3,"Q1",MONTH(A132)&lt;=6,"Q2",MONTH(A132)&lt;=9,"Q3",MONTH(A132)&lt;=12,"Q4")</f>
        <v>Q4</v>
      </c>
      <c r="J132" t="str">
        <f t="shared" si="11"/>
        <v>2024-Q4</v>
      </c>
      <c r="K132">
        <f t="shared" si="8"/>
        <v>0</v>
      </c>
      <c r="L132">
        <f t="shared" si="9"/>
        <v>1</v>
      </c>
    </row>
    <row r="133" spans="1:12" x14ac:dyDescent="0.25">
      <c r="A133" s="8">
        <v>45570</v>
      </c>
      <c r="B133" t="s">
        <v>19</v>
      </c>
      <c r="C133" t="s">
        <v>18</v>
      </c>
      <c r="D133" t="s">
        <v>9</v>
      </c>
      <c r="E133">
        <v>22</v>
      </c>
      <c r="F133">
        <v>100.72</v>
      </c>
      <c r="G133">
        <v>2215.84</v>
      </c>
      <c r="H133">
        <f t="shared" si="10"/>
        <v>2024</v>
      </c>
      <c r="I133" t="str" cm="1">
        <f t="array" ref="I133">_xlfn.IFS(MONTH(A133)&lt;=3,"Q1",MONTH(A133)&lt;=6,"Q2",MONTH(A133)&lt;=9,"Q3",MONTH(A133)&lt;=12,"Q4")</f>
        <v>Q4</v>
      </c>
      <c r="J133" t="str">
        <f t="shared" si="11"/>
        <v>2024-Q4</v>
      </c>
      <c r="K133">
        <f t="shared" si="8"/>
        <v>0</v>
      </c>
      <c r="L133">
        <f t="shared" si="9"/>
        <v>1</v>
      </c>
    </row>
    <row r="134" spans="1:12" x14ac:dyDescent="0.25">
      <c r="A134" s="8">
        <v>45570</v>
      </c>
      <c r="B134" t="s">
        <v>13</v>
      </c>
      <c r="C134" t="s">
        <v>18</v>
      </c>
      <c r="D134" t="s">
        <v>12</v>
      </c>
      <c r="E134">
        <v>16</v>
      </c>
      <c r="F134">
        <v>100.72</v>
      </c>
      <c r="G134">
        <v>1611.52</v>
      </c>
      <c r="H134">
        <f t="shared" si="10"/>
        <v>2024</v>
      </c>
      <c r="I134" t="str" cm="1">
        <f t="array" ref="I134">_xlfn.IFS(MONTH(A134)&lt;=3,"Q1",MONTH(A134)&lt;=6,"Q2",MONTH(A134)&lt;=9,"Q3",MONTH(A134)&lt;=12,"Q4")</f>
        <v>Q4</v>
      </c>
      <c r="J134" t="str">
        <f t="shared" si="11"/>
        <v>2024-Q4</v>
      </c>
      <c r="K134">
        <f t="shared" si="8"/>
        <v>0</v>
      </c>
      <c r="L134">
        <f t="shared" si="9"/>
        <v>1</v>
      </c>
    </row>
    <row r="135" spans="1:12" x14ac:dyDescent="0.25">
      <c r="A135" s="8">
        <v>45571</v>
      </c>
      <c r="B135" t="s">
        <v>19</v>
      </c>
      <c r="C135" t="s">
        <v>18</v>
      </c>
      <c r="D135" t="s">
        <v>15</v>
      </c>
      <c r="E135">
        <v>20</v>
      </c>
      <c r="F135">
        <v>100.72</v>
      </c>
      <c r="G135">
        <v>2014.4</v>
      </c>
      <c r="H135">
        <f t="shared" si="10"/>
        <v>2024</v>
      </c>
      <c r="I135" t="str" cm="1">
        <f t="array" ref="I135">_xlfn.IFS(MONTH(A135)&lt;=3,"Q1",MONTH(A135)&lt;=6,"Q2",MONTH(A135)&lt;=9,"Q3",MONTH(A135)&lt;=12,"Q4")</f>
        <v>Q4</v>
      </c>
      <c r="J135" t="str">
        <f t="shared" si="11"/>
        <v>2024-Q4</v>
      </c>
      <c r="K135">
        <f t="shared" si="8"/>
        <v>0</v>
      </c>
      <c r="L135">
        <f t="shared" si="9"/>
        <v>1</v>
      </c>
    </row>
    <row r="136" spans="1:12" x14ac:dyDescent="0.25">
      <c r="A136" s="8">
        <v>45572</v>
      </c>
      <c r="B136" t="s">
        <v>7</v>
      </c>
      <c r="C136" t="s">
        <v>17</v>
      </c>
      <c r="D136" t="s">
        <v>9</v>
      </c>
      <c r="E136">
        <v>18</v>
      </c>
      <c r="F136">
        <v>14.78</v>
      </c>
      <c r="G136">
        <v>266.04000000000002</v>
      </c>
      <c r="H136">
        <f t="shared" si="10"/>
        <v>2024</v>
      </c>
      <c r="I136" t="str" cm="1">
        <f t="array" ref="I136">_xlfn.IFS(MONTH(A136)&lt;=3,"Q1",MONTH(A136)&lt;=6,"Q2",MONTH(A136)&lt;=9,"Q3",MONTH(A136)&lt;=12,"Q4")</f>
        <v>Q4</v>
      </c>
      <c r="J136" t="str">
        <f t="shared" si="11"/>
        <v>2024-Q4</v>
      </c>
      <c r="K136">
        <f t="shared" si="8"/>
        <v>0</v>
      </c>
      <c r="L136">
        <f t="shared" si="9"/>
        <v>1</v>
      </c>
    </row>
    <row r="137" spans="1:12" x14ac:dyDescent="0.25">
      <c r="A137" s="8">
        <v>45573</v>
      </c>
      <c r="B137" t="s">
        <v>21</v>
      </c>
      <c r="C137" t="s">
        <v>22</v>
      </c>
      <c r="D137" t="s">
        <v>15</v>
      </c>
      <c r="E137">
        <v>9</v>
      </c>
      <c r="F137">
        <v>160.66</v>
      </c>
      <c r="G137">
        <v>1445.94</v>
      </c>
      <c r="H137">
        <f t="shared" si="10"/>
        <v>2024</v>
      </c>
      <c r="I137" t="str" cm="1">
        <f t="array" ref="I137">_xlfn.IFS(MONTH(A137)&lt;=3,"Q1",MONTH(A137)&lt;=6,"Q2",MONTH(A137)&lt;=9,"Q3",MONTH(A137)&lt;=12,"Q4")</f>
        <v>Q4</v>
      </c>
      <c r="J137" t="str">
        <f t="shared" si="11"/>
        <v>2024-Q4</v>
      </c>
      <c r="K137">
        <f t="shared" si="8"/>
        <v>0</v>
      </c>
      <c r="L137">
        <f t="shared" si="9"/>
        <v>1</v>
      </c>
    </row>
    <row r="138" spans="1:12" x14ac:dyDescent="0.25">
      <c r="A138" s="8">
        <v>45573</v>
      </c>
      <c r="B138" t="s">
        <v>7</v>
      </c>
      <c r="C138" t="s">
        <v>14</v>
      </c>
      <c r="D138" t="s">
        <v>15</v>
      </c>
      <c r="E138">
        <v>18</v>
      </c>
      <c r="F138">
        <v>210.43</v>
      </c>
      <c r="G138">
        <v>3787.74</v>
      </c>
      <c r="H138">
        <f t="shared" si="10"/>
        <v>2024</v>
      </c>
      <c r="I138" t="str" cm="1">
        <f t="array" ref="I138">_xlfn.IFS(MONTH(A138)&lt;=3,"Q1",MONTH(A138)&lt;=6,"Q2",MONTH(A138)&lt;=9,"Q3",MONTH(A138)&lt;=12,"Q4")</f>
        <v>Q4</v>
      </c>
      <c r="J138" t="str">
        <f t="shared" si="11"/>
        <v>2024-Q4</v>
      </c>
      <c r="K138">
        <f t="shared" si="8"/>
        <v>0</v>
      </c>
      <c r="L138">
        <f t="shared" si="9"/>
        <v>1</v>
      </c>
    </row>
    <row r="139" spans="1:12" x14ac:dyDescent="0.25">
      <c r="A139" s="8">
        <v>45574</v>
      </c>
      <c r="B139" t="s">
        <v>21</v>
      </c>
      <c r="C139" t="s">
        <v>11</v>
      </c>
      <c r="D139" t="s">
        <v>15</v>
      </c>
      <c r="E139">
        <v>16</v>
      </c>
      <c r="F139">
        <v>26.17</v>
      </c>
      <c r="G139">
        <v>418.72</v>
      </c>
      <c r="H139">
        <f t="shared" si="10"/>
        <v>2024</v>
      </c>
      <c r="I139" t="str" cm="1">
        <f t="array" ref="I139">_xlfn.IFS(MONTH(A139)&lt;=3,"Q1",MONTH(A139)&lt;=6,"Q2",MONTH(A139)&lt;=9,"Q3",MONTH(A139)&lt;=12,"Q4")</f>
        <v>Q4</v>
      </c>
      <c r="J139" t="str">
        <f t="shared" si="11"/>
        <v>2024-Q4</v>
      </c>
      <c r="K139">
        <f t="shared" si="8"/>
        <v>0</v>
      </c>
      <c r="L139">
        <f t="shared" si="9"/>
        <v>1</v>
      </c>
    </row>
    <row r="140" spans="1:12" x14ac:dyDescent="0.25">
      <c r="A140" s="8">
        <v>45575</v>
      </c>
      <c r="B140" t="s">
        <v>21</v>
      </c>
      <c r="C140" t="s">
        <v>17</v>
      </c>
      <c r="D140" t="s">
        <v>12</v>
      </c>
      <c r="E140">
        <v>24</v>
      </c>
      <c r="F140">
        <v>14.78</v>
      </c>
      <c r="G140">
        <v>354.72</v>
      </c>
      <c r="H140">
        <f t="shared" si="10"/>
        <v>2024</v>
      </c>
      <c r="I140" t="str" cm="1">
        <f t="array" ref="I140">_xlfn.IFS(MONTH(A140)&lt;=3,"Q1",MONTH(A140)&lt;=6,"Q2",MONTH(A140)&lt;=9,"Q3",MONTH(A140)&lt;=12,"Q4")</f>
        <v>Q4</v>
      </c>
      <c r="J140" t="str">
        <f t="shared" si="11"/>
        <v>2024-Q4</v>
      </c>
      <c r="K140">
        <f t="shared" si="8"/>
        <v>0</v>
      </c>
      <c r="L140">
        <f t="shared" si="9"/>
        <v>1</v>
      </c>
    </row>
    <row r="141" spans="1:12" x14ac:dyDescent="0.25">
      <c r="A141" s="8">
        <v>45575</v>
      </c>
      <c r="B141" t="s">
        <v>19</v>
      </c>
      <c r="C141" t="s">
        <v>11</v>
      </c>
      <c r="D141" t="s">
        <v>12</v>
      </c>
      <c r="E141">
        <v>13</v>
      </c>
      <c r="F141">
        <v>26.17</v>
      </c>
      <c r="G141">
        <v>340.21</v>
      </c>
      <c r="H141">
        <f t="shared" si="10"/>
        <v>2024</v>
      </c>
      <c r="I141" t="str" cm="1">
        <f t="array" ref="I141">_xlfn.IFS(MONTH(A141)&lt;=3,"Q1",MONTH(A141)&lt;=6,"Q2",MONTH(A141)&lt;=9,"Q3",MONTH(A141)&lt;=12,"Q4")</f>
        <v>Q4</v>
      </c>
      <c r="J141" t="str">
        <f t="shared" si="11"/>
        <v>2024-Q4</v>
      </c>
      <c r="K141">
        <f t="shared" si="8"/>
        <v>0</v>
      </c>
      <c r="L141">
        <f t="shared" si="9"/>
        <v>1</v>
      </c>
    </row>
    <row r="142" spans="1:12" x14ac:dyDescent="0.25">
      <c r="A142" s="8">
        <v>45576</v>
      </c>
      <c r="B142" t="s">
        <v>7</v>
      </c>
      <c r="C142" t="s">
        <v>11</v>
      </c>
      <c r="D142" t="s">
        <v>12</v>
      </c>
      <c r="E142">
        <v>36</v>
      </c>
      <c r="F142">
        <v>26.17</v>
      </c>
      <c r="G142">
        <v>942.12</v>
      </c>
      <c r="H142">
        <f t="shared" si="10"/>
        <v>2024</v>
      </c>
      <c r="I142" t="str" cm="1">
        <f t="array" ref="I142">_xlfn.IFS(MONTH(A142)&lt;=3,"Q1",MONTH(A142)&lt;=6,"Q2",MONTH(A142)&lt;=9,"Q3",MONTH(A142)&lt;=12,"Q4")</f>
        <v>Q4</v>
      </c>
      <c r="J142" t="str">
        <f t="shared" si="11"/>
        <v>2024-Q4</v>
      </c>
      <c r="K142">
        <f t="shared" si="8"/>
        <v>0</v>
      </c>
      <c r="L142">
        <f t="shared" si="9"/>
        <v>1</v>
      </c>
    </row>
    <row r="143" spans="1:12" x14ac:dyDescent="0.25">
      <c r="A143" s="8">
        <v>45577</v>
      </c>
      <c r="B143" t="s">
        <v>13</v>
      </c>
      <c r="C143" t="s">
        <v>17</v>
      </c>
      <c r="D143" t="s">
        <v>15</v>
      </c>
      <c r="E143">
        <v>36</v>
      </c>
      <c r="F143">
        <v>14.78</v>
      </c>
      <c r="G143">
        <v>532.08000000000004</v>
      </c>
      <c r="H143">
        <f t="shared" si="10"/>
        <v>2024</v>
      </c>
      <c r="I143" t="str" cm="1">
        <f t="array" ref="I143">_xlfn.IFS(MONTH(A143)&lt;=3,"Q1",MONTH(A143)&lt;=6,"Q2",MONTH(A143)&lt;=9,"Q3",MONTH(A143)&lt;=12,"Q4")</f>
        <v>Q4</v>
      </c>
      <c r="J143" t="str">
        <f t="shared" si="11"/>
        <v>2024-Q4</v>
      </c>
      <c r="K143">
        <f t="shared" si="8"/>
        <v>0</v>
      </c>
      <c r="L143">
        <f t="shared" si="9"/>
        <v>1</v>
      </c>
    </row>
    <row r="144" spans="1:12" x14ac:dyDescent="0.25">
      <c r="A144" s="8">
        <v>45578</v>
      </c>
      <c r="B144" t="s">
        <v>21</v>
      </c>
      <c r="C144" t="s">
        <v>16</v>
      </c>
      <c r="D144" t="s">
        <v>9</v>
      </c>
      <c r="E144">
        <v>11</v>
      </c>
      <c r="F144">
        <v>41.29</v>
      </c>
      <c r="G144">
        <v>454.19</v>
      </c>
      <c r="H144">
        <f t="shared" si="10"/>
        <v>2024</v>
      </c>
      <c r="I144" t="str" cm="1">
        <f t="array" ref="I144">_xlfn.IFS(MONTH(A144)&lt;=3,"Q1",MONTH(A144)&lt;=6,"Q2",MONTH(A144)&lt;=9,"Q3",MONTH(A144)&lt;=12,"Q4")</f>
        <v>Q4</v>
      </c>
      <c r="J144" t="str">
        <f t="shared" si="11"/>
        <v>2024-Q4</v>
      </c>
      <c r="K144">
        <f t="shared" si="8"/>
        <v>0</v>
      </c>
      <c r="L144">
        <f t="shared" si="9"/>
        <v>1</v>
      </c>
    </row>
    <row r="145" spans="1:12" x14ac:dyDescent="0.25">
      <c r="A145" s="8">
        <v>45578</v>
      </c>
      <c r="B145" t="s">
        <v>19</v>
      </c>
      <c r="C145" t="s">
        <v>14</v>
      </c>
      <c r="D145" t="s">
        <v>12</v>
      </c>
      <c r="E145">
        <v>19</v>
      </c>
      <c r="F145">
        <v>210.43</v>
      </c>
      <c r="G145">
        <v>3998.17</v>
      </c>
      <c r="H145">
        <f t="shared" si="10"/>
        <v>2024</v>
      </c>
      <c r="I145" t="str" cm="1">
        <f t="array" ref="I145">_xlfn.IFS(MONTH(A145)&lt;=3,"Q1",MONTH(A145)&lt;=6,"Q2",MONTH(A145)&lt;=9,"Q3",MONTH(A145)&lt;=12,"Q4")</f>
        <v>Q4</v>
      </c>
      <c r="J145" t="str">
        <f t="shared" si="11"/>
        <v>2024-Q4</v>
      </c>
      <c r="K145">
        <f t="shared" si="8"/>
        <v>0</v>
      </c>
      <c r="L145">
        <f t="shared" si="9"/>
        <v>1</v>
      </c>
    </row>
    <row r="146" spans="1:12" x14ac:dyDescent="0.25">
      <c r="A146" s="8">
        <v>45579</v>
      </c>
      <c r="B146" t="s">
        <v>19</v>
      </c>
      <c r="C146" t="s">
        <v>14</v>
      </c>
      <c r="D146" t="s">
        <v>12</v>
      </c>
      <c r="E146">
        <v>34</v>
      </c>
      <c r="F146">
        <v>210.43</v>
      </c>
      <c r="G146">
        <v>7154.62</v>
      </c>
      <c r="H146">
        <f t="shared" si="10"/>
        <v>2024</v>
      </c>
      <c r="I146" t="str" cm="1">
        <f t="array" ref="I146">_xlfn.IFS(MONTH(A146)&lt;=3,"Q1",MONTH(A146)&lt;=6,"Q2",MONTH(A146)&lt;=9,"Q3",MONTH(A146)&lt;=12,"Q4")</f>
        <v>Q4</v>
      </c>
      <c r="J146" t="str">
        <f t="shared" si="11"/>
        <v>2024-Q4</v>
      </c>
      <c r="K146">
        <f t="shared" si="8"/>
        <v>0</v>
      </c>
      <c r="L146">
        <f t="shared" si="9"/>
        <v>1</v>
      </c>
    </row>
    <row r="147" spans="1:12" x14ac:dyDescent="0.25">
      <c r="A147" s="8">
        <v>45580</v>
      </c>
      <c r="B147" t="s">
        <v>19</v>
      </c>
      <c r="C147" t="s">
        <v>11</v>
      </c>
      <c r="D147" t="s">
        <v>12</v>
      </c>
      <c r="E147">
        <v>34</v>
      </c>
      <c r="F147">
        <v>26.17</v>
      </c>
      <c r="G147">
        <v>889.78</v>
      </c>
      <c r="H147">
        <f t="shared" si="10"/>
        <v>2024</v>
      </c>
      <c r="I147" t="str" cm="1">
        <f t="array" ref="I147">_xlfn.IFS(MONTH(A147)&lt;=3,"Q1",MONTH(A147)&lt;=6,"Q2",MONTH(A147)&lt;=9,"Q3",MONTH(A147)&lt;=12,"Q4")</f>
        <v>Q4</v>
      </c>
      <c r="J147" t="str">
        <f t="shared" si="11"/>
        <v>2024-Q4</v>
      </c>
      <c r="K147">
        <f t="shared" si="8"/>
        <v>0</v>
      </c>
      <c r="L147">
        <f t="shared" si="9"/>
        <v>1</v>
      </c>
    </row>
    <row r="148" spans="1:12" x14ac:dyDescent="0.25">
      <c r="A148" s="8">
        <v>45581</v>
      </c>
      <c r="B148" t="s">
        <v>7</v>
      </c>
      <c r="C148" t="s">
        <v>11</v>
      </c>
      <c r="D148" t="s">
        <v>9</v>
      </c>
      <c r="E148">
        <v>22</v>
      </c>
      <c r="F148">
        <v>26.17</v>
      </c>
      <c r="G148">
        <v>575.74</v>
      </c>
      <c r="H148">
        <f t="shared" si="10"/>
        <v>2024</v>
      </c>
      <c r="I148" t="str" cm="1">
        <f t="array" ref="I148">_xlfn.IFS(MONTH(A148)&lt;=3,"Q1",MONTH(A148)&lt;=6,"Q2",MONTH(A148)&lt;=9,"Q3",MONTH(A148)&lt;=12,"Q4")</f>
        <v>Q4</v>
      </c>
      <c r="J148" t="str">
        <f t="shared" si="11"/>
        <v>2024-Q4</v>
      </c>
      <c r="K148">
        <f t="shared" si="8"/>
        <v>0</v>
      </c>
      <c r="L148">
        <f t="shared" si="9"/>
        <v>1</v>
      </c>
    </row>
    <row r="149" spans="1:12" x14ac:dyDescent="0.25">
      <c r="A149" s="8">
        <v>45581</v>
      </c>
      <c r="B149" t="s">
        <v>7</v>
      </c>
      <c r="C149" t="s">
        <v>16</v>
      </c>
      <c r="D149" t="s">
        <v>15</v>
      </c>
      <c r="E149">
        <v>36</v>
      </c>
      <c r="F149">
        <v>41.29</v>
      </c>
      <c r="G149">
        <v>1486.44</v>
      </c>
      <c r="H149">
        <f t="shared" si="10"/>
        <v>2024</v>
      </c>
      <c r="I149" t="str" cm="1">
        <f t="array" ref="I149">_xlfn.IFS(MONTH(A149)&lt;=3,"Q1",MONTH(A149)&lt;=6,"Q2",MONTH(A149)&lt;=9,"Q3",MONTH(A149)&lt;=12,"Q4")</f>
        <v>Q4</v>
      </c>
      <c r="J149" t="str">
        <f t="shared" si="11"/>
        <v>2024-Q4</v>
      </c>
      <c r="K149">
        <f t="shared" si="8"/>
        <v>0</v>
      </c>
      <c r="L149">
        <f t="shared" si="9"/>
        <v>1</v>
      </c>
    </row>
    <row r="150" spans="1:12" x14ac:dyDescent="0.25">
      <c r="A150" s="8">
        <v>45582</v>
      </c>
      <c r="B150" t="s">
        <v>13</v>
      </c>
      <c r="C150" t="s">
        <v>16</v>
      </c>
      <c r="D150" t="s">
        <v>9</v>
      </c>
      <c r="E150">
        <v>18</v>
      </c>
      <c r="F150">
        <v>41.29</v>
      </c>
      <c r="G150">
        <v>743.22</v>
      </c>
      <c r="H150">
        <f t="shared" si="10"/>
        <v>2024</v>
      </c>
      <c r="I150" t="str" cm="1">
        <f t="array" ref="I150">_xlfn.IFS(MONTH(A150)&lt;=3,"Q1",MONTH(A150)&lt;=6,"Q2",MONTH(A150)&lt;=9,"Q3",MONTH(A150)&lt;=12,"Q4")</f>
        <v>Q4</v>
      </c>
      <c r="J150" t="str">
        <f t="shared" si="11"/>
        <v>2024-Q4</v>
      </c>
      <c r="K150">
        <f t="shared" si="8"/>
        <v>0</v>
      </c>
      <c r="L150">
        <f t="shared" si="9"/>
        <v>1</v>
      </c>
    </row>
    <row r="151" spans="1:12" x14ac:dyDescent="0.25">
      <c r="A151" s="8">
        <v>45583</v>
      </c>
      <c r="B151" t="s">
        <v>7</v>
      </c>
      <c r="C151" t="s">
        <v>11</v>
      </c>
      <c r="D151" t="s">
        <v>12</v>
      </c>
      <c r="E151">
        <v>22</v>
      </c>
      <c r="F151">
        <v>26.17</v>
      </c>
      <c r="G151">
        <v>575.74</v>
      </c>
      <c r="H151">
        <f t="shared" si="10"/>
        <v>2024</v>
      </c>
      <c r="I151" t="str" cm="1">
        <f t="array" ref="I151">_xlfn.IFS(MONTH(A151)&lt;=3,"Q1",MONTH(A151)&lt;=6,"Q2",MONTH(A151)&lt;=9,"Q3",MONTH(A151)&lt;=12,"Q4")</f>
        <v>Q4</v>
      </c>
      <c r="J151" t="str">
        <f t="shared" si="11"/>
        <v>2024-Q4</v>
      </c>
      <c r="K151">
        <f t="shared" si="8"/>
        <v>0</v>
      </c>
      <c r="L151">
        <f t="shared" si="9"/>
        <v>1</v>
      </c>
    </row>
    <row r="152" spans="1:12" x14ac:dyDescent="0.25">
      <c r="A152" s="8">
        <v>45583</v>
      </c>
      <c r="B152" t="s">
        <v>7</v>
      </c>
      <c r="C152" t="s">
        <v>14</v>
      </c>
      <c r="D152" t="s">
        <v>15</v>
      </c>
      <c r="E152">
        <v>8</v>
      </c>
      <c r="F152">
        <v>210.43</v>
      </c>
      <c r="G152">
        <v>1683.44</v>
      </c>
      <c r="H152">
        <f t="shared" si="10"/>
        <v>2024</v>
      </c>
      <c r="I152" t="str" cm="1">
        <f t="array" ref="I152">_xlfn.IFS(MONTH(A152)&lt;=3,"Q1",MONTH(A152)&lt;=6,"Q2",MONTH(A152)&lt;=9,"Q3",MONTH(A152)&lt;=12,"Q4")</f>
        <v>Q4</v>
      </c>
      <c r="J152" t="str">
        <f t="shared" si="11"/>
        <v>2024-Q4</v>
      </c>
      <c r="K152">
        <f t="shared" si="8"/>
        <v>0</v>
      </c>
      <c r="L152">
        <f t="shared" si="9"/>
        <v>1</v>
      </c>
    </row>
    <row r="153" spans="1:12" x14ac:dyDescent="0.25">
      <c r="A153" s="8">
        <v>45584</v>
      </c>
      <c r="B153" t="s">
        <v>10</v>
      </c>
      <c r="C153" t="s">
        <v>18</v>
      </c>
      <c r="D153" t="s">
        <v>15</v>
      </c>
      <c r="E153">
        <v>33</v>
      </c>
      <c r="F153">
        <v>100.72</v>
      </c>
      <c r="G153">
        <v>3323.76</v>
      </c>
      <c r="H153">
        <f t="shared" si="10"/>
        <v>2024</v>
      </c>
      <c r="I153" t="str" cm="1">
        <f t="array" ref="I153">_xlfn.IFS(MONTH(A153)&lt;=3,"Q1",MONTH(A153)&lt;=6,"Q2",MONTH(A153)&lt;=9,"Q3",MONTH(A153)&lt;=12,"Q4")</f>
        <v>Q4</v>
      </c>
      <c r="J153" t="str">
        <f t="shared" si="11"/>
        <v>2024-Q4</v>
      </c>
      <c r="K153">
        <f t="shared" si="8"/>
        <v>0</v>
      </c>
      <c r="L153">
        <f t="shared" si="9"/>
        <v>1</v>
      </c>
    </row>
    <row r="154" spans="1:12" x14ac:dyDescent="0.25">
      <c r="A154" s="8">
        <v>45585</v>
      </c>
      <c r="B154" t="s">
        <v>7</v>
      </c>
      <c r="C154" t="s">
        <v>16</v>
      </c>
      <c r="D154" t="s">
        <v>15</v>
      </c>
      <c r="E154">
        <v>25</v>
      </c>
      <c r="F154">
        <v>41.29</v>
      </c>
      <c r="G154">
        <v>1032.25</v>
      </c>
      <c r="H154">
        <f t="shared" si="10"/>
        <v>2024</v>
      </c>
      <c r="I154" t="str" cm="1">
        <f t="array" ref="I154">_xlfn.IFS(MONTH(A154)&lt;=3,"Q1",MONTH(A154)&lt;=6,"Q2",MONTH(A154)&lt;=9,"Q3",MONTH(A154)&lt;=12,"Q4")</f>
        <v>Q4</v>
      </c>
      <c r="J154" t="str">
        <f t="shared" si="11"/>
        <v>2024-Q4</v>
      </c>
      <c r="K154">
        <f t="shared" si="8"/>
        <v>0</v>
      </c>
      <c r="L154">
        <f t="shared" si="9"/>
        <v>1</v>
      </c>
    </row>
    <row r="155" spans="1:12" x14ac:dyDescent="0.25">
      <c r="A155" s="8">
        <v>45586</v>
      </c>
      <c r="B155" t="s">
        <v>7</v>
      </c>
      <c r="C155" t="s">
        <v>17</v>
      </c>
      <c r="D155" t="s">
        <v>15</v>
      </c>
      <c r="E155">
        <v>20</v>
      </c>
      <c r="F155">
        <v>14.78</v>
      </c>
      <c r="G155">
        <v>295.60000000000002</v>
      </c>
      <c r="H155">
        <f t="shared" si="10"/>
        <v>2024</v>
      </c>
      <c r="I155" t="str" cm="1">
        <f t="array" ref="I155">_xlfn.IFS(MONTH(A155)&lt;=3,"Q1",MONTH(A155)&lt;=6,"Q2",MONTH(A155)&lt;=9,"Q3",MONTH(A155)&lt;=12,"Q4")</f>
        <v>Q4</v>
      </c>
      <c r="J155" t="str">
        <f t="shared" si="11"/>
        <v>2024-Q4</v>
      </c>
      <c r="K155">
        <f t="shared" si="8"/>
        <v>0</v>
      </c>
      <c r="L155">
        <f t="shared" si="9"/>
        <v>1</v>
      </c>
    </row>
    <row r="156" spans="1:12" x14ac:dyDescent="0.25">
      <c r="A156" s="8">
        <v>45586</v>
      </c>
      <c r="B156" t="s">
        <v>13</v>
      </c>
      <c r="C156" t="s">
        <v>16</v>
      </c>
      <c r="D156" t="s">
        <v>15</v>
      </c>
      <c r="E156">
        <v>33</v>
      </c>
      <c r="F156">
        <v>41.29</v>
      </c>
      <c r="G156">
        <v>1362.57</v>
      </c>
      <c r="H156">
        <f t="shared" si="10"/>
        <v>2024</v>
      </c>
      <c r="I156" t="str" cm="1">
        <f t="array" ref="I156">_xlfn.IFS(MONTH(A156)&lt;=3,"Q1",MONTH(A156)&lt;=6,"Q2",MONTH(A156)&lt;=9,"Q3",MONTH(A156)&lt;=12,"Q4")</f>
        <v>Q4</v>
      </c>
      <c r="J156" t="str">
        <f t="shared" si="11"/>
        <v>2024-Q4</v>
      </c>
      <c r="K156">
        <f t="shared" si="8"/>
        <v>0</v>
      </c>
      <c r="L156">
        <f t="shared" si="9"/>
        <v>1</v>
      </c>
    </row>
    <row r="157" spans="1:12" x14ac:dyDescent="0.25">
      <c r="A157" s="8">
        <v>45587</v>
      </c>
      <c r="B157" t="s">
        <v>19</v>
      </c>
      <c r="C157" t="s">
        <v>20</v>
      </c>
      <c r="D157" t="s">
        <v>9</v>
      </c>
      <c r="E157">
        <v>28</v>
      </c>
      <c r="F157">
        <v>34.72</v>
      </c>
      <c r="G157">
        <v>972.16</v>
      </c>
      <c r="H157">
        <f t="shared" si="10"/>
        <v>2024</v>
      </c>
      <c r="I157" t="str" cm="1">
        <f t="array" ref="I157">_xlfn.IFS(MONTH(A157)&lt;=3,"Q1",MONTH(A157)&lt;=6,"Q2",MONTH(A157)&lt;=9,"Q3",MONTH(A157)&lt;=12,"Q4")</f>
        <v>Q4</v>
      </c>
      <c r="J157" t="str">
        <f t="shared" si="11"/>
        <v>2024-Q4</v>
      </c>
      <c r="K157">
        <f t="shared" si="8"/>
        <v>0</v>
      </c>
      <c r="L157">
        <f t="shared" si="9"/>
        <v>1</v>
      </c>
    </row>
    <row r="158" spans="1:12" x14ac:dyDescent="0.25">
      <c r="A158" s="8">
        <v>45588</v>
      </c>
      <c r="B158" t="s">
        <v>10</v>
      </c>
      <c r="C158" t="s">
        <v>17</v>
      </c>
      <c r="D158" t="s">
        <v>15</v>
      </c>
      <c r="E158">
        <v>34</v>
      </c>
      <c r="F158">
        <v>14.78</v>
      </c>
      <c r="G158">
        <v>502.52</v>
      </c>
      <c r="H158">
        <f t="shared" si="10"/>
        <v>2024</v>
      </c>
      <c r="I158" t="str" cm="1">
        <f t="array" ref="I158">_xlfn.IFS(MONTH(A158)&lt;=3,"Q1",MONTH(A158)&lt;=6,"Q2",MONTH(A158)&lt;=9,"Q3",MONTH(A158)&lt;=12,"Q4")</f>
        <v>Q4</v>
      </c>
      <c r="J158" t="str">
        <f t="shared" si="11"/>
        <v>2024-Q4</v>
      </c>
      <c r="K158">
        <f t="shared" si="8"/>
        <v>0</v>
      </c>
      <c r="L158">
        <f t="shared" si="9"/>
        <v>1</v>
      </c>
    </row>
    <row r="159" spans="1:12" x14ac:dyDescent="0.25">
      <c r="A159" s="8">
        <v>45589</v>
      </c>
      <c r="B159" t="s">
        <v>7</v>
      </c>
      <c r="C159" t="s">
        <v>18</v>
      </c>
      <c r="D159" t="s">
        <v>12</v>
      </c>
      <c r="E159">
        <v>4</v>
      </c>
      <c r="F159">
        <v>100.72</v>
      </c>
      <c r="G159">
        <v>402.88</v>
      </c>
      <c r="H159">
        <f t="shared" si="10"/>
        <v>2024</v>
      </c>
      <c r="I159" t="str" cm="1">
        <f t="array" ref="I159">_xlfn.IFS(MONTH(A159)&lt;=3,"Q1",MONTH(A159)&lt;=6,"Q2",MONTH(A159)&lt;=9,"Q3",MONTH(A159)&lt;=12,"Q4")</f>
        <v>Q4</v>
      </c>
      <c r="J159" t="str">
        <f t="shared" si="11"/>
        <v>2024-Q4</v>
      </c>
      <c r="K159">
        <f t="shared" si="8"/>
        <v>0</v>
      </c>
      <c r="L159">
        <f t="shared" si="9"/>
        <v>1</v>
      </c>
    </row>
    <row r="160" spans="1:12" x14ac:dyDescent="0.25">
      <c r="A160" s="8">
        <v>45589</v>
      </c>
      <c r="B160" t="s">
        <v>7</v>
      </c>
      <c r="C160" t="s">
        <v>18</v>
      </c>
      <c r="D160" t="s">
        <v>15</v>
      </c>
      <c r="E160">
        <v>16</v>
      </c>
      <c r="F160">
        <v>100.72</v>
      </c>
      <c r="G160">
        <v>1611.52</v>
      </c>
      <c r="H160">
        <f t="shared" si="10"/>
        <v>2024</v>
      </c>
      <c r="I160" t="str" cm="1">
        <f t="array" ref="I160">_xlfn.IFS(MONTH(A160)&lt;=3,"Q1",MONTH(A160)&lt;=6,"Q2",MONTH(A160)&lt;=9,"Q3",MONTH(A160)&lt;=12,"Q4")</f>
        <v>Q4</v>
      </c>
      <c r="J160" t="str">
        <f t="shared" si="11"/>
        <v>2024-Q4</v>
      </c>
      <c r="K160">
        <f t="shared" si="8"/>
        <v>0</v>
      </c>
      <c r="L160">
        <f t="shared" si="9"/>
        <v>1</v>
      </c>
    </row>
    <row r="161" spans="1:12" x14ac:dyDescent="0.25">
      <c r="A161" s="8">
        <v>45590</v>
      </c>
      <c r="B161" t="s">
        <v>7</v>
      </c>
      <c r="C161" t="s">
        <v>8</v>
      </c>
      <c r="D161" t="s">
        <v>15</v>
      </c>
      <c r="E161">
        <v>39</v>
      </c>
      <c r="F161">
        <v>64.22</v>
      </c>
      <c r="G161">
        <v>2504.58</v>
      </c>
      <c r="H161">
        <f t="shared" si="10"/>
        <v>2024</v>
      </c>
      <c r="I161" t="str" cm="1">
        <f t="array" ref="I161">_xlfn.IFS(MONTH(A161)&lt;=3,"Q1",MONTH(A161)&lt;=6,"Q2",MONTH(A161)&lt;=9,"Q3",MONTH(A161)&lt;=12,"Q4")</f>
        <v>Q4</v>
      </c>
      <c r="J161" t="str">
        <f t="shared" si="11"/>
        <v>2024-Q4</v>
      </c>
      <c r="K161">
        <f t="shared" si="8"/>
        <v>0</v>
      </c>
      <c r="L161">
        <f t="shared" si="9"/>
        <v>1</v>
      </c>
    </row>
    <row r="162" spans="1:12" x14ac:dyDescent="0.25">
      <c r="A162" s="8">
        <v>45591</v>
      </c>
      <c r="B162" t="s">
        <v>19</v>
      </c>
      <c r="C162" t="s">
        <v>20</v>
      </c>
      <c r="D162" t="s">
        <v>15</v>
      </c>
      <c r="E162">
        <v>7</v>
      </c>
      <c r="F162">
        <v>34.72</v>
      </c>
      <c r="G162">
        <v>243.04</v>
      </c>
      <c r="H162">
        <f t="shared" si="10"/>
        <v>2024</v>
      </c>
      <c r="I162" t="str" cm="1">
        <f t="array" ref="I162">_xlfn.IFS(MONTH(A162)&lt;=3,"Q1",MONTH(A162)&lt;=6,"Q2",MONTH(A162)&lt;=9,"Q3",MONTH(A162)&lt;=12,"Q4")</f>
        <v>Q4</v>
      </c>
      <c r="J162" t="str">
        <f t="shared" si="11"/>
        <v>2024-Q4</v>
      </c>
      <c r="K162">
        <f t="shared" si="8"/>
        <v>0</v>
      </c>
      <c r="L162">
        <f t="shared" si="9"/>
        <v>1</v>
      </c>
    </row>
    <row r="163" spans="1:12" x14ac:dyDescent="0.25">
      <c r="A163" s="8">
        <v>45591</v>
      </c>
      <c r="B163" t="s">
        <v>7</v>
      </c>
      <c r="C163" t="s">
        <v>18</v>
      </c>
      <c r="D163" t="s">
        <v>9</v>
      </c>
      <c r="E163">
        <v>36</v>
      </c>
      <c r="F163">
        <v>100.72</v>
      </c>
      <c r="G163">
        <v>3625.92</v>
      </c>
      <c r="H163">
        <f t="shared" si="10"/>
        <v>2024</v>
      </c>
      <c r="I163" t="str" cm="1">
        <f t="array" ref="I163">_xlfn.IFS(MONTH(A163)&lt;=3,"Q1",MONTH(A163)&lt;=6,"Q2",MONTH(A163)&lt;=9,"Q3",MONTH(A163)&lt;=12,"Q4")</f>
        <v>Q4</v>
      </c>
      <c r="J163" t="str">
        <f t="shared" si="11"/>
        <v>2024-Q4</v>
      </c>
      <c r="K163">
        <f t="shared" si="8"/>
        <v>0</v>
      </c>
      <c r="L163">
        <f t="shared" si="9"/>
        <v>1</v>
      </c>
    </row>
    <row r="164" spans="1:12" x14ac:dyDescent="0.25">
      <c r="A164" s="8">
        <v>45592</v>
      </c>
      <c r="B164" t="s">
        <v>10</v>
      </c>
      <c r="C164" t="s">
        <v>8</v>
      </c>
      <c r="D164" t="s">
        <v>15</v>
      </c>
      <c r="E164">
        <v>21</v>
      </c>
      <c r="F164">
        <v>64.22</v>
      </c>
      <c r="G164">
        <v>1348.62</v>
      </c>
      <c r="H164">
        <f t="shared" si="10"/>
        <v>2024</v>
      </c>
      <c r="I164" t="str" cm="1">
        <f t="array" ref="I164">_xlfn.IFS(MONTH(A164)&lt;=3,"Q1",MONTH(A164)&lt;=6,"Q2",MONTH(A164)&lt;=9,"Q3",MONTH(A164)&lt;=12,"Q4")</f>
        <v>Q4</v>
      </c>
      <c r="J164" t="str">
        <f t="shared" si="11"/>
        <v>2024-Q4</v>
      </c>
      <c r="K164">
        <f t="shared" si="8"/>
        <v>0</v>
      </c>
      <c r="L164">
        <f t="shared" si="9"/>
        <v>1</v>
      </c>
    </row>
    <row r="165" spans="1:12" x14ac:dyDescent="0.25">
      <c r="A165" s="8">
        <v>45593</v>
      </c>
      <c r="B165" t="s">
        <v>19</v>
      </c>
      <c r="C165" t="s">
        <v>17</v>
      </c>
      <c r="D165" t="s">
        <v>9</v>
      </c>
      <c r="E165">
        <v>18</v>
      </c>
      <c r="F165">
        <v>14.78</v>
      </c>
      <c r="G165">
        <v>266.04000000000002</v>
      </c>
      <c r="H165">
        <f t="shared" si="10"/>
        <v>2024</v>
      </c>
      <c r="I165" t="str" cm="1">
        <f t="array" ref="I165">_xlfn.IFS(MONTH(A165)&lt;=3,"Q1",MONTH(A165)&lt;=6,"Q2",MONTH(A165)&lt;=9,"Q3",MONTH(A165)&lt;=12,"Q4")</f>
        <v>Q4</v>
      </c>
      <c r="J165" t="str">
        <f t="shared" si="11"/>
        <v>2024-Q4</v>
      </c>
      <c r="K165">
        <f t="shared" si="8"/>
        <v>0</v>
      </c>
      <c r="L165">
        <f t="shared" si="9"/>
        <v>1</v>
      </c>
    </row>
    <row r="166" spans="1:12" x14ac:dyDescent="0.25">
      <c r="A166" s="8">
        <v>45594</v>
      </c>
      <c r="B166" t="s">
        <v>13</v>
      </c>
      <c r="C166" t="s">
        <v>11</v>
      </c>
      <c r="D166" t="s">
        <v>15</v>
      </c>
      <c r="E166">
        <v>18</v>
      </c>
      <c r="F166">
        <v>26.17</v>
      </c>
      <c r="G166">
        <v>471.06</v>
      </c>
      <c r="H166">
        <f t="shared" si="10"/>
        <v>2024</v>
      </c>
      <c r="I166" t="str" cm="1">
        <f t="array" ref="I166">_xlfn.IFS(MONTH(A166)&lt;=3,"Q1",MONTH(A166)&lt;=6,"Q2",MONTH(A166)&lt;=9,"Q3",MONTH(A166)&lt;=12,"Q4")</f>
        <v>Q4</v>
      </c>
      <c r="J166" t="str">
        <f t="shared" si="11"/>
        <v>2024-Q4</v>
      </c>
      <c r="K166">
        <f t="shared" si="8"/>
        <v>0</v>
      </c>
      <c r="L166">
        <f t="shared" si="9"/>
        <v>1</v>
      </c>
    </row>
    <row r="167" spans="1:12" x14ac:dyDescent="0.25">
      <c r="A167" s="8">
        <v>45594</v>
      </c>
      <c r="B167" t="s">
        <v>7</v>
      </c>
      <c r="C167" t="s">
        <v>17</v>
      </c>
      <c r="D167" t="s">
        <v>12</v>
      </c>
      <c r="E167">
        <v>9</v>
      </c>
      <c r="F167">
        <v>14.78</v>
      </c>
      <c r="G167">
        <v>133.02000000000001</v>
      </c>
      <c r="H167">
        <f t="shared" si="10"/>
        <v>2024</v>
      </c>
      <c r="I167" t="str" cm="1">
        <f t="array" ref="I167">_xlfn.IFS(MONTH(A167)&lt;=3,"Q1",MONTH(A167)&lt;=6,"Q2",MONTH(A167)&lt;=9,"Q3",MONTH(A167)&lt;=12,"Q4")</f>
        <v>Q4</v>
      </c>
      <c r="J167" t="str">
        <f t="shared" si="11"/>
        <v>2024-Q4</v>
      </c>
      <c r="K167">
        <f t="shared" si="8"/>
        <v>0</v>
      </c>
      <c r="L167">
        <f t="shared" si="9"/>
        <v>1</v>
      </c>
    </row>
    <row r="168" spans="1:12" x14ac:dyDescent="0.25">
      <c r="A168" s="8">
        <v>45595</v>
      </c>
      <c r="B168" t="s">
        <v>21</v>
      </c>
      <c r="C168" t="s">
        <v>16</v>
      </c>
      <c r="D168" t="s">
        <v>15</v>
      </c>
      <c r="E168">
        <v>37</v>
      </c>
      <c r="F168">
        <v>41.29</v>
      </c>
      <c r="G168">
        <v>1527.73</v>
      </c>
      <c r="H168">
        <f t="shared" si="10"/>
        <v>2024</v>
      </c>
      <c r="I168" t="str" cm="1">
        <f t="array" ref="I168">_xlfn.IFS(MONTH(A168)&lt;=3,"Q1",MONTH(A168)&lt;=6,"Q2",MONTH(A168)&lt;=9,"Q3",MONTH(A168)&lt;=12,"Q4")</f>
        <v>Q4</v>
      </c>
      <c r="J168" t="str">
        <f t="shared" si="11"/>
        <v>2024-Q4</v>
      </c>
      <c r="K168">
        <f t="shared" si="8"/>
        <v>0</v>
      </c>
      <c r="L168">
        <f t="shared" si="9"/>
        <v>1</v>
      </c>
    </row>
    <row r="169" spans="1:12" x14ac:dyDescent="0.25">
      <c r="A169" s="8">
        <v>45596</v>
      </c>
      <c r="B169" t="s">
        <v>7</v>
      </c>
      <c r="C169" t="s">
        <v>20</v>
      </c>
      <c r="D169" t="s">
        <v>12</v>
      </c>
      <c r="E169">
        <v>2</v>
      </c>
      <c r="F169">
        <v>34.72</v>
      </c>
      <c r="G169">
        <v>69.44</v>
      </c>
      <c r="H169">
        <f t="shared" si="10"/>
        <v>2024</v>
      </c>
      <c r="I169" t="str" cm="1">
        <f t="array" ref="I169">_xlfn.IFS(MONTH(A169)&lt;=3,"Q1",MONTH(A169)&lt;=6,"Q2",MONTH(A169)&lt;=9,"Q3",MONTH(A169)&lt;=12,"Q4")</f>
        <v>Q4</v>
      </c>
      <c r="J169" t="str">
        <f t="shared" si="11"/>
        <v>2024-Q4</v>
      </c>
      <c r="K169">
        <f t="shared" si="8"/>
        <v>0</v>
      </c>
      <c r="L169">
        <f t="shared" si="9"/>
        <v>1</v>
      </c>
    </row>
    <row r="170" spans="1:12" x14ac:dyDescent="0.25">
      <c r="A170" s="8">
        <v>45597</v>
      </c>
      <c r="B170" t="s">
        <v>10</v>
      </c>
      <c r="C170" t="s">
        <v>20</v>
      </c>
      <c r="D170" t="s">
        <v>15</v>
      </c>
      <c r="E170">
        <v>18</v>
      </c>
      <c r="F170">
        <v>34.72</v>
      </c>
      <c r="G170">
        <v>624.96</v>
      </c>
      <c r="H170">
        <f t="shared" si="10"/>
        <v>2024</v>
      </c>
      <c r="I170" t="str" cm="1">
        <f t="array" ref="I170">_xlfn.IFS(MONTH(A170)&lt;=3,"Q1",MONTH(A170)&lt;=6,"Q2",MONTH(A170)&lt;=9,"Q3",MONTH(A170)&lt;=12,"Q4")</f>
        <v>Q4</v>
      </c>
      <c r="J170" t="str">
        <f t="shared" si="11"/>
        <v>2024-Q4</v>
      </c>
      <c r="K170">
        <f t="shared" si="8"/>
        <v>0</v>
      </c>
      <c r="L170">
        <f t="shared" si="9"/>
        <v>1</v>
      </c>
    </row>
    <row r="171" spans="1:12" x14ac:dyDescent="0.25">
      <c r="A171" s="8">
        <v>45597</v>
      </c>
      <c r="B171" t="s">
        <v>21</v>
      </c>
      <c r="C171" t="s">
        <v>17</v>
      </c>
      <c r="D171" t="s">
        <v>12</v>
      </c>
      <c r="E171">
        <v>17</v>
      </c>
      <c r="F171">
        <v>14.78</v>
      </c>
      <c r="G171">
        <v>251.26</v>
      </c>
      <c r="H171">
        <f t="shared" si="10"/>
        <v>2024</v>
      </c>
      <c r="I171" t="str" cm="1">
        <f t="array" ref="I171">_xlfn.IFS(MONTH(A171)&lt;=3,"Q1",MONTH(A171)&lt;=6,"Q2",MONTH(A171)&lt;=9,"Q3",MONTH(A171)&lt;=12,"Q4")</f>
        <v>Q4</v>
      </c>
      <c r="J171" t="str">
        <f t="shared" si="11"/>
        <v>2024-Q4</v>
      </c>
      <c r="K171">
        <f t="shared" si="8"/>
        <v>0</v>
      </c>
      <c r="L171">
        <f t="shared" si="9"/>
        <v>1</v>
      </c>
    </row>
    <row r="172" spans="1:12" x14ac:dyDescent="0.25">
      <c r="A172" s="8">
        <v>45598</v>
      </c>
      <c r="B172" t="s">
        <v>7</v>
      </c>
      <c r="C172" t="s">
        <v>11</v>
      </c>
      <c r="D172" t="s">
        <v>9</v>
      </c>
      <c r="E172">
        <v>21</v>
      </c>
      <c r="F172">
        <v>26.17</v>
      </c>
      <c r="G172">
        <v>549.57000000000005</v>
      </c>
      <c r="H172">
        <f t="shared" si="10"/>
        <v>2024</v>
      </c>
      <c r="I172" t="str" cm="1">
        <f t="array" ref="I172">_xlfn.IFS(MONTH(A172)&lt;=3,"Q1",MONTH(A172)&lt;=6,"Q2",MONTH(A172)&lt;=9,"Q3",MONTH(A172)&lt;=12,"Q4")</f>
        <v>Q4</v>
      </c>
      <c r="J172" t="str">
        <f t="shared" si="11"/>
        <v>2024-Q4</v>
      </c>
      <c r="K172">
        <f t="shared" si="8"/>
        <v>0</v>
      </c>
      <c r="L172">
        <f t="shared" si="9"/>
        <v>1</v>
      </c>
    </row>
    <row r="173" spans="1:12" x14ac:dyDescent="0.25">
      <c r="A173" s="8">
        <v>45599</v>
      </c>
      <c r="B173" t="s">
        <v>21</v>
      </c>
      <c r="C173" t="s">
        <v>22</v>
      </c>
      <c r="D173" t="s">
        <v>9</v>
      </c>
      <c r="E173">
        <v>9</v>
      </c>
      <c r="F173">
        <v>160.66</v>
      </c>
      <c r="G173">
        <v>1445.94</v>
      </c>
      <c r="H173">
        <f t="shared" si="10"/>
        <v>2024</v>
      </c>
      <c r="I173" t="str" cm="1">
        <f t="array" ref="I173">_xlfn.IFS(MONTH(A173)&lt;=3,"Q1",MONTH(A173)&lt;=6,"Q2",MONTH(A173)&lt;=9,"Q3",MONTH(A173)&lt;=12,"Q4")</f>
        <v>Q4</v>
      </c>
      <c r="J173" t="str">
        <f t="shared" si="11"/>
        <v>2024-Q4</v>
      </c>
      <c r="K173">
        <f t="shared" si="8"/>
        <v>0</v>
      </c>
      <c r="L173">
        <f t="shared" si="9"/>
        <v>1</v>
      </c>
    </row>
    <row r="174" spans="1:12" x14ac:dyDescent="0.25">
      <c r="A174" s="8">
        <v>45600</v>
      </c>
      <c r="B174" t="s">
        <v>10</v>
      </c>
      <c r="C174" t="s">
        <v>17</v>
      </c>
      <c r="D174" t="s">
        <v>9</v>
      </c>
      <c r="E174">
        <v>4</v>
      </c>
      <c r="F174">
        <v>14.78</v>
      </c>
      <c r="G174">
        <v>59.12</v>
      </c>
      <c r="H174">
        <f t="shared" si="10"/>
        <v>2024</v>
      </c>
      <c r="I174" t="str" cm="1">
        <f t="array" ref="I174">_xlfn.IFS(MONTH(A174)&lt;=3,"Q1",MONTH(A174)&lt;=6,"Q2",MONTH(A174)&lt;=9,"Q3",MONTH(A174)&lt;=12,"Q4")</f>
        <v>Q4</v>
      </c>
      <c r="J174" t="str">
        <f t="shared" si="11"/>
        <v>2024-Q4</v>
      </c>
      <c r="K174">
        <f t="shared" si="8"/>
        <v>0</v>
      </c>
      <c r="L174">
        <f t="shared" si="9"/>
        <v>1</v>
      </c>
    </row>
    <row r="175" spans="1:12" x14ac:dyDescent="0.25">
      <c r="A175" s="8">
        <v>45600</v>
      </c>
      <c r="B175" t="s">
        <v>13</v>
      </c>
      <c r="C175" t="s">
        <v>18</v>
      </c>
      <c r="D175" t="s">
        <v>9</v>
      </c>
      <c r="E175">
        <v>16</v>
      </c>
      <c r="F175">
        <v>100.72</v>
      </c>
      <c r="G175">
        <v>1611.52</v>
      </c>
      <c r="H175">
        <f t="shared" si="10"/>
        <v>2024</v>
      </c>
      <c r="I175" t="str" cm="1">
        <f t="array" ref="I175">_xlfn.IFS(MONTH(A175)&lt;=3,"Q1",MONTH(A175)&lt;=6,"Q2",MONTH(A175)&lt;=9,"Q3",MONTH(A175)&lt;=12,"Q4")</f>
        <v>Q4</v>
      </c>
      <c r="J175" t="str">
        <f t="shared" si="11"/>
        <v>2024-Q4</v>
      </c>
      <c r="K175">
        <f t="shared" si="8"/>
        <v>0</v>
      </c>
      <c r="L175">
        <f t="shared" si="9"/>
        <v>1</v>
      </c>
    </row>
    <row r="176" spans="1:12" x14ac:dyDescent="0.25">
      <c r="A176" s="8">
        <v>45601</v>
      </c>
      <c r="B176" t="s">
        <v>21</v>
      </c>
      <c r="C176" t="s">
        <v>20</v>
      </c>
      <c r="D176" t="s">
        <v>15</v>
      </c>
      <c r="E176">
        <v>31</v>
      </c>
      <c r="F176">
        <v>34.72</v>
      </c>
      <c r="G176">
        <v>1076.32</v>
      </c>
      <c r="H176">
        <f t="shared" si="10"/>
        <v>2024</v>
      </c>
      <c r="I176" t="str" cm="1">
        <f t="array" ref="I176">_xlfn.IFS(MONTH(A176)&lt;=3,"Q1",MONTH(A176)&lt;=6,"Q2",MONTH(A176)&lt;=9,"Q3",MONTH(A176)&lt;=12,"Q4")</f>
        <v>Q4</v>
      </c>
      <c r="J176" t="str">
        <f t="shared" si="11"/>
        <v>2024-Q4</v>
      </c>
      <c r="K176">
        <f t="shared" si="8"/>
        <v>0</v>
      </c>
      <c r="L176">
        <f t="shared" si="9"/>
        <v>1</v>
      </c>
    </row>
    <row r="177" spans="1:12" x14ac:dyDescent="0.25">
      <c r="A177" s="8">
        <v>45602</v>
      </c>
      <c r="B177" t="s">
        <v>7</v>
      </c>
      <c r="C177" t="s">
        <v>11</v>
      </c>
      <c r="D177" t="s">
        <v>15</v>
      </c>
      <c r="E177">
        <v>27</v>
      </c>
      <c r="F177">
        <v>26.17</v>
      </c>
      <c r="G177">
        <v>706.59</v>
      </c>
      <c r="H177">
        <f t="shared" si="10"/>
        <v>2024</v>
      </c>
      <c r="I177" t="str" cm="1">
        <f t="array" ref="I177">_xlfn.IFS(MONTH(A177)&lt;=3,"Q1",MONTH(A177)&lt;=6,"Q2",MONTH(A177)&lt;=9,"Q3",MONTH(A177)&lt;=12,"Q4")</f>
        <v>Q4</v>
      </c>
      <c r="J177" t="str">
        <f t="shared" si="11"/>
        <v>2024-Q4</v>
      </c>
      <c r="K177">
        <f t="shared" si="8"/>
        <v>0</v>
      </c>
      <c r="L177">
        <f t="shared" si="9"/>
        <v>1</v>
      </c>
    </row>
    <row r="178" spans="1:12" x14ac:dyDescent="0.25">
      <c r="A178" s="8">
        <v>45602</v>
      </c>
      <c r="B178" t="s">
        <v>7</v>
      </c>
      <c r="C178" t="s">
        <v>11</v>
      </c>
      <c r="D178" t="s">
        <v>9</v>
      </c>
      <c r="E178">
        <v>40</v>
      </c>
      <c r="F178">
        <v>26.17</v>
      </c>
      <c r="G178">
        <v>1046.8</v>
      </c>
      <c r="H178">
        <f t="shared" si="10"/>
        <v>2024</v>
      </c>
      <c r="I178" t="str" cm="1">
        <f t="array" ref="I178">_xlfn.IFS(MONTH(A178)&lt;=3,"Q1",MONTH(A178)&lt;=6,"Q2",MONTH(A178)&lt;=9,"Q3",MONTH(A178)&lt;=12,"Q4")</f>
        <v>Q4</v>
      </c>
      <c r="J178" t="str">
        <f t="shared" si="11"/>
        <v>2024-Q4</v>
      </c>
      <c r="K178">
        <f t="shared" si="8"/>
        <v>0</v>
      </c>
      <c r="L178">
        <f t="shared" si="9"/>
        <v>1</v>
      </c>
    </row>
    <row r="179" spans="1:12" x14ac:dyDescent="0.25">
      <c r="A179" s="8">
        <v>45603</v>
      </c>
      <c r="B179" t="s">
        <v>7</v>
      </c>
      <c r="C179" t="s">
        <v>18</v>
      </c>
      <c r="D179" t="s">
        <v>12</v>
      </c>
      <c r="E179">
        <v>32</v>
      </c>
      <c r="F179">
        <v>100.72</v>
      </c>
      <c r="G179">
        <v>3223.04</v>
      </c>
      <c r="H179">
        <f t="shared" si="10"/>
        <v>2024</v>
      </c>
      <c r="I179" t="str" cm="1">
        <f t="array" ref="I179">_xlfn.IFS(MONTH(A179)&lt;=3,"Q1",MONTH(A179)&lt;=6,"Q2",MONTH(A179)&lt;=9,"Q3",MONTH(A179)&lt;=12,"Q4")</f>
        <v>Q4</v>
      </c>
      <c r="J179" t="str">
        <f t="shared" si="11"/>
        <v>2024-Q4</v>
      </c>
      <c r="K179">
        <f t="shared" si="8"/>
        <v>0</v>
      </c>
      <c r="L179">
        <f t="shared" si="9"/>
        <v>1</v>
      </c>
    </row>
    <row r="180" spans="1:12" x14ac:dyDescent="0.25">
      <c r="A180" s="8">
        <v>45604</v>
      </c>
      <c r="B180" t="s">
        <v>21</v>
      </c>
      <c r="C180" t="s">
        <v>8</v>
      </c>
      <c r="D180" t="s">
        <v>15</v>
      </c>
      <c r="E180">
        <v>19</v>
      </c>
      <c r="F180">
        <v>64.22</v>
      </c>
      <c r="G180">
        <v>1220.18</v>
      </c>
      <c r="H180">
        <f t="shared" si="10"/>
        <v>2024</v>
      </c>
      <c r="I180" t="str" cm="1">
        <f t="array" ref="I180">_xlfn.IFS(MONTH(A180)&lt;=3,"Q1",MONTH(A180)&lt;=6,"Q2",MONTH(A180)&lt;=9,"Q3",MONTH(A180)&lt;=12,"Q4")</f>
        <v>Q4</v>
      </c>
      <c r="J180" t="str">
        <f t="shared" si="11"/>
        <v>2024-Q4</v>
      </c>
      <c r="K180">
        <f t="shared" si="8"/>
        <v>0</v>
      </c>
      <c r="L180">
        <f t="shared" si="9"/>
        <v>1</v>
      </c>
    </row>
    <row r="181" spans="1:12" x14ac:dyDescent="0.25">
      <c r="A181" s="8">
        <v>45605</v>
      </c>
      <c r="B181" t="s">
        <v>19</v>
      </c>
      <c r="C181" t="s">
        <v>14</v>
      </c>
      <c r="D181" t="s">
        <v>9</v>
      </c>
      <c r="E181">
        <v>11</v>
      </c>
      <c r="F181">
        <v>210.43</v>
      </c>
      <c r="G181">
        <v>2314.73</v>
      </c>
      <c r="H181">
        <f t="shared" si="10"/>
        <v>2024</v>
      </c>
      <c r="I181" t="str" cm="1">
        <f t="array" ref="I181">_xlfn.IFS(MONTH(A181)&lt;=3,"Q1",MONTH(A181)&lt;=6,"Q2",MONTH(A181)&lt;=9,"Q3",MONTH(A181)&lt;=12,"Q4")</f>
        <v>Q4</v>
      </c>
      <c r="J181" t="str">
        <f t="shared" si="11"/>
        <v>2024-Q4</v>
      </c>
      <c r="K181">
        <f t="shared" si="8"/>
        <v>0</v>
      </c>
      <c r="L181">
        <f t="shared" si="9"/>
        <v>1</v>
      </c>
    </row>
    <row r="182" spans="1:12" x14ac:dyDescent="0.25">
      <c r="A182" s="8">
        <v>45605</v>
      </c>
      <c r="B182" t="s">
        <v>10</v>
      </c>
      <c r="C182" t="s">
        <v>16</v>
      </c>
      <c r="D182" t="s">
        <v>15</v>
      </c>
      <c r="E182">
        <v>6</v>
      </c>
      <c r="F182">
        <v>41.29</v>
      </c>
      <c r="G182">
        <v>247.74</v>
      </c>
      <c r="H182">
        <f t="shared" si="10"/>
        <v>2024</v>
      </c>
      <c r="I182" t="str" cm="1">
        <f t="array" ref="I182">_xlfn.IFS(MONTH(A182)&lt;=3,"Q1",MONTH(A182)&lt;=6,"Q2",MONTH(A182)&lt;=9,"Q3",MONTH(A182)&lt;=12,"Q4")</f>
        <v>Q4</v>
      </c>
      <c r="J182" t="str">
        <f t="shared" si="11"/>
        <v>2024-Q4</v>
      </c>
      <c r="K182">
        <f t="shared" si="8"/>
        <v>0</v>
      </c>
      <c r="L182">
        <f t="shared" si="9"/>
        <v>1</v>
      </c>
    </row>
    <row r="183" spans="1:12" x14ac:dyDescent="0.25">
      <c r="A183" s="8">
        <v>45606</v>
      </c>
      <c r="B183" t="s">
        <v>13</v>
      </c>
      <c r="C183" t="s">
        <v>8</v>
      </c>
      <c r="D183" t="s">
        <v>15</v>
      </c>
      <c r="E183">
        <v>17</v>
      </c>
      <c r="F183">
        <v>64.22</v>
      </c>
      <c r="G183">
        <v>1091.74</v>
      </c>
      <c r="H183">
        <f t="shared" si="10"/>
        <v>2024</v>
      </c>
      <c r="I183" t="str" cm="1">
        <f t="array" ref="I183">_xlfn.IFS(MONTH(A183)&lt;=3,"Q1",MONTH(A183)&lt;=6,"Q2",MONTH(A183)&lt;=9,"Q3",MONTH(A183)&lt;=12,"Q4")</f>
        <v>Q4</v>
      </c>
      <c r="J183" t="str">
        <f t="shared" si="11"/>
        <v>2024-Q4</v>
      </c>
      <c r="K183">
        <f t="shared" si="8"/>
        <v>0</v>
      </c>
      <c r="L183">
        <f t="shared" si="9"/>
        <v>1</v>
      </c>
    </row>
    <row r="184" spans="1:12" x14ac:dyDescent="0.25">
      <c r="A184" s="8">
        <v>45607</v>
      </c>
      <c r="B184" t="s">
        <v>13</v>
      </c>
      <c r="C184" t="s">
        <v>14</v>
      </c>
      <c r="D184" t="s">
        <v>15</v>
      </c>
      <c r="E184">
        <v>16</v>
      </c>
      <c r="F184">
        <v>210.43</v>
      </c>
      <c r="G184">
        <v>3366.88</v>
      </c>
      <c r="H184">
        <f t="shared" si="10"/>
        <v>2024</v>
      </c>
      <c r="I184" t="str" cm="1">
        <f t="array" ref="I184">_xlfn.IFS(MONTH(A184)&lt;=3,"Q1",MONTH(A184)&lt;=6,"Q2",MONTH(A184)&lt;=9,"Q3",MONTH(A184)&lt;=12,"Q4")</f>
        <v>Q4</v>
      </c>
      <c r="J184" t="str">
        <f t="shared" si="11"/>
        <v>2024-Q4</v>
      </c>
      <c r="K184">
        <f t="shared" si="8"/>
        <v>0</v>
      </c>
      <c r="L184">
        <f t="shared" si="9"/>
        <v>1</v>
      </c>
    </row>
    <row r="185" spans="1:12" x14ac:dyDescent="0.25">
      <c r="A185" s="8">
        <v>45608</v>
      </c>
      <c r="B185" t="s">
        <v>21</v>
      </c>
      <c r="C185" t="s">
        <v>11</v>
      </c>
      <c r="D185" t="s">
        <v>9</v>
      </c>
      <c r="E185">
        <v>40</v>
      </c>
      <c r="F185">
        <v>26.17</v>
      </c>
      <c r="G185">
        <v>1046.8</v>
      </c>
      <c r="H185">
        <f t="shared" si="10"/>
        <v>2024</v>
      </c>
      <c r="I185" t="str" cm="1">
        <f t="array" ref="I185">_xlfn.IFS(MONTH(A185)&lt;=3,"Q1",MONTH(A185)&lt;=6,"Q2",MONTH(A185)&lt;=9,"Q3",MONTH(A185)&lt;=12,"Q4")</f>
        <v>Q4</v>
      </c>
      <c r="J185" t="str">
        <f t="shared" si="11"/>
        <v>2024-Q4</v>
      </c>
      <c r="K185">
        <f t="shared" si="8"/>
        <v>0</v>
      </c>
      <c r="L185">
        <f t="shared" si="9"/>
        <v>1</v>
      </c>
    </row>
    <row r="186" spans="1:12" x14ac:dyDescent="0.25">
      <c r="A186" s="8">
        <v>45608</v>
      </c>
      <c r="B186" t="s">
        <v>13</v>
      </c>
      <c r="C186" t="s">
        <v>16</v>
      </c>
      <c r="D186" t="s">
        <v>9</v>
      </c>
      <c r="E186">
        <v>15</v>
      </c>
      <c r="F186">
        <v>41.29</v>
      </c>
      <c r="G186">
        <v>619.35</v>
      </c>
      <c r="H186">
        <f t="shared" si="10"/>
        <v>2024</v>
      </c>
      <c r="I186" t="str" cm="1">
        <f t="array" ref="I186">_xlfn.IFS(MONTH(A186)&lt;=3,"Q1",MONTH(A186)&lt;=6,"Q2",MONTH(A186)&lt;=9,"Q3",MONTH(A186)&lt;=12,"Q4")</f>
        <v>Q4</v>
      </c>
      <c r="J186" t="str">
        <f t="shared" si="11"/>
        <v>2024-Q4</v>
      </c>
      <c r="K186">
        <f t="shared" si="8"/>
        <v>0</v>
      </c>
      <c r="L186">
        <f t="shared" si="9"/>
        <v>1</v>
      </c>
    </row>
    <row r="187" spans="1:12" x14ac:dyDescent="0.25">
      <c r="A187" s="8">
        <v>45609</v>
      </c>
      <c r="B187" t="s">
        <v>13</v>
      </c>
      <c r="C187" t="s">
        <v>11</v>
      </c>
      <c r="D187" t="s">
        <v>9</v>
      </c>
      <c r="E187">
        <v>30</v>
      </c>
      <c r="F187">
        <v>26.17</v>
      </c>
      <c r="G187">
        <v>785.1</v>
      </c>
      <c r="H187">
        <f t="shared" si="10"/>
        <v>2024</v>
      </c>
      <c r="I187" t="str" cm="1">
        <f t="array" ref="I187">_xlfn.IFS(MONTH(A187)&lt;=3,"Q1",MONTH(A187)&lt;=6,"Q2",MONTH(A187)&lt;=9,"Q3",MONTH(A187)&lt;=12,"Q4")</f>
        <v>Q4</v>
      </c>
      <c r="J187" t="str">
        <f t="shared" si="11"/>
        <v>2024-Q4</v>
      </c>
      <c r="K187">
        <f t="shared" si="8"/>
        <v>0</v>
      </c>
      <c r="L187">
        <f t="shared" si="9"/>
        <v>1</v>
      </c>
    </row>
    <row r="188" spans="1:12" x14ac:dyDescent="0.25">
      <c r="A188" s="8">
        <v>45610</v>
      </c>
      <c r="B188" t="s">
        <v>7</v>
      </c>
      <c r="C188" t="s">
        <v>18</v>
      </c>
      <c r="D188" t="s">
        <v>15</v>
      </c>
      <c r="E188">
        <v>28</v>
      </c>
      <c r="F188">
        <v>100.72</v>
      </c>
      <c r="G188">
        <v>2820.16</v>
      </c>
      <c r="H188">
        <f t="shared" si="10"/>
        <v>2024</v>
      </c>
      <c r="I188" t="str" cm="1">
        <f t="array" ref="I188">_xlfn.IFS(MONTH(A188)&lt;=3,"Q1",MONTH(A188)&lt;=6,"Q2",MONTH(A188)&lt;=9,"Q3",MONTH(A188)&lt;=12,"Q4")</f>
        <v>Q4</v>
      </c>
      <c r="J188" t="str">
        <f t="shared" si="11"/>
        <v>2024-Q4</v>
      </c>
      <c r="K188">
        <f t="shared" si="8"/>
        <v>0</v>
      </c>
      <c r="L188">
        <f t="shared" si="9"/>
        <v>1</v>
      </c>
    </row>
    <row r="189" spans="1:12" x14ac:dyDescent="0.25">
      <c r="A189" s="8">
        <v>45610</v>
      </c>
      <c r="B189" t="s">
        <v>7</v>
      </c>
      <c r="C189" t="s">
        <v>18</v>
      </c>
      <c r="D189" t="s">
        <v>12</v>
      </c>
      <c r="E189">
        <v>35</v>
      </c>
      <c r="F189">
        <v>100.72</v>
      </c>
      <c r="G189">
        <v>3525.2</v>
      </c>
      <c r="H189">
        <f t="shared" si="10"/>
        <v>2024</v>
      </c>
      <c r="I189" t="str" cm="1">
        <f t="array" ref="I189">_xlfn.IFS(MONTH(A189)&lt;=3,"Q1",MONTH(A189)&lt;=6,"Q2",MONTH(A189)&lt;=9,"Q3",MONTH(A189)&lt;=12,"Q4")</f>
        <v>Q4</v>
      </c>
      <c r="J189" t="str">
        <f t="shared" si="11"/>
        <v>2024-Q4</v>
      </c>
      <c r="K189">
        <f t="shared" si="8"/>
        <v>0</v>
      </c>
      <c r="L189">
        <f t="shared" si="9"/>
        <v>1</v>
      </c>
    </row>
    <row r="190" spans="1:12" x14ac:dyDescent="0.25">
      <c r="A190" s="8">
        <v>45611</v>
      </c>
      <c r="B190" t="s">
        <v>13</v>
      </c>
      <c r="C190" t="s">
        <v>20</v>
      </c>
      <c r="D190" t="s">
        <v>9</v>
      </c>
      <c r="E190">
        <v>8</v>
      </c>
      <c r="F190">
        <v>34.72</v>
      </c>
      <c r="G190">
        <v>277.76</v>
      </c>
      <c r="H190">
        <f t="shared" si="10"/>
        <v>2024</v>
      </c>
      <c r="I190" t="str" cm="1">
        <f t="array" ref="I190">_xlfn.IFS(MONTH(A190)&lt;=3,"Q1",MONTH(A190)&lt;=6,"Q2",MONTH(A190)&lt;=9,"Q3",MONTH(A190)&lt;=12,"Q4")</f>
        <v>Q4</v>
      </c>
      <c r="J190" t="str">
        <f t="shared" si="11"/>
        <v>2024-Q4</v>
      </c>
      <c r="K190">
        <f t="shared" si="8"/>
        <v>0</v>
      </c>
      <c r="L190">
        <f t="shared" si="9"/>
        <v>1</v>
      </c>
    </row>
    <row r="191" spans="1:12" x14ac:dyDescent="0.25">
      <c r="A191" s="8">
        <v>45612</v>
      </c>
      <c r="B191" t="s">
        <v>7</v>
      </c>
      <c r="C191" t="s">
        <v>18</v>
      </c>
      <c r="D191" t="s">
        <v>15</v>
      </c>
      <c r="E191">
        <v>23</v>
      </c>
      <c r="F191">
        <v>100.72</v>
      </c>
      <c r="G191">
        <v>2316.56</v>
      </c>
      <c r="H191">
        <f t="shared" si="10"/>
        <v>2024</v>
      </c>
      <c r="I191" t="str" cm="1">
        <f t="array" ref="I191">_xlfn.IFS(MONTH(A191)&lt;=3,"Q1",MONTH(A191)&lt;=6,"Q2",MONTH(A191)&lt;=9,"Q3",MONTH(A191)&lt;=12,"Q4")</f>
        <v>Q4</v>
      </c>
      <c r="J191" t="str">
        <f t="shared" si="11"/>
        <v>2024-Q4</v>
      </c>
      <c r="K191">
        <f t="shared" si="8"/>
        <v>0</v>
      </c>
      <c r="L191">
        <f t="shared" si="9"/>
        <v>1</v>
      </c>
    </row>
    <row r="192" spans="1:12" x14ac:dyDescent="0.25">
      <c r="A192" s="8">
        <v>45613</v>
      </c>
      <c r="B192" t="s">
        <v>7</v>
      </c>
      <c r="C192" t="s">
        <v>17</v>
      </c>
      <c r="D192" t="s">
        <v>15</v>
      </c>
      <c r="E192">
        <v>20</v>
      </c>
      <c r="F192">
        <v>14.78</v>
      </c>
      <c r="G192">
        <v>295.60000000000002</v>
      </c>
      <c r="H192">
        <f t="shared" si="10"/>
        <v>2024</v>
      </c>
      <c r="I192" t="str" cm="1">
        <f t="array" ref="I192">_xlfn.IFS(MONTH(A192)&lt;=3,"Q1",MONTH(A192)&lt;=6,"Q2",MONTH(A192)&lt;=9,"Q3",MONTH(A192)&lt;=12,"Q4")</f>
        <v>Q4</v>
      </c>
      <c r="J192" t="str">
        <f t="shared" si="11"/>
        <v>2024-Q4</v>
      </c>
      <c r="K192">
        <f t="shared" si="8"/>
        <v>0</v>
      </c>
      <c r="L192">
        <f t="shared" si="9"/>
        <v>1</v>
      </c>
    </row>
    <row r="193" spans="1:12" x14ac:dyDescent="0.25">
      <c r="A193" s="8">
        <v>45613</v>
      </c>
      <c r="B193" t="s">
        <v>10</v>
      </c>
      <c r="C193" t="s">
        <v>17</v>
      </c>
      <c r="D193" t="s">
        <v>12</v>
      </c>
      <c r="E193">
        <v>25</v>
      </c>
      <c r="F193">
        <v>14.78</v>
      </c>
      <c r="G193">
        <v>369.5</v>
      </c>
      <c r="H193">
        <f t="shared" si="10"/>
        <v>2024</v>
      </c>
      <c r="I193" t="str" cm="1">
        <f t="array" ref="I193">_xlfn.IFS(MONTH(A193)&lt;=3,"Q1",MONTH(A193)&lt;=6,"Q2",MONTH(A193)&lt;=9,"Q3",MONTH(A193)&lt;=12,"Q4")</f>
        <v>Q4</v>
      </c>
      <c r="J193" t="str">
        <f t="shared" si="11"/>
        <v>2024-Q4</v>
      </c>
      <c r="K193">
        <f t="shared" si="8"/>
        <v>0</v>
      </c>
      <c r="L193">
        <f t="shared" si="9"/>
        <v>1</v>
      </c>
    </row>
    <row r="194" spans="1:12" x14ac:dyDescent="0.25">
      <c r="A194" s="8">
        <v>45614</v>
      </c>
      <c r="B194" t="s">
        <v>7</v>
      </c>
      <c r="C194" t="s">
        <v>18</v>
      </c>
      <c r="D194" t="s">
        <v>15</v>
      </c>
      <c r="E194">
        <v>4</v>
      </c>
      <c r="F194">
        <v>100.72</v>
      </c>
      <c r="G194">
        <v>402.88</v>
      </c>
      <c r="H194">
        <f t="shared" si="10"/>
        <v>2024</v>
      </c>
      <c r="I194" t="str" cm="1">
        <f t="array" ref="I194">_xlfn.IFS(MONTH(A194)&lt;=3,"Q1",MONTH(A194)&lt;=6,"Q2",MONTH(A194)&lt;=9,"Q3",MONTH(A194)&lt;=12,"Q4")</f>
        <v>Q4</v>
      </c>
      <c r="J194" t="str">
        <f t="shared" si="11"/>
        <v>2024-Q4</v>
      </c>
      <c r="K194">
        <f t="shared" ref="K194:K257" si="12">COUNTBLANK(A194:G194)</f>
        <v>0</v>
      </c>
      <c r="L194">
        <f t="shared" ref="L194:L257" si="13">COUNTIFS(A:A,A194,B:B,B194,C:C,C194,E:E,E194,F:F,F194)</f>
        <v>1</v>
      </c>
    </row>
    <row r="195" spans="1:12" x14ac:dyDescent="0.25">
      <c r="A195" s="8">
        <v>45615</v>
      </c>
      <c r="B195" t="s">
        <v>19</v>
      </c>
      <c r="C195" t="s">
        <v>14</v>
      </c>
      <c r="D195" t="s">
        <v>12</v>
      </c>
      <c r="E195">
        <v>32</v>
      </c>
      <c r="F195">
        <v>210.43</v>
      </c>
      <c r="G195">
        <v>6733.76</v>
      </c>
      <c r="H195">
        <f t="shared" ref="H195:H258" si="14">YEAR(A195)</f>
        <v>2024</v>
      </c>
      <c r="I195" t="str" cm="1">
        <f t="array" ref="I195">_xlfn.IFS(MONTH(A195)&lt;=3,"Q1",MONTH(A195)&lt;=6,"Q2",MONTH(A195)&lt;=9,"Q3",MONTH(A195)&lt;=12,"Q4")</f>
        <v>Q4</v>
      </c>
      <c r="J195" t="str">
        <f t="shared" ref="J195:J258" si="15">YEAR(A195)&amp;"-Q"&amp;ROUNDUP(MONTH(A195)/3,0)</f>
        <v>2024-Q4</v>
      </c>
      <c r="K195">
        <f t="shared" si="12"/>
        <v>0</v>
      </c>
      <c r="L195">
        <f t="shared" si="13"/>
        <v>1</v>
      </c>
    </row>
    <row r="196" spans="1:12" x14ac:dyDescent="0.25">
      <c r="A196" s="8">
        <v>45616</v>
      </c>
      <c r="B196" t="s">
        <v>21</v>
      </c>
      <c r="C196" t="s">
        <v>18</v>
      </c>
      <c r="D196" t="s">
        <v>15</v>
      </c>
      <c r="E196">
        <v>8</v>
      </c>
      <c r="F196">
        <v>100.72</v>
      </c>
      <c r="G196">
        <v>805.76</v>
      </c>
      <c r="H196">
        <f t="shared" si="14"/>
        <v>2024</v>
      </c>
      <c r="I196" t="str" cm="1">
        <f t="array" ref="I196">_xlfn.IFS(MONTH(A196)&lt;=3,"Q1",MONTH(A196)&lt;=6,"Q2",MONTH(A196)&lt;=9,"Q3",MONTH(A196)&lt;=12,"Q4")</f>
        <v>Q4</v>
      </c>
      <c r="J196" t="str">
        <f t="shared" si="15"/>
        <v>2024-Q4</v>
      </c>
      <c r="K196">
        <f t="shared" si="12"/>
        <v>0</v>
      </c>
      <c r="L196">
        <f t="shared" si="13"/>
        <v>1</v>
      </c>
    </row>
    <row r="197" spans="1:12" x14ac:dyDescent="0.25">
      <c r="A197" s="8">
        <v>45616</v>
      </c>
      <c r="B197" t="s">
        <v>13</v>
      </c>
      <c r="C197" t="s">
        <v>14</v>
      </c>
      <c r="D197" t="s">
        <v>9</v>
      </c>
      <c r="E197">
        <v>38</v>
      </c>
      <c r="F197">
        <v>210.43</v>
      </c>
      <c r="G197">
        <v>7996.34</v>
      </c>
      <c r="H197">
        <f t="shared" si="14"/>
        <v>2024</v>
      </c>
      <c r="I197" t="str" cm="1">
        <f t="array" ref="I197">_xlfn.IFS(MONTH(A197)&lt;=3,"Q1",MONTH(A197)&lt;=6,"Q2",MONTH(A197)&lt;=9,"Q3",MONTH(A197)&lt;=12,"Q4")</f>
        <v>Q4</v>
      </c>
      <c r="J197" t="str">
        <f t="shared" si="15"/>
        <v>2024-Q4</v>
      </c>
      <c r="K197">
        <f t="shared" si="12"/>
        <v>0</v>
      </c>
      <c r="L197">
        <f t="shared" si="13"/>
        <v>1</v>
      </c>
    </row>
    <row r="198" spans="1:12" x14ac:dyDescent="0.25">
      <c r="A198" s="8">
        <v>45617</v>
      </c>
      <c r="B198" t="s">
        <v>13</v>
      </c>
      <c r="C198" t="s">
        <v>22</v>
      </c>
      <c r="D198" t="s">
        <v>12</v>
      </c>
      <c r="E198">
        <v>5</v>
      </c>
      <c r="F198">
        <v>160.66</v>
      </c>
      <c r="G198">
        <v>803.3</v>
      </c>
      <c r="H198">
        <f t="shared" si="14"/>
        <v>2024</v>
      </c>
      <c r="I198" t="str" cm="1">
        <f t="array" ref="I198">_xlfn.IFS(MONTH(A198)&lt;=3,"Q1",MONTH(A198)&lt;=6,"Q2",MONTH(A198)&lt;=9,"Q3",MONTH(A198)&lt;=12,"Q4")</f>
        <v>Q4</v>
      </c>
      <c r="J198" t="str">
        <f t="shared" si="15"/>
        <v>2024-Q4</v>
      </c>
      <c r="K198">
        <f t="shared" si="12"/>
        <v>0</v>
      </c>
      <c r="L198">
        <f t="shared" si="13"/>
        <v>1</v>
      </c>
    </row>
    <row r="199" spans="1:12" x14ac:dyDescent="0.25">
      <c r="A199" s="8">
        <v>45618</v>
      </c>
      <c r="B199" t="s">
        <v>21</v>
      </c>
      <c r="C199" t="s">
        <v>8</v>
      </c>
      <c r="D199" t="s">
        <v>12</v>
      </c>
      <c r="E199">
        <v>13</v>
      </c>
      <c r="F199">
        <v>64.22</v>
      </c>
      <c r="G199">
        <v>834.86</v>
      </c>
      <c r="H199">
        <f t="shared" si="14"/>
        <v>2024</v>
      </c>
      <c r="I199" t="str" cm="1">
        <f t="array" ref="I199">_xlfn.IFS(MONTH(A199)&lt;=3,"Q1",MONTH(A199)&lt;=6,"Q2",MONTH(A199)&lt;=9,"Q3",MONTH(A199)&lt;=12,"Q4")</f>
        <v>Q4</v>
      </c>
      <c r="J199" t="str">
        <f t="shared" si="15"/>
        <v>2024-Q4</v>
      </c>
      <c r="K199">
        <f t="shared" si="12"/>
        <v>0</v>
      </c>
      <c r="L199">
        <f t="shared" si="13"/>
        <v>1</v>
      </c>
    </row>
    <row r="200" spans="1:12" x14ac:dyDescent="0.25">
      <c r="A200" s="8">
        <v>45618</v>
      </c>
      <c r="B200" t="s">
        <v>10</v>
      </c>
      <c r="C200" t="s">
        <v>11</v>
      </c>
      <c r="D200" t="s">
        <v>9</v>
      </c>
      <c r="E200">
        <v>22</v>
      </c>
      <c r="F200">
        <v>26.17</v>
      </c>
      <c r="G200">
        <v>575.74</v>
      </c>
      <c r="H200">
        <f t="shared" si="14"/>
        <v>2024</v>
      </c>
      <c r="I200" t="str" cm="1">
        <f t="array" ref="I200">_xlfn.IFS(MONTH(A200)&lt;=3,"Q1",MONTH(A200)&lt;=6,"Q2",MONTH(A200)&lt;=9,"Q3",MONTH(A200)&lt;=12,"Q4")</f>
        <v>Q4</v>
      </c>
      <c r="J200" t="str">
        <f t="shared" si="15"/>
        <v>2024-Q4</v>
      </c>
      <c r="K200">
        <f t="shared" si="12"/>
        <v>0</v>
      </c>
      <c r="L200">
        <f t="shared" si="13"/>
        <v>1</v>
      </c>
    </row>
    <row r="201" spans="1:12" x14ac:dyDescent="0.25">
      <c r="A201" s="8">
        <v>45619</v>
      </c>
      <c r="B201" t="s">
        <v>7</v>
      </c>
      <c r="C201" t="s">
        <v>20</v>
      </c>
      <c r="D201" t="s">
        <v>15</v>
      </c>
      <c r="E201">
        <v>2</v>
      </c>
      <c r="F201">
        <v>34.72</v>
      </c>
      <c r="G201">
        <v>69.44</v>
      </c>
      <c r="H201">
        <f t="shared" si="14"/>
        <v>2024</v>
      </c>
      <c r="I201" t="str" cm="1">
        <f t="array" ref="I201">_xlfn.IFS(MONTH(A201)&lt;=3,"Q1",MONTH(A201)&lt;=6,"Q2",MONTH(A201)&lt;=9,"Q3",MONTH(A201)&lt;=12,"Q4")</f>
        <v>Q4</v>
      </c>
      <c r="J201" t="str">
        <f t="shared" si="15"/>
        <v>2024-Q4</v>
      </c>
      <c r="K201">
        <f t="shared" si="12"/>
        <v>0</v>
      </c>
      <c r="L201">
        <f t="shared" si="13"/>
        <v>1</v>
      </c>
    </row>
    <row r="202" spans="1:12" x14ac:dyDescent="0.25">
      <c r="A202" s="8">
        <v>45620</v>
      </c>
      <c r="B202" t="s">
        <v>19</v>
      </c>
      <c r="C202" t="s">
        <v>11</v>
      </c>
      <c r="D202" t="s">
        <v>9</v>
      </c>
      <c r="E202">
        <v>16</v>
      </c>
      <c r="F202">
        <v>26.17</v>
      </c>
      <c r="G202">
        <v>418.72</v>
      </c>
      <c r="H202">
        <f t="shared" si="14"/>
        <v>2024</v>
      </c>
      <c r="I202" t="str" cm="1">
        <f t="array" ref="I202">_xlfn.IFS(MONTH(A202)&lt;=3,"Q1",MONTH(A202)&lt;=6,"Q2",MONTH(A202)&lt;=9,"Q3",MONTH(A202)&lt;=12,"Q4")</f>
        <v>Q4</v>
      </c>
      <c r="J202" t="str">
        <f t="shared" si="15"/>
        <v>2024-Q4</v>
      </c>
      <c r="K202">
        <f t="shared" si="12"/>
        <v>0</v>
      </c>
      <c r="L202">
        <f t="shared" si="13"/>
        <v>1</v>
      </c>
    </row>
    <row r="203" spans="1:12" x14ac:dyDescent="0.25">
      <c r="A203" s="8">
        <v>45621</v>
      </c>
      <c r="B203" t="s">
        <v>10</v>
      </c>
      <c r="C203" t="s">
        <v>17</v>
      </c>
      <c r="D203" t="s">
        <v>9</v>
      </c>
      <c r="E203">
        <v>8</v>
      </c>
      <c r="F203">
        <v>14.78</v>
      </c>
      <c r="G203">
        <v>118.24</v>
      </c>
      <c r="H203">
        <f t="shared" si="14"/>
        <v>2024</v>
      </c>
      <c r="I203" t="str" cm="1">
        <f t="array" ref="I203">_xlfn.IFS(MONTH(A203)&lt;=3,"Q1",MONTH(A203)&lt;=6,"Q2",MONTH(A203)&lt;=9,"Q3",MONTH(A203)&lt;=12,"Q4")</f>
        <v>Q4</v>
      </c>
      <c r="J203" t="str">
        <f t="shared" si="15"/>
        <v>2024-Q4</v>
      </c>
      <c r="K203">
        <f t="shared" si="12"/>
        <v>0</v>
      </c>
      <c r="L203">
        <f t="shared" si="13"/>
        <v>1</v>
      </c>
    </row>
    <row r="204" spans="1:12" x14ac:dyDescent="0.25">
      <c r="A204" s="8">
        <v>45621</v>
      </c>
      <c r="B204" t="s">
        <v>7</v>
      </c>
      <c r="C204" t="s">
        <v>14</v>
      </c>
      <c r="D204" t="s">
        <v>12</v>
      </c>
      <c r="E204">
        <v>33</v>
      </c>
      <c r="F204">
        <v>210.43</v>
      </c>
      <c r="G204">
        <v>6944.19</v>
      </c>
      <c r="H204">
        <f t="shared" si="14"/>
        <v>2024</v>
      </c>
      <c r="I204" t="str" cm="1">
        <f t="array" ref="I204">_xlfn.IFS(MONTH(A204)&lt;=3,"Q1",MONTH(A204)&lt;=6,"Q2",MONTH(A204)&lt;=9,"Q3",MONTH(A204)&lt;=12,"Q4")</f>
        <v>Q4</v>
      </c>
      <c r="J204" t="str">
        <f t="shared" si="15"/>
        <v>2024-Q4</v>
      </c>
      <c r="K204">
        <f t="shared" si="12"/>
        <v>0</v>
      </c>
      <c r="L204">
        <f t="shared" si="13"/>
        <v>1</v>
      </c>
    </row>
    <row r="205" spans="1:12" x14ac:dyDescent="0.25">
      <c r="A205" s="8">
        <v>45622</v>
      </c>
      <c r="B205" t="s">
        <v>10</v>
      </c>
      <c r="C205" t="s">
        <v>11</v>
      </c>
      <c r="D205" t="s">
        <v>12</v>
      </c>
      <c r="E205">
        <v>37</v>
      </c>
      <c r="F205">
        <v>26.17</v>
      </c>
      <c r="G205">
        <v>968.29</v>
      </c>
      <c r="H205">
        <f t="shared" si="14"/>
        <v>2024</v>
      </c>
      <c r="I205" t="str" cm="1">
        <f t="array" ref="I205">_xlfn.IFS(MONTH(A205)&lt;=3,"Q1",MONTH(A205)&lt;=6,"Q2",MONTH(A205)&lt;=9,"Q3",MONTH(A205)&lt;=12,"Q4")</f>
        <v>Q4</v>
      </c>
      <c r="J205" t="str">
        <f t="shared" si="15"/>
        <v>2024-Q4</v>
      </c>
      <c r="K205">
        <f t="shared" si="12"/>
        <v>0</v>
      </c>
      <c r="L205">
        <f t="shared" si="13"/>
        <v>1</v>
      </c>
    </row>
    <row r="206" spans="1:12" x14ac:dyDescent="0.25">
      <c r="A206" s="8">
        <v>45623</v>
      </c>
      <c r="B206" t="s">
        <v>7</v>
      </c>
      <c r="C206" t="s">
        <v>11</v>
      </c>
      <c r="D206" t="s">
        <v>15</v>
      </c>
      <c r="E206">
        <v>18</v>
      </c>
      <c r="F206">
        <v>26.17</v>
      </c>
      <c r="G206">
        <v>471.06</v>
      </c>
      <c r="H206">
        <f t="shared" si="14"/>
        <v>2024</v>
      </c>
      <c r="I206" t="str" cm="1">
        <f t="array" ref="I206">_xlfn.IFS(MONTH(A206)&lt;=3,"Q1",MONTH(A206)&lt;=6,"Q2",MONTH(A206)&lt;=9,"Q3",MONTH(A206)&lt;=12,"Q4")</f>
        <v>Q4</v>
      </c>
      <c r="J206" t="str">
        <f t="shared" si="15"/>
        <v>2024-Q4</v>
      </c>
      <c r="K206">
        <f t="shared" si="12"/>
        <v>0</v>
      </c>
      <c r="L206">
        <f t="shared" si="13"/>
        <v>1</v>
      </c>
    </row>
    <row r="207" spans="1:12" x14ac:dyDescent="0.25">
      <c r="A207" s="8">
        <v>45624</v>
      </c>
      <c r="B207" t="s">
        <v>21</v>
      </c>
      <c r="C207" t="s">
        <v>18</v>
      </c>
      <c r="D207" t="s">
        <v>12</v>
      </c>
      <c r="E207">
        <v>5</v>
      </c>
      <c r="F207">
        <v>100.72</v>
      </c>
      <c r="G207">
        <v>503.6</v>
      </c>
      <c r="H207">
        <f t="shared" si="14"/>
        <v>2024</v>
      </c>
      <c r="I207" t="str" cm="1">
        <f t="array" ref="I207">_xlfn.IFS(MONTH(A207)&lt;=3,"Q1",MONTH(A207)&lt;=6,"Q2",MONTH(A207)&lt;=9,"Q3",MONTH(A207)&lt;=12,"Q4")</f>
        <v>Q4</v>
      </c>
      <c r="J207" t="str">
        <f t="shared" si="15"/>
        <v>2024-Q4</v>
      </c>
      <c r="K207">
        <f t="shared" si="12"/>
        <v>0</v>
      </c>
      <c r="L207">
        <f t="shared" si="13"/>
        <v>1</v>
      </c>
    </row>
    <row r="208" spans="1:12" x14ac:dyDescent="0.25">
      <c r="A208" s="8">
        <v>45624</v>
      </c>
      <c r="B208" t="s">
        <v>19</v>
      </c>
      <c r="C208" t="s">
        <v>17</v>
      </c>
      <c r="D208" t="s">
        <v>15</v>
      </c>
      <c r="E208">
        <v>27</v>
      </c>
      <c r="F208">
        <v>14.78</v>
      </c>
      <c r="G208">
        <v>399.06</v>
      </c>
      <c r="H208">
        <f t="shared" si="14"/>
        <v>2024</v>
      </c>
      <c r="I208" t="str" cm="1">
        <f t="array" ref="I208">_xlfn.IFS(MONTH(A208)&lt;=3,"Q1",MONTH(A208)&lt;=6,"Q2",MONTH(A208)&lt;=9,"Q3",MONTH(A208)&lt;=12,"Q4")</f>
        <v>Q4</v>
      </c>
      <c r="J208" t="str">
        <f t="shared" si="15"/>
        <v>2024-Q4</v>
      </c>
      <c r="K208">
        <f t="shared" si="12"/>
        <v>0</v>
      </c>
      <c r="L208">
        <f t="shared" si="13"/>
        <v>1</v>
      </c>
    </row>
    <row r="209" spans="1:12" x14ac:dyDescent="0.25">
      <c r="A209" s="8">
        <v>45625</v>
      </c>
      <c r="B209" t="s">
        <v>10</v>
      </c>
      <c r="C209" t="s">
        <v>17</v>
      </c>
      <c r="D209" t="s">
        <v>12</v>
      </c>
      <c r="E209">
        <v>22</v>
      </c>
      <c r="F209">
        <v>14.78</v>
      </c>
      <c r="G209">
        <v>325.16000000000003</v>
      </c>
      <c r="H209">
        <f t="shared" si="14"/>
        <v>2024</v>
      </c>
      <c r="I209" t="str" cm="1">
        <f t="array" ref="I209">_xlfn.IFS(MONTH(A209)&lt;=3,"Q1",MONTH(A209)&lt;=6,"Q2",MONTH(A209)&lt;=9,"Q3",MONTH(A209)&lt;=12,"Q4")</f>
        <v>Q4</v>
      </c>
      <c r="J209" t="str">
        <f t="shared" si="15"/>
        <v>2024-Q4</v>
      </c>
      <c r="K209">
        <f t="shared" si="12"/>
        <v>0</v>
      </c>
      <c r="L209">
        <f t="shared" si="13"/>
        <v>1</v>
      </c>
    </row>
    <row r="210" spans="1:12" x14ac:dyDescent="0.25">
      <c r="A210" s="8">
        <v>45626</v>
      </c>
      <c r="B210" t="s">
        <v>7</v>
      </c>
      <c r="C210" t="s">
        <v>14</v>
      </c>
      <c r="D210" t="s">
        <v>9</v>
      </c>
      <c r="E210">
        <v>13</v>
      </c>
      <c r="F210">
        <v>210.43</v>
      </c>
      <c r="G210">
        <v>2735.59</v>
      </c>
      <c r="H210">
        <f t="shared" si="14"/>
        <v>2024</v>
      </c>
      <c r="I210" t="str" cm="1">
        <f t="array" ref="I210">_xlfn.IFS(MONTH(A210)&lt;=3,"Q1",MONTH(A210)&lt;=6,"Q2",MONTH(A210)&lt;=9,"Q3",MONTH(A210)&lt;=12,"Q4")</f>
        <v>Q4</v>
      </c>
      <c r="J210" t="str">
        <f t="shared" si="15"/>
        <v>2024-Q4</v>
      </c>
      <c r="K210">
        <f t="shared" si="12"/>
        <v>0</v>
      </c>
      <c r="L210">
        <f t="shared" si="13"/>
        <v>1</v>
      </c>
    </row>
    <row r="211" spans="1:12" x14ac:dyDescent="0.25">
      <c r="A211" s="8">
        <v>45627</v>
      </c>
      <c r="B211" t="s">
        <v>7</v>
      </c>
      <c r="C211" t="s">
        <v>14</v>
      </c>
      <c r="D211" t="s">
        <v>12</v>
      </c>
      <c r="E211">
        <v>38</v>
      </c>
      <c r="F211">
        <v>210.43</v>
      </c>
      <c r="G211">
        <v>7996.34</v>
      </c>
      <c r="H211">
        <f t="shared" si="14"/>
        <v>2024</v>
      </c>
      <c r="I211" t="str" cm="1">
        <f t="array" ref="I211">_xlfn.IFS(MONTH(A211)&lt;=3,"Q1",MONTH(A211)&lt;=6,"Q2",MONTH(A211)&lt;=9,"Q3",MONTH(A211)&lt;=12,"Q4")</f>
        <v>Q4</v>
      </c>
      <c r="J211" t="str">
        <f t="shared" si="15"/>
        <v>2024-Q4</v>
      </c>
      <c r="K211">
        <f t="shared" si="12"/>
        <v>0</v>
      </c>
      <c r="L211">
        <f t="shared" si="13"/>
        <v>1</v>
      </c>
    </row>
    <row r="212" spans="1:12" x14ac:dyDescent="0.25">
      <c r="A212" s="8">
        <v>45627</v>
      </c>
      <c r="B212" t="s">
        <v>13</v>
      </c>
      <c r="C212" t="s">
        <v>20</v>
      </c>
      <c r="D212" t="s">
        <v>9</v>
      </c>
      <c r="E212">
        <v>33</v>
      </c>
      <c r="F212">
        <v>34.72</v>
      </c>
      <c r="G212">
        <v>1145.76</v>
      </c>
      <c r="H212">
        <f t="shared" si="14"/>
        <v>2024</v>
      </c>
      <c r="I212" t="str" cm="1">
        <f t="array" ref="I212">_xlfn.IFS(MONTH(A212)&lt;=3,"Q1",MONTH(A212)&lt;=6,"Q2",MONTH(A212)&lt;=9,"Q3",MONTH(A212)&lt;=12,"Q4")</f>
        <v>Q4</v>
      </c>
      <c r="J212" t="str">
        <f t="shared" si="15"/>
        <v>2024-Q4</v>
      </c>
      <c r="K212">
        <f t="shared" si="12"/>
        <v>0</v>
      </c>
      <c r="L212">
        <f t="shared" si="13"/>
        <v>1</v>
      </c>
    </row>
    <row r="213" spans="1:12" x14ac:dyDescent="0.25">
      <c r="A213" s="8">
        <v>45628</v>
      </c>
      <c r="B213" t="s">
        <v>21</v>
      </c>
      <c r="C213" t="s">
        <v>17</v>
      </c>
      <c r="D213" t="s">
        <v>15</v>
      </c>
      <c r="E213">
        <v>31</v>
      </c>
      <c r="F213">
        <v>14.78</v>
      </c>
      <c r="G213">
        <v>458.18</v>
      </c>
      <c r="H213">
        <f t="shared" si="14"/>
        <v>2024</v>
      </c>
      <c r="I213" t="str" cm="1">
        <f t="array" ref="I213">_xlfn.IFS(MONTH(A213)&lt;=3,"Q1",MONTH(A213)&lt;=6,"Q2",MONTH(A213)&lt;=9,"Q3",MONTH(A213)&lt;=12,"Q4")</f>
        <v>Q4</v>
      </c>
      <c r="J213" t="str">
        <f t="shared" si="15"/>
        <v>2024-Q4</v>
      </c>
      <c r="K213">
        <f t="shared" si="12"/>
        <v>0</v>
      </c>
      <c r="L213">
        <f t="shared" si="13"/>
        <v>1</v>
      </c>
    </row>
    <row r="214" spans="1:12" x14ac:dyDescent="0.25">
      <c r="A214" s="8">
        <v>45629</v>
      </c>
      <c r="B214" t="s">
        <v>21</v>
      </c>
      <c r="C214" t="s">
        <v>14</v>
      </c>
      <c r="D214" t="s">
        <v>9</v>
      </c>
      <c r="E214">
        <v>2</v>
      </c>
      <c r="F214">
        <v>210.43</v>
      </c>
      <c r="G214">
        <v>420.86</v>
      </c>
      <c r="H214">
        <f t="shared" si="14"/>
        <v>2024</v>
      </c>
      <c r="I214" t="str" cm="1">
        <f t="array" ref="I214">_xlfn.IFS(MONTH(A214)&lt;=3,"Q1",MONTH(A214)&lt;=6,"Q2",MONTH(A214)&lt;=9,"Q3",MONTH(A214)&lt;=12,"Q4")</f>
        <v>Q4</v>
      </c>
      <c r="J214" t="str">
        <f t="shared" si="15"/>
        <v>2024-Q4</v>
      </c>
      <c r="K214">
        <f t="shared" si="12"/>
        <v>0</v>
      </c>
      <c r="L214">
        <f t="shared" si="13"/>
        <v>1</v>
      </c>
    </row>
    <row r="215" spans="1:12" x14ac:dyDescent="0.25">
      <c r="A215" s="8">
        <v>45629</v>
      </c>
      <c r="B215" t="s">
        <v>21</v>
      </c>
      <c r="C215" t="s">
        <v>17</v>
      </c>
      <c r="D215" t="s">
        <v>12</v>
      </c>
      <c r="E215">
        <v>3</v>
      </c>
      <c r="F215">
        <v>14.78</v>
      </c>
      <c r="G215">
        <v>44.34</v>
      </c>
      <c r="H215">
        <f t="shared" si="14"/>
        <v>2024</v>
      </c>
      <c r="I215" t="str" cm="1">
        <f t="array" ref="I215">_xlfn.IFS(MONTH(A215)&lt;=3,"Q1",MONTH(A215)&lt;=6,"Q2",MONTH(A215)&lt;=9,"Q3",MONTH(A215)&lt;=12,"Q4")</f>
        <v>Q4</v>
      </c>
      <c r="J215" t="str">
        <f t="shared" si="15"/>
        <v>2024-Q4</v>
      </c>
      <c r="K215">
        <f t="shared" si="12"/>
        <v>0</v>
      </c>
      <c r="L215">
        <f t="shared" si="13"/>
        <v>1</v>
      </c>
    </row>
    <row r="216" spans="1:12" x14ac:dyDescent="0.25">
      <c r="A216" s="8">
        <v>45630</v>
      </c>
      <c r="B216" t="s">
        <v>7</v>
      </c>
      <c r="C216" t="s">
        <v>16</v>
      </c>
      <c r="D216" t="s">
        <v>9</v>
      </c>
      <c r="E216">
        <v>15</v>
      </c>
      <c r="F216">
        <v>41.29</v>
      </c>
      <c r="G216">
        <v>619.35</v>
      </c>
      <c r="H216">
        <f t="shared" si="14"/>
        <v>2024</v>
      </c>
      <c r="I216" t="str" cm="1">
        <f t="array" ref="I216">_xlfn.IFS(MONTH(A216)&lt;=3,"Q1",MONTH(A216)&lt;=6,"Q2",MONTH(A216)&lt;=9,"Q3",MONTH(A216)&lt;=12,"Q4")</f>
        <v>Q4</v>
      </c>
      <c r="J216" t="str">
        <f t="shared" si="15"/>
        <v>2024-Q4</v>
      </c>
      <c r="K216">
        <f t="shared" si="12"/>
        <v>0</v>
      </c>
      <c r="L216">
        <f t="shared" si="13"/>
        <v>1</v>
      </c>
    </row>
    <row r="217" spans="1:12" x14ac:dyDescent="0.25">
      <c r="A217" s="8">
        <v>45631</v>
      </c>
      <c r="B217" t="s">
        <v>19</v>
      </c>
      <c r="C217" t="s">
        <v>11</v>
      </c>
      <c r="D217" t="s">
        <v>12</v>
      </c>
      <c r="E217">
        <v>13</v>
      </c>
      <c r="F217">
        <v>26.17</v>
      </c>
      <c r="G217">
        <v>340.21</v>
      </c>
      <c r="H217">
        <f t="shared" si="14"/>
        <v>2024</v>
      </c>
      <c r="I217" t="str" cm="1">
        <f t="array" ref="I217">_xlfn.IFS(MONTH(A217)&lt;=3,"Q1",MONTH(A217)&lt;=6,"Q2",MONTH(A217)&lt;=9,"Q3",MONTH(A217)&lt;=12,"Q4")</f>
        <v>Q4</v>
      </c>
      <c r="J217" t="str">
        <f t="shared" si="15"/>
        <v>2024-Q4</v>
      </c>
      <c r="K217">
        <f t="shared" si="12"/>
        <v>0</v>
      </c>
      <c r="L217">
        <f t="shared" si="13"/>
        <v>1</v>
      </c>
    </row>
    <row r="218" spans="1:12" x14ac:dyDescent="0.25">
      <c r="A218" s="8">
        <v>45632</v>
      </c>
      <c r="B218" t="s">
        <v>21</v>
      </c>
      <c r="C218" t="s">
        <v>8</v>
      </c>
      <c r="D218" t="s">
        <v>12</v>
      </c>
      <c r="E218">
        <v>20</v>
      </c>
      <c r="F218">
        <v>64.22</v>
      </c>
      <c r="G218">
        <v>1284.4000000000001</v>
      </c>
      <c r="H218">
        <f t="shared" si="14"/>
        <v>2024</v>
      </c>
      <c r="I218" t="str" cm="1">
        <f t="array" ref="I218">_xlfn.IFS(MONTH(A218)&lt;=3,"Q1",MONTH(A218)&lt;=6,"Q2",MONTH(A218)&lt;=9,"Q3",MONTH(A218)&lt;=12,"Q4")</f>
        <v>Q4</v>
      </c>
      <c r="J218" t="str">
        <f t="shared" si="15"/>
        <v>2024-Q4</v>
      </c>
      <c r="K218">
        <f t="shared" si="12"/>
        <v>0</v>
      </c>
      <c r="L218">
        <f t="shared" si="13"/>
        <v>1</v>
      </c>
    </row>
    <row r="219" spans="1:12" x14ac:dyDescent="0.25">
      <c r="A219" s="8">
        <v>45632</v>
      </c>
      <c r="B219" t="s">
        <v>7</v>
      </c>
      <c r="C219" t="s">
        <v>18</v>
      </c>
      <c r="D219" t="s">
        <v>9</v>
      </c>
      <c r="E219">
        <v>38</v>
      </c>
      <c r="F219">
        <v>100.72</v>
      </c>
      <c r="G219">
        <v>3827.36</v>
      </c>
      <c r="H219">
        <f t="shared" si="14"/>
        <v>2024</v>
      </c>
      <c r="I219" t="str" cm="1">
        <f t="array" ref="I219">_xlfn.IFS(MONTH(A219)&lt;=3,"Q1",MONTH(A219)&lt;=6,"Q2",MONTH(A219)&lt;=9,"Q3",MONTH(A219)&lt;=12,"Q4")</f>
        <v>Q4</v>
      </c>
      <c r="J219" t="str">
        <f t="shared" si="15"/>
        <v>2024-Q4</v>
      </c>
      <c r="K219">
        <f t="shared" si="12"/>
        <v>0</v>
      </c>
      <c r="L219">
        <f t="shared" si="13"/>
        <v>1</v>
      </c>
    </row>
    <row r="220" spans="1:12" x14ac:dyDescent="0.25">
      <c r="A220" s="8">
        <v>45633</v>
      </c>
      <c r="B220" t="s">
        <v>13</v>
      </c>
      <c r="C220" t="s">
        <v>11</v>
      </c>
      <c r="D220" t="s">
        <v>12</v>
      </c>
      <c r="E220">
        <v>23</v>
      </c>
      <c r="F220">
        <v>26.17</v>
      </c>
      <c r="G220">
        <v>601.91</v>
      </c>
      <c r="H220">
        <f t="shared" si="14"/>
        <v>2024</v>
      </c>
      <c r="I220" t="str" cm="1">
        <f t="array" ref="I220">_xlfn.IFS(MONTH(A220)&lt;=3,"Q1",MONTH(A220)&lt;=6,"Q2",MONTH(A220)&lt;=9,"Q3",MONTH(A220)&lt;=12,"Q4")</f>
        <v>Q4</v>
      </c>
      <c r="J220" t="str">
        <f t="shared" si="15"/>
        <v>2024-Q4</v>
      </c>
      <c r="K220">
        <f t="shared" si="12"/>
        <v>0</v>
      </c>
      <c r="L220">
        <f t="shared" si="13"/>
        <v>1</v>
      </c>
    </row>
    <row r="221" spans="1:12" x14ac:dyDescent="0.25">
      <c r="A221" s="8">
        <v>45634</v>
      </c>
      <c r="B221" t="s">
        <v>13</v>
      </c>
      <c r="C221" t="s">
        <v>16</v>
      </c>
      <c r="D221" t="s">
        <v>9</v>
      </c>
      <c r="E221">
        <v>14</v>
      </c>
      <c r="F221">
        <v>41.29</v>
      </c>
      <c r="G221">
        <v>578.05999999999995</v>
      </c>
      <c r="H221">
        <f t="shared" si="14"/>
        <v>2024</v>
      </c>
      <c r="I221" t="str" cm="1">
        <f t="array" ref="I221">_xlfn.IFS(MONTH(A221)&lt;=3,"Q1",MONTH(A221)&lt;=6,"Q2",MONTH(A221)&lt;=9,"Q3",MONTH(A221)&lt;=12,"Q4")</f>
        <v>Q4</v>
      </c>
      <c r="J221" t="str">
        <f t="shared" si="15"/>
        <v>2024-Q4</v>
      </c>
      <c r="K221">
        <f t="shared" si="12"/>
        <v>0</v>
      </c>
      <c r="L221">
        <f t="shared" si="13"/>
        <v>1</v>
      </c>
    </row>
    <row r="222" spans="1:12" x14ac:dyDescent="0.25">
      <c r="A222" s="8">
        <v>45635</v>
      </c>
      <c r="B222" t="s">
        <v>7</v>
      </c>
      <c r="C222" t="s">
        <v>8</v>
      </c>
      <c r="D222" t="s">
        <v>15</v>
      </c>
      <c r="E222">
        <v>11</v>
      </c>
      <c r="F222">
        <v>64.22</v>
      </c>
      <c r="G222">
        <v>706.42</v>
      </c>
      <c r="H222">
        <f t="shared" si="14"/>
        <v>2024</v>
      </c>
      <c r="I222" t="str" cm="1">
        <f t="array" ref="I222">_xlfn.IFS(MONTH(A222)&lt;=3,"Q1",MONTH(A222)&lt;=6,"Q2",MONTH(A222)&lt;=9,"Q3",MONTH(A222)&lt;=12,"Q4")</f>
        <v>Q4</v>
      </c>
      <c r="J222" t="str">
        <f t="shared" si="15"/>
        <v>2024-Q4</v>
      </c>
      <c r="K222">
        <f t="shared" si="12"/>
        <v>0</v>
      </c>
      <c r="L222">
        <f t="shared" si="13"/>
        <v>1</v>
      </c>
    </row>
    <row r="223" spans="1:12" x14ac:dyDescent="0.25">
      <c r="A223" s="8">
        <v>45635</v>
      </c>
      <c r="B223" t="s">
        <v>21</v>
      </c>
      <c r="C223" t="s">
        <v>18</v>
      </c>
      <c r="D223" t="s">
        <v>15</v>
      </c>
      <c r="E223">
        <v>32</v>
      </c>
      <c r="F223">
        <v>100.72</v>
      </c>
      <c r="G223">
        <v>3223.04</v>
      </c>
      <c r="H223">
        <f t="shared" si="14"/>
        <v>2024</v>
      </c>
      <c r="I223" t="str" cm="1">
        <f t="array" ref="I223">_xlfn.IFS(MONTH(A223)&lt;=3,"Q1",MONTH(A223)&lt;=6,"Q2",MONTH(A223)&lt;=9,"Q3",MONTH(A223)&lt;=12,"Q4")</f>
        <v>Q4</v>
      </c>
      <c r="J223" t="str">
        <f t="shared" si="15"/>
        <v>2024-Q4</v>
      </c>
      <c r="K223">
        <f t="shared" si="12"/>
        <v>0</v>
      </c>
      <c r="L223">
        <f t="shared" si="13"/>
        <v>1</v>
      </c>
    </row>
    <row r="224" spans="1:12" x14ac:dyDescent="0.25">
      <c r="A224" s="8">
        <v>45636</v>
      </c>
      <c r="B224" t="s">
        <v>21</v>
      </c>
      <c r="C224" t="s">
        <v>8</v>
      </c>
      <c r="D224" t="s">
        <v>15</v>
      </c>
      <c r="E224">
        <v>16</v>
      </c>
      <c r="F224">
        <v>64.22</v>
      </c>
      <c r="G224">
        <v>1027.52</v>
      </c>
      <c r="H224">
        <f t="shared" si="14"/>
        <v>2024</v>
      </c>
      <c r="I224" t="str" cm="1">
        <f t="array" ref="I224">_xlfn.IFS(MONTH(A224)&lt;=3,"Q1",MONTH(A224)&lt;=6,"Q2",MONTH(A224)&lt;=9,"Q3",MONTH(A224)&lt;=12,"Q4")</f>
        <v>Q4</v>
      </c>
      <c r="J224" t="str">
        <f t="shared" si="15"/>
        <v>2024-Q4</v>
      </c>
      <c r="K224">
        <f t="shared" si="12"/>
        <v>0</v>
      </c>
      <c r="L224">
        <f t="shared" si="13"/>
        <v>1</v>
      </c>
    </row>
    <row r="225" spans="1:12" x14ac:dyDescent="0.25">
      <c r="A225" s="8">
        <v>45637</v>
      </c>
      <c r="B225" t="s">
        <v>10</v>
      </c>
      <c r="C225" t="s">
        <v>11</v>
      </c>
      <c r="D225" t="s">
        <v>12</v>
      </c>
      <c r="E225">
        <v>5</v>
      </c>
      <c r="F225">
        <v>26.17</v>
      </c>
      <c r="G225">
        <v>130.85</v>
      </c>
      <c r="H225">
        <f t="shared" si="14"/>
        <v>2024</v>
      </c>
      <c r="I225" t="str" cm="1">
        <f t="array" ref="I225">_xlfn.IFS(MONTH(A225)&lt;=3,"Q1",MONTH(A225)&lt;=6,"Q2",MONTH(A225)&lt;=9,"Q3",MONTH(A225)&lt;=12,"Q4")</f>
        <v>Q4</v>
      </c>
      <c r="J225" t="str">
        <f t="shared" si="15"/>
        <v>2024-Q4</v>
      </c>
      <c r="K225">
        <f t="shared" si="12"/>
        <v>0</v>
      </c>
      <c r="L225">
        <f t="shared" si="13"/>
        <v>1</v>
      </c>
    </row>
    <row r="226" spans="1:12" x14ac:dyDescent="0.25">
      <c r="A226" s="8">
        <v>45637</v>
      </c>
      <c r="B226" t="s">
        <v>21</v>
      </c>
      <c r="C226" t="s">
        <v>16</v>
      </c>
      <c r="D226" t="s">
        <v>9</v>
      </c>
      <c r="E226">
        <v>14</v>
      </c>
      <c r="F226">
        <v>41.29</v>
      </c>
      <c r="G226">
        <v>578.05999999999995</v>
      </c>
      <c r="H226">
        <f t="shared" si="14"/>
        <v>2024</v>
      </c>
      <c r="I226" t="str" cm="1">
        <f t="array" ref="I226">_xlfn.IFS(MONTH(A226)&lt;=3,"Q1",MONTH(A226)&lt;=6,"Q2",MONTH(A226)&lt;=9,"Q3",MONTH(A226)&lt;=12,"Q4")</f>
        <v>Q4</v>
      </c>
      <c r="J226" t="str">
        <f t="shared" si="15"/>
        <v>2024-Q4</v>
      </c>
      <c r="K226">
        <f t="shared" si="12"/>
        <v>0</v>
      </c>
      <c r="L226">
        <f t="shared" si="13"/>
        <v>1</v>
      </c>
    </row>
    <row r="227" spans="1:12" x14ac:dyDescent="0.25">
      <c r="A227" s="8">
        <v>45638</v>
      </c>
      <c r="B227" t="s">
        <v>21</v>
      </c>
      <c r="C227" t="s">
        <v>11</v>
      </c>
      <c r="D227" t="s">
        <v>9</v>
      </c>
      <c r="E227">
        <v>28</v>
      </c>
      <c r="F227">
        <v>26.17</v>
      </c>
      <c r="G227">
        <v>732.76</v>
      </c>
      <c r="H227">
        <f t="shared" si="14"/>
        <v>2024</v>
      </c>
      <c r="I227" t="str" cm="1">
        <f t="array" ref="I227">_xlfn.IFS(MONTH(A227)&lt;=3,"Q1",MONTH(A227)&lt;=6,"Q2",MONTH(A227)&lt;=9,"Q3",MONTH(A227)&lt;=12,"Q4")</f>
        <v>Q4</v>
      </c>
      <c r="J227" t="str">
        <f t="shared" si="15"/>
        <v>2024-Q4</v>
      </c>
      <c r="K227">
        <f t="shared" si="12"/>
        <v>0</v>
      </c>
      <c r="L227">
        <f t="shared" si="13"/>
        <v>1</v>
      </c>
    </row>
    <row r="228" spans="1:12" x14ac:dyDescent="0.25">
      <c r="A228" s="8">
        <v>45639</v>
      </c>
      <c r="B228" t="s">
        <v>19</v>
      </c>
      <c r="C228" t="s">
        <v>16</v>
      </c>
      <c r="D228" t="s">
        <v>15</v>
      </c>
      <c r="E228">
        <v>35</v>
      </c>
      <c r="F228">
        <v>41.29</v>
      </c>
      <c r="G228">
        <v>1445.15</v>
      </c>
      <c r="H228">
        <f t="shared" si="14"/>
        <v>2024</v>
      </c>
      <c r="I228" t="str" cm="1">
        <f t="array" ref="I228">_xlfn.IFS(MONTH(A228)&lt;=3,"Q1",MONTH(A228)&lt;=6,"Q2",MONTH(A228)&lt;=9,"Q3",MONTH(A228)&lt;=12,"Q4")</f>
        <v>Q4</v>
      </c>
      <c r="J228" t="str">
        <f t="shared" si="15"/>
        <v>2024-Q4</v>
      </c>
      <c r="K228">
        <f t="shared" si="12"/>
        <v>0</v>
      </c>
      <c r="L228">
        <f t="shared" si="13"/>
        <v>1</v>
      </c>
    </row>
    <row r="229" spans="1:12" x14ac:dyDescent="0.25">
      <c r="A229" s="8">
        <v>45640</v>
      </c>
      <c r="B229" t="s">
        <v>10</v>
      </c>
      <c r="C229" t="s">
        <v>11</v>
      </c>
      <c r="D229" t="s">
        <v>9</v>
      </c>
      <c r="E229">
        <v>14</v>
      </c>
      <c r="F229">
        <v>26.17</v>
      </c>
      <c r="G229">
        <v>366.38</v>
      </c>
      <c r="H229">
        <f t="shared" si="14"/>
        <v>2024</v>
      </c>
      <c r="I229" t="str" cm="1">
        <f t="array" ref="I229">_xlfn.IFS(MONTH(A229)&lt;=3,"Q1",MONTH(A229)&lt;=6,"Q2",MONTH(A229)&lt;=9,"Q3",MONTH(A229)&lt;=12,"Q4")</f>
        <v>Q4</v>
      </c>
      <c r="J229" t="str">
        <f t="shared" si="15"/>
        <v>2024-Q4</v>
      </c>
      <c r="K229">
        <f t="shared" si="12"/>
        <v>0</v>
      </c>
      <c r="L229">
        <f t="shared" si="13"/>
        <v>1</v>
      </c>
    </row>
    <row r="230" spans="1:12" x14ac:dyDescent="0.25">
      <c r="A230" s="8">
        <v>45640</v>
      </c>
      <c r="B230" t="s">
        <v>19</v>
      </c>
      <c r="C230" t="s">
        <v>8</v>
      </c>
      <c r="D230" t="s">
        <v>15</v>
      </c>
      <c r="E230">
        <v>33</v>
      </c>
      <c r="F230">
        <v>64.22</v>
      </c>
      <c r="G230">
        <v>2119.2600000000002</v>
      </c>
      <c r="H230">
        <f t="shared" si="14"/>
        <v>2024</v>
      </c>
      <c r="I230" t="str" cm="1">
        <f t="array" ref="I230">_xlfn.IFS(MONTH(A230)&lt;=3,"Q1",MONTH(A230)&lt;=6,"Q2",MONTH(A230)&lt;=9,"Q3",MONTH(A230)&lt;=12,"Q4")</f>
        <v>Q4</v>
      </c>
      <c r="J230" t="str">
        <f t="shared" si="15"/>
        <v>2024-Q4</v>
      </c>
      <c r="K230">
        <f t="shared" si="12"/>
        <v>0</v>
      </c>
      <c r="L230">
        <f t="shared" si="13"/>
        <v>1</v>
      </c>
    </row>
    <row r="231" spans="1:12" x14ac:dyDescent="0.25">
      <c r="A231" s="8">
        <v>45641</v>
      </c>
      <c r="B231" t="s">
        <v>19</v>
      </c>
      <c r="C231" t="s">
        <v>18</v>
      </c>
      <c r="D231" t="s">
        <v>15</v>
      </c>
      <c r="E231">
        <v>26</v>
      </c>
      <c r="F231">
        <v>100.72</v>
      </c>
      <c r="G231">
        <v>2618.7199999999998</v>
      </c>
      <c r="H231">
        <f t="shared" si="14"/>
        <v>2024</v>
      </c>
      <c r="I231" t="str" cm="1">
        <f t="array" ref="I231">_xlfn.IFS(MONTH(A231)&lt;=3,"Q1",MONTH(A231)&lt;=6,"Q2",MONTH(A231)&lt;=9,"Q3",MONTH(A231)&lt;=12,"Q4")</f>
        <v>Q4</v>
      </c>
      <c r="J231" t="str">
        <f t="shared" si="15"/>
        <v>2024-Q4</v>
      </c>
      <c r="K231">
        <f t="shared" si="12"/>
        <v>0</v>
      </c>
      <c r="L231">
        <f t="shared" si="13"/>
        <v>1</v>
      </c>
    </row>
    <row r="232" spans="1:12" x14ac:dyDescent="0.25">
      <c r="A232" s="8">
        <v>45642</v>
      </c>
      <c r="B232" t="s">
        <v>10</v>
      </c>
      <c r="C232" t="s">
        <v>18</v>
      </c>
      <c r="D232" t="s">
        <v>12</v>
      </c>
      <c r="E232">
        <v>29</v>
      </c>
      <c r="F232">
        <v>100.72</v>
      </c>
      <c r="G232">
        <v>2920.88</v>
      </c>
      <c r="H232">
        <f t="shared" si="14"/>
        <v>2024</v>
      </c>
      <c r="I232" t="str" cm="1">
        <f t="array" ref="I232">_xlfn.IFS(MONTH(A232)&lt;=3,"Q1",MONTH(A232)&lt;=6,"Q2",MONTH(A232)&lt;=9,"Q3",MONTH(A232)&lt;=12,"Q4")</f>
        <v>Q4</v>
      </c>
      <c r="J232" t="str">
        <f t="shared" si="15"/>
        <v>2024-Q4</v>
      </c>
      <c r="K232">
        <f t="shared" si="12"/>
        <v>0</v>
      </c>
      <c r="L232">
        <f t="shared" si="13"/>
        <v>1</v>
      </c>
    </row>
    <row r="233" spans="1:12" x14ac:dyDescent="0.25">
      <c r="A233" s="8">
        <v>45643</v>
      </c>
      <c r="B233" t="s">
        <v>13</v>
      </c>
      <c r="C233" t="s">
        <v>8</v>
      </c>
      <c r="D233" t="s">
        <v>12</v>
      </c>
      <c r="E233">
        <v>7</v>
      </c>
      <c r="F233">
        <v>64.22</v>
      </c>
      <c r="G233">
        <v>449.54</v>
      </c>
      <c r="H233">
        <f t="shared" si="14"/>
        <v>2024</v>
      </c>
      <c r="I233" t="str" cm="1">
        <f t="array" ref="I233">_xlfn.IFS(MONTH(A233)&lt;=3,"Q1",MONTH(A233)&lt;=6,"Q2",MONTH(A233)&lt;=9,"Q3",MONTH(A233)&lt;=12,"Q4")</f>
        <v>Q4</v>
      </c>
      <c r="J233" t="str">
        <f t="shared" si="15"/>
        <v>2024-Q4</v>
      </c>
      <c r="K233">
        <f t="shared" si="12"/>
        <v>0</v>
      </c>
      <c r="L233">
        <f t="shared" si="13"/>
        <v>1</v>
      </c>
    </row>
    <row r="234" spans="1:12" x14ac:dyDescent="0.25">
      <c r="A234" s="8">
        <v>45643</v>
      </c>
      <c r="B234" t="s">
        <v>19</v>
      </c>
      <c r="C234" t="s">
        <v>17</v>
      </c>
      <c r="D234" t="s">
        <v>15</v>
      </c>
      <c r="E234">
        <v>24</v>
      </c>
      <c r="F234">
        <v>14.78</v>
      </c>
      <c r="G234">
        <v>354.72</v>
      </c>
      <c r="H234">
        <f t="shared" si="14"/>
        <v>2024</v>
      </c>
      <c r="I234" t="str" cm="1">
        <f t="array" ref="I234">_xlfn.IFS(MONTH(A234)&lt;=3,"Q1",MONTH(A234)&lt;=6,"Q2",MONTH(A234)&lt;=9,"Q3",MONTH(A234)&lt;=12,"Q4")</f>
        <v>Q4</v>
      </c>
      <c r="J234" t="str">
        <f t="shared" si="15"/>
        <v>2024-Q4</v>
      </c>
      <c r="K234">
        <f t="shared" si="12"/>
        <v>0</v>
      </c>
      <c r="L234">
        <f t="shared" si="13"/>
        <v>1</v>
      </c>
    </row>
    <row r="235" spans="1:12" x14ac:dyDescent="0.25">
      <c r="A235" s="8">
        <v>45644</v>
      </c>
      <c r="B235" t="s">
        <v>7</v>
      </c>
      <c r="C235" t="s">
        <v>16</v>
      </c>
      <c r="D235" t="s">
        <v>9</v>
      </c>
      <c r="E235">
        <v>29</v>
      </c>
      <c r="F235">
        <v>41.29</v>
      </c>
      <c r="G235">
        <v>1197.4100000000001</v>
      </c>
      <c r="H235">
        <f t="shared" si="14"/>
        <v>2024</v>
      </c>
      <c r="I235" t="str" cm="1">
        <f t="array" ref="I235">_xlfn.IFS(MONTH(A235)&lt;=3,"Q1",MONTH(A235)&lt;=6,"Q2",MONTH(A235)&lt;=9,"Q3",MONTH(A235)&lt;=12,"Q4")</f>
        <v>Q4</v>
      </c>
      <c r="J235" t="str">
        <f t="shared" si="15"/>
        <v>2024-Q4</v>
      </c>
      <c r="K235">
        <f t="shared" si="12"/>
        <v>0</v>
      </c>
      <c r="L235">
        <f t="shared" si="13"/>
        <v>1</v>
      </c>
    </row>
    <row r="236" spans="1:12" x14ac:dyDescent="0.25">
      <c r="A236" s="8">
        <v>45645</v>
      </c>
      <c r="B236" t="s">
        <v>19</v>
      </c>
      <c r="C236" t="s">
        <v>18</v>
      </c>
      <c r="D236" t="s">
        <v>9</v>
      </c>
      <c r="E236">
        <v>29</v>
      </c>
      <c r="F236">
        <v>100.72</v>
      </c>
      <c r="G236">
        <v>2920.88</v>
      </c>
      <c r="H236">
        <f t="shared" si="14"/>
        <v>2024</v>
      </c>
      <c r="I236" t="str" cm="1">
        <f t="array" ref="I236">_xlfn.IFS(MONTH(A236)&lt;=3,"Q1",MONTH(A236)&lt;=6,"Q2",MONTH(A236)&lt;=9,"Q3",MONTH(A236)&lt;=12,"Q4")</f>
        <v>Q4</v>
      </c>
      <c r="J236" t="str">
        <f t="shared" si="15"/>
        <v>2024-Q4</v>
      </c>
      <c r="K236">
        <f t="shared" si="12"/>
        <v>0</v>
      </c>
      <c r="L236">
        <f t="shared" si="13"/>
        <v>1</v>
      </c>
    </row>
    <row r="237" spans="1:12" x14ac:dyDescent="0.25">
      <c r="A237" s="8">
        <v>45645</v>
      </c>
      <c r="B237" t="s">
        <v>13</v>
      </c>
      <c r="C237" t="s">
        <v>11</v>
      </c>
      <c r="D237" t="s">
        <v>15</v>
      </c>
      <c r="E237">
        <v>25</v>
      </c>
      <c r="F237">
        <v>26.17</v>
      </c>
      <c r="G237">
        <v>654.25</v>
      </c>
      <c r="H237">
        <f t="shared" si="14"/>
        <v>2024</v>
      </c>
      <c r="I237" t="str" cm="1">
        <f t="array" ref="I237">_xlfn.IFS(MONTH(A237)&lt;=3,"Q1",MONTH(A237)&lt;=6,"Q2",MONTH(A237)&lt;=9,"Q3",MONTH(A237)&lt;=12,"Q4")</f>
        <v>Q4</v>
      </c>
      <c r="J237" t="str">
        <f t="shared" si="15"/>
        <v>2024-Q4</v>
      </c>
      <c r="K237">
        <f t="shared" si="12"/>
        <v>0</v>
      </c>
      <c r="L237">
        <f t="shared" si="13"/>
        <v>1</v>
      </c>
    </row>
    <row r="238" spans="1:12" x14ac:dyDescent="0.25">
      <c r="A238" s="8">
        <v>45646</v>
      </c>
      <c r="B238" t="s">
        <v>7</v>
      </c>
      <c r="C238" t="s">
        <v>17</v>
      </c>
      <c r="D238" t="s">
        <v>12</v>
      </c>
      <c r="E238">
        <v>33</v>
      </c>
      <c r="F238">
        <v>14.78</v>
      </c>
      <c r="G238">
        <v>487.74</v>
      </c>
      <c r="H238">
        <f t="shared" si="14"/>
        <v>2024</v>
      </c>
      <c r="I238" t="str" cm="1">
        <f t="array" ref="I238">_xlfn.IFS(MONTH(A238)&lt;=3,"Q1",MONTH(A238)&lt;=6,"Q2",MONTH(A238)&lt;=9,"Q3",MONTH(A238)&lt;=12,"Q4")</f>
        <v>Q4</v>
      </c>
      <c r="J238" t="str">
        <f t="shared" si="15"/>
        <v>2024-Q4</v>
      </c>
      <c r="K238">
        <f t="shared" si="12"/>
        <v>0</v>
      </c>
      <c r="L238">
        <f t="shared" si="13"/>
        <v>1</v>
      </c>
    </row>
    <row r="239" spans="1:12" x14ac:dyDescent="0.25">
      <c r="A239" s="8">
        <v>45647</v>
      </c>
      <c r="B239" t="s">
        <v>13</v>
      </c>
      <c r="C239" t="s">
        <v>14</v>
      </c>
      <c r="D239" t="s">
        <v>15</v>
      </c>
      <c r="E239">
        <v>36</v>
      </c>
      <c r="F239">
        <v>210.43</v>
      </c>
      <c r="G239">
        <v>7575.48</v>
      </c>
      <c r="H239">
        <f t="shared" si="14"/>
        <v>2024</v>
      </c>
      <c r="I239" t="str" cm="1">
        <f t="array" ref="I239">_xlfn.IFS(MONTH(A239)&lt;=3,"Q1",MONTH(A239)&lt;=6,"Q2",MONTH(A239)&lt;=9,"Q3",MONTH(A239)&lt;=12,"Q4")</f>
        <v>Q4</v>
      </c>
      <c r="J239" t="str">
        <f t="shared" si="15"/>
        <v>2024-Q4</v>
      </c>
      <c r="K239">
        <f t="shared" si="12"/>
        <v>0</v>
      </c>
      <c r="L239">
        <f t="shared" si="13"/>
        <v>1</v>
      </c>
    </row>
    <row r="240" spans="1:12" x14ac:dyDescent="0.25">
      <c r="A240" s="8">
        <v>45648</v>
      </c>
      <c r="B240" t="s">
        <v>19</v>
      </c>
      <c r="C240" t="s">
        <v>11</v>
      </c>
      <c r="D240" t="s">
        <v>12</v>
      </c>
      <c r="E240">
        <v>19</v>
      </c>
      <c r="F240">
        <v>26.17</v>
      </c>
      <c r="G240">
        <v>497.23</v>
      </c>
      <c r="H240">
        <f t="shared" si="14"/>
        <v>2024</v>
      </c>
      <c r="I240" t="str" cm="1">
        <f t="array" ref="I240">_xlfn.IFS(MONTH(A240)&lt;=3,"Q1",MONTH(A240)&lt;=6,"Q2",MONTH(A240)&lt;=9,"Q3",MONTH(A240)&lt;=12,"Q4")</f>
        <v>Q4</v>
      </c>
      <c r="J240" t="str">
        <f t="shared" si="15"/>
        <v>2024-Q4</v>
      </c>
      <c r="K240">
        <f t="shared" si="12"/>
        <v>0</v>
      </c>
      <c r="L240">
        <f t="shared" si="13"/>
        <v>1</v>
      </c>
    </row>
    <row r="241" spans="1:12" x14ac:dyDescent="0.25">
      <c r="A241" s="8">
        <v>45648</v>
      </c>
      <c r="B241" t="s">
        <v>19</v>
      </c>
      <c r="C241" t="s">
        <v>14</v>
      </c>
      <c r="D241" t="s">
        <v>12</v>
      </c>
      <c r="E241">
        <v>39</v>
      </c>
      <c r="F241">
        <v>210.43</v>
      </c>
      <c r="G241">
        <v>8206.77</v>
      </c>
      <c r="H241">
        <f t="shared" si="14"/>
        <v>2024</v>
      </c>
      <c r="I241" t="str" cm="1">
        <f t="array" ref="I241">_xlfn.IFS(MONTH(A241)&lt;=3,"Q1",MONTH(A241)&lt;=6,"Q2",MONTH(A241)&lt;=9,"Q3",MONTH(A241)&lt;=12,"Q4")</f>
        <v>Q4</v>
      </c>
      <c r="J241" t="str">
        <f t="shared" si="15"/>
        <v>2024-Q4</v>
      </c>
      <c r="K241">
        <f t="shared" si="12"/>
        <v>0</v>
      </c>
      <c r="L241">
        <f t="shared" si="13"/>
        <v>1</v>
      </c>
    </row>
    <row r="242" spans="1:12" x14ac:dyDescent="0.25">
      <c r="A242" s="8">
        <v>45649</v>
      </c>
      <c r="B242" t="s">
        <v>19</v>
      </c>
      <c r="C242" t="s">
        <v>14</v>
      </c>
      <c r="D242" t="s">
        <v>9</v>
      </c>
      <c r="E242">
        <v>23</v>
      </c>
      <c r="F242">
        <v>210.43</v>
      </c>
      <c r="G242">
        <v>4839.8900000000003</v>
      </c>
      <c r="H242">
        <f t="shared" si="14"/>
        <v>2024</v>
      </c>
      <c r="I242" t="str" cm="1">
        <f t="array" ref="I242">_xlfn.IFS(MONTH(A242)&lt;=3,"Q1",MONTH(A242)&lt;=6,"Q2",MONTH(A242)&lt;=9,"Q3",MONTH(A242)&lt;=12,"Q4")</f>
        <v>Q4</v>
      </c>
      <c r="J242" t="str">
        <f t="shared" si="15"/>
        <v>2024-Q4</v>
      </c>
      <c r="K242">
        <f t="shared" si="12"/>
        <v>0</v>
      </c>
      <c r="L242">
        <f t="shared" si="13"/>
        <v>1</v>
      </c>
    </row>
    <row r="243" spans="1:12" x14ac:dyDescent="0.25">
      <c r="A243" s="8">
        <v>45650</v>
      </c>
      <c r="B243" t="s">
        <v>19</v>
      </c>
      <c r="C243" t="s">
        <v>17</v>
      </c>
      <c r="D243" t="s">
        <v>15</v>
      </c>
      <c r="E243">
        <v>7</v>
      </c>
      <c r="F243">
        <v>14.78</v>
      </c>
      <c r="G243">
        <v>103.46</v>
      </c>
      <c r="H243">
        <f t="shared" si="14"/>
        <v>2024</v>
      </c>
      <c r="I243" t="str" cm="1">
        <f t="array" ref="I243">_xlfn.IFS(MONTH(A243)&lt;=3,"Q1",MONTH(A243)&lt;=6,"Q2",MONTH(A243)&lt;=9,"Q3",MONTH(A243)&lt;=12,"Q4")</f>
        <v>Q4</v>
      </c>
      <c r="J243" t="str">
        <f t="shared" si="15"/>
        <v>2024-Q4</v>
      </c>
      <c r="K243">
        <f t="shared" si="12"/>
        <v>0</v>
      </c>
      <c r="L243">
        <f t="shared" si="13"/>
        <v>1</v>
      </c>
    </row>
    <row r="244" spans="1:12" x14ac:dyDescent="0.25">
      <c r="A244" s="8">
        <v>45651</v>
      </c>
      <c r="B244" t="s">
        <v>21</v>
      </c>
      <c r="C244" t="s">
        <v>16</v>
      </c>
      <c r="D244" t="s">
        <v>9</v>
      </c>
      <c r="E244">
        <v>11</v>
      </c>
      <c r="F244">
        <v>41.29</v>
      </c>
      <c r="G244">
        <v>454.19</v>
      </c>
      <c r="H244">
        <f t="shared" si="14"/>
        <v>2024</v>
      </c>
      <c r="I244" t="str" cm="1">
        <f t="array" ref="I244">_xlfn.IFS(MONTH(A244)&lt;=3,"Q1",MONTH(A244)&lt;=6,"Q2",MONTH(A244)&lt;=9,"Q3",MONTH(A244)&lt;=12,"Q4")</f>
        <v>Q4</v>
      </c>
      <c r="J244" t="str">
        <f t="shared" si="15"/>
        <v>2024-Q4</v>
      </c>
      <c r="K244">
        <f t="shared" si="12"/>
        <v>0</v>
      </c>
      <c r="L244">
        <f t="shared" si="13"/>
        <v>1</v>
      </c>
    </row>
    <row r="245" spans="1:12" x14ac:dyDescent="0.25">
      <c r="A245" s="8">
        <v>45651</v>
      </c>
      <c r="B245" t="s">
        <v>13</v>
      </c>
      <c r="C245" t="s">
        <v>16</v>
      </c>
      <c r="D245" t="s">
        <v>9</v>
      </c>
      <c r="E245">
        <v>29</v>
      </c>
      <c r="F245">
        <v>41.29</v>
      </c>
      <c r="G245">
        <v>1197.4100000000001</v>
      </c>
      <c r="H245">
        <f t="shared" si="14"/>
        <v>2024</v>
      </c>
      <c r="I245" t="str" cm="1">
        <f t="array" ref="I245">_xlfn.IFS(MONTH(A245)&lt;=3,"Q1",MONTH(A245)&lt;=6,"Q2",MONTH(A245)&lt;=9,"Q3",MONTH(A245)&lt;=12,"Q4")</f>
        <v>Q4</v>
      </c>
      <c r="J245" t="str">
        <f t="shared" si="15"/>
        <v>2024-Q4</v>
      </c>
      <c r="K245">
        <f t="shared" si="12"/>
        <v>0</v>
      </c>
      <c r="L245">
        <f t="shared" si="13"/>
        <v>1</v>
      </c>
    </row>
    <row r="246" spans="1:12" x14ac:dyDescent="0.25">
      <c r="A246" s="8">
        <v>45652</v>
      </c>
      <c r="B246" t="s">
        <v>7</v>
      </c>
      <c r="C246" t="s">
        <v>17</v>
      </c>
      <c r="D246" t="s">
        <v>12</v>
      </c>
      <c r="E246">
        <v>26</v>
      </c>
      <c r="F246">
        <v>14.78</v>
      </c>
      <c r="G246">
        <v>384.28</v>
      </c>
      <c r="H246">
        <f t="shared" si="14"/>
        <v>2024</v>
      </c>
      <c r="I246" t="str" cm="1">
        <f t="array" ref="I246">_xlfn.IFS(MONTH(A246)&lt;=3,"Q1",MONTH(A246)&lt;=6,"Q2",MONTH(A246)&lt;=9,"Q3",MONTH(A246)&lt;=12,"Q4")</f>
        <v>Q4</v>
      </c>
      <c r="J246" t="str">
        <f t="shared" si="15"/>
        <v>2024-Q4</v>
      </c>
      <c r="K246">
        <f t="shared" si="12"/>
        <v>0</v>
      </c>
      <c r="L246">
        <f t="shared" si="13"/>
        <v>1</v>
      </c>
    </row>
    <row r="247" spans="1:12" x14ac:dyDescent="0.25">
      <c r="A247" s="8">
        <v>45653</v>
      </c>
      <c r="B247" t="s">
        <v>13</v>
      </c>
      <c r="C247" t="s">
        <v>16</v>
      </c>
      <c r="D247" t="s">
        <v>12</v>
      </c>
      <c r="E247">
        <v>23</v>
      </c>
      <c r="F247">
        <v>41.29</v>
      </c>
      <c r="G247">
        <v>949.67</v>
      </c>
      <c r="H247">
        <f t="shared" si="14"/>
        <v>2024</v>
      </c>
      <c r="I247" t="str" cm="1">
        <f t="array" ref="I247">_xlfn.IFS(MONTH(A247)&lt;=3,"Q1",MONTH(A247)&lt;=6,"Q2",MONTH(A247)&lt;=9,"Q3",MONTH(A247)&lt;=12,"Q4")</f>
        <v>Q4</v>
      </c>
      <c r="J247" t="str">
        <f t="shared" si="15"/>
        <v>2024-Q4</v>
      </c>
      <c r="K247">
        <f t="shared" si="12"/>
        <v>0</v>
      </c>
      <c r="L247">
        <f t="shared" si="13"/>
        <v>1</v>
      </c>
    </row>
    <row r="248" spans="1:12" x14ac:dyDescent="0.25">
      <c r="A248" s="8">
        <v>45654</v>
      </c>
      <c r="B248" t="s">
        <v>21</v>
      </c>
      <c r="C248" t="s">
        <v>8</v>
      </c>
      <c r="D248" t="s">
        <v>9</v>
      </c>
      <c r="E248">
        <v>33</v>
      </c>
      <c r="F248">
        <v>64.22</v>
      </c>
      <c r="G248">
        <v>2119.2600000000002</v>
      </c>
      <c r="H248">
        <f t="shared" si="14"/>
        <v>2024</v>
      </c>
      <c r="I248" t="str" cm="1">
        <f t="array" ref="I248">_xlfn.IFS(MONTH(A248)&lt;=3,"Q1",MONTH(A248)&lt;=6,"Q2",MONTH(A248)&lt;=9,"Q3",MONTH(A248)&lt;=12,"Q4")</f>
        <v>Q4</v>
      </c>
      <c r="J248" t="str">
        <f t="shared" si="15"/>
        <v>2024-Q4</v>
      </c>
      <c r="K248">
        <f t="shared" si="12"/>
        <v>0</v>
      </c>
      <c r="L248">
        <f t="shared" si="13"/>
        <v>1</v>
      </c>
    </row>
    <row r="249" spans="1:12" x14ac:dyDescent="0.25">
      <c r="A249" s="8">
        <v>45654</v>
      </c>
      <c r="B249" t="s">
        <v>10</v>
      </c>
      <c r="C249" t="s">
        <v>18</v>
      </c>
      <c r="D249" t="s">
        <v>9</v>
      </c>
      <c r="E249">
        <v>28</v>
      </c>
      <c r="F249">
        <v>100.72</v>
      </c>
      <c r="G249">
        <v>2820.16</v>
      </c>
      <c r="H249">
        <f t="shared" si="14"/>
        <v>2024</v>
      </c>
      <c r="I249" t="str" cm="1">
        <f t="array" ref="I249">_xlfn.IFS(MONTH(A249)&lt;=3,"Q1",MONTH(A249)&lt;=6,"Q2",MONTH(A249)&lt;=9,"Q3",MONTH(A249)&lt;=12,"Q4")</f>
        <v>Q4</v>
      </c>
      <c r="J249" t="str">
        <f t="shared" si="15"/>
        <v>2024-Q4</v>
      </c>
      <c r="K249">
        <f t="shared" si="12"/>
        <v>0</v>
      </c>
      <c r="L249">
        <f t="shared" si="13"/>
        <v>1</v>
      </c>
    </row>
    <row r="250" spans="1:12" x14ac:dyDescent="0.25">
      <c r="A250" s="8">
        <v>45655</v>
      </c>
      <c r="B250" t="s">
        <v>21</v>
      </c>
      <c r="C250" t="s">
        <v>16</v>
      </c>
      <c r="D250" t="s">
        <v>9</v>
      </c>
      <c r="E250">
        <v>30</v>
      </c>
      <c r="F250">
        <v>41.29</v>
      </c>
      <c r="G250">
        <v>1238.7</v>
      </c>
      <c r="H250">
        <f t="shared" si="14"/>
        <v>2024</v>
      </c>
      <c r="I250" t="str" cm="1">
        <f t="array" ref="I250">_xlfn.IFS(MONTH(A250)&lt;=3,"Q1",MONTH(A250)&lt;=6,"Q2",MONTH(A250)&lt;=9,"Q3",MONTH(A250)&lt;=12,"Q4")</f>
        <v>Q4</v>
      </c>
      <c r="J250" t="str">
        <f t="shared" si="15"/>
        <v>2024-Q4</v>
      </c>
      <c r="K250">
        <f t="shared" si="12"/>
        <v>0</v>
      </c>
      <c r="L250">
        <f t="shared" si="13"/>
        <v>1</v>
      </c>
    </row>
    <row r="251" spans="1:12" x14ac:dyDescent="0.25">
      <c r="A251" s="8">
        <v>45656</v>
      </c>
      <c r="B251" t="s">
        <v>19</v>
      </c>
      <c r="C251" t="s">
        <v>16</v>
      </c>
      <c r="D251" t="s">
        <v>15</v>
      </c>
      <c r="E251">
        <v>14</v>
      </c>
      <c r="F251">
        <v>41.29</v>
      </c>
      <c r="G251">
        <v>578.05999999999995</v>
      </c>
      <c r="H251">
        <f t="shared" si="14"/>
        <v>2024</v>
      </c>
      <c r="I251" t="str" cm="1">
        <f t="array" ref="I251">_xlfn.IFS(MONTH(A251)&lt;=3,"Q1",MONTH(A251)&lt;=6,"Q2",MONTH(A251)&lt;=9,"Q3",MONTH(A251)&lt;=12,"Q4")</f>
        <v>Q4</v>
      </c>
      <c r="J251" t="str">
        <f t="shared" si="15"/>
        <v>2024-Q4</v>
      </c>
      <c r="K251">
        <f t="shared" si="12"/>
        <v>0</v>
      </c>
      <c r="L251">
        <f t="shared" si="13"/>
        <v>1</v>
      </c>
    </row>
    <row r="252" spans="1:12" x14ac:dyDescent="0.25">
      <c r="A252" s="8">
        <v>45656</v>
      </c>
      <c r="B252" t="s">
        <v>7</v>
      </c>
      <c r="C252" t="s">
        <v>16</v>
      </c>
      <c r="D252" t="s">
        <v>9</v>
      </c>
      <c r="E252">
        <v>1</v>
      </c>
      <c r="F252">
        <v>41.29</v>
      </c>
      <c r="G252">
        <v>41.29</v>
      </c>
      <c r="H252">
        <f t="shared" si="14"/>
        <v>2024</v>
      </c>
      <c r="I252" t="str" cm="1">
        <f t="array" ref="I252">_xlfn.IFS(MONTH(A252)&lt;=3,"Q1",MONTH(A252)&lt;=6,"Q2",MONTH(A252)&lt;=9,"Q3",MONTH(A252)&lt;=12,"Q4")</f>
        <v>Q4</v>
      </c>
      <c r="J252" t="str">
        <f t="shared" si="15"/>
        <v>2024-Q4</v>
      </c>
      <c r="K252">
        <f t="shared" si="12"/>
        <v>0</v>
      </c>
      <c r="L252">
        <f t="shared" si="13"/>
        <v>1</v>
      </c>
    </row>
    <row r="253" spans="1:12" x14ac:dyDescent="0.25">
      <c r="A253" s="8">
        <v>45657</v>
      </c>
      <c r="B253" t="s">
        <v>13</v>
      </c>
      <c r="C253" t="s">
        <v>18</v>
      </c>
      <c r="D253" t="s">
        <v>15</v>
      </c>
      <c r="E253">
        <v>3</v>
      </c>
      <c r="F253">
        <v>100.72</v>
      </c>
      <c r="G253">
        <v>302.16000000000003</v>
      </c>
      <c r="H253">
        <f t="shared" si="14"/>
        <v>2024</v>
      </c>
      <c r="I253" t="str" cm="1">
        <f t="array" ref="I253">_xlfn.IFS(MONTH(A253)&lt;=3,"Q1",MONTH(A253)&lt;=6,"Q2",MONTH(A253)&lt;=9,"Q3",MONTH(A253)&lt;=12,"Q4")</f>
        <v>Q4</v>
      </c>
      <c r="J253" t="str">
        <f t="shared" si="15"/>
        <v>2024-Q4</v>
      </c>
      <c r="K253">
        <f t="shared" si="12"/>
        <v>0</v>
      </c>
      <c r="L253">
        <f t="shared" si="13"/>
        <v>1</v>
      </c>
    </row>
    <row r="254" spans="1:12" x14ac:dyDescent="0.25">
      <c r="A254" s="8">
        <v>45658</v>
      </c>
      <c r="B254" t="s">
        <v>10</v>
      </c>
      <c r="C254" t="s">
        <v>16</v>
      </c>
      <c r="D254" t="s">
        <v>9</v>
      </c>
      <c r="E254">
        <v>29</v>
      </c>
      <c r="F254">
        <v>41.29</v>
      </c>
      <c r="G254">
        <v>1197.4100000000001</v>
      </c>
      <c r="H254">
        <f t="shared" si="14"/>
        <v>2025</v>
      </c>
      <c r="I254" t="str" cm="1">
        <f t="array" ref="I254">_xlfn.IFS(MONTH(A254)&lt;=3,"Q1",MONTH(A254)&lt;=6,"Q2",MONTH(A254)&lt;=9,"Q3",MONTH(A254)&lt;=12,"Q4")</f>
        <v>Q1</v>
      </c>
      <c r="J254" t="str">
        <f t="shared" si="15"/>
        <v>2025-Q1</v>
      </c>
      <c r="K254">
        <f t="shared" si="12"/>
        <v>0</v>
      </c>
      <c r="L254">
        <f t="shared" si="13"/>
        <v>1</v>
      </c>
    </row>
    <row r="255" spans="1:12" x14ac:dyDescent="0.25">
      <c r="A255" s="8">
        <v>45659</v>
      </c>
      <c r="B255" t="s">
        <v>7</v>
      </c>
      <c r="C255" t="s">
        <v>16</v>
      </c>
      <c r="D255" t="s">
        <v>9</v>
      </c>
      <c r="E255">
        <v>34</v>
      </c>
      <c r="F255">
        <v>41.29</v>
      </c>
      <c r="G255">
        <v>1403.86</v>
      </c>
      <c r="H255">
        <f t="shared" si="14"/>
        <v>2025</v>
      </c>
      <c r="I255" t="str" cm="1">
        <f t="array" ref="I255">_xlfn.IFS(MONTH(A255)&lt;=3,"Q1",MONTH(A255)&lt;=6,"Q2",MONTH(A255)&lt;=9,"Q3",MONTH(A255)&lt;=12,"Q4")</f>
        <v>Q1</v>
      </c>
      <c r="J255" t="str">
        <f t="shared" si="15"/>
        <v>2025-Q1</v>
      </c>
      <c r="K255">
        <f t="shared" si="12"/>
        <v>0</v>
      </c>
      <c r="L255">
        <f t="shared" si="13"/>
        <v>1</v>
      </c>
    </row>
    <row r="256" spans="1:12" x14ac:dyDescent="0.25">
      <c r="A256" s="8">
        <v>45659</v>
      </c>
      <c r="B256" t="s">
        <v>10</v>
      </c>
      <c r="C256" t="s">
        <v>17</v>
      </c>
      <c r="D256" t="s">
        <v>15</v>
      </c>
      <c r="E256">
        <v>11</v>
      </c>
      <c r="F256">
        <v>14.78</v>
      </c>
      <c r="G256">
        <v>162.58000000000001</v>
      </c>
      <c r="H256">
        <f t="shared" si="14"/>
        <v>2025</v>
      </c>
      <c r="I256" t="str" cm="1">
        <f t="array" ref="I256">_xlfn.IFS(MONTH(A256)&lt;=3,"Q1",MONTH(A256)&lt;=6,"Q2",MONTH(A256)&lt;=9,"Q3",MONTH(A256)&lt;=12,"Q4")</f>
        <v>Q1</v>
      </c>
      <c r="J256" t="str">
        <f t="shared" si="15"/>
        <v>2025-Q1</v>
      </c>
      <c r="K256">
        <f t="shared" si="12"/>
        <v>0</v>
      </c>
      <c r="L256">
        <f t="shared" si="13"/>
        <v>1</v>
      </c>
    </row>
    <row r="257" spans="1:12" x14ac:dyDescent="0.25">
      <c r="A257" s="8">
        <v>45660</v>
      </c>
      <c r="B257" t="s">
        <v>10</v>
      </c>
      <c r="C257" t="s">
        <v>14</v>
      </c>
      <c r="D257" t="s">
        <v>15</v>
      </c>
      <c r="E257">
        <v>34</v>
      </c>
      <c r="F257">
        <v>210.43</v>
      </c>
      <c r="G257">
        <v>7154.62</v>
      </c>
      <c r="H257">
        <f t="shared" si="14"/>
        <v>2025</v>
      </c>
      <c r="I257" t="str" cm="1">
        <f t="array" ref="I257">_xlfn.IFS(MONTH(A257)&lt;=3,"Q1",MONTH(A257)&lt;=6,"Q2",MONTH(A257)&lt;=9,"Q3",MONTH(A257)&lt;=12,"Q4")</f>
        <v>Q1</v>
      </c>
      <c r="J257" t="str">
        <f t="shared" si="15"/>
        <v>2025-Q1</v>
      </c>
      <c r="K257">
        <f t="shared" si="12"/>
        <v>0</v>
      </c>
      <c r="L257">
        <f t="shared" si="13"/>
        <v>1</v>
      </c>
    </row>
    <row r="258" spans="1:12" x14ac:dyDescent="0.25">
      <c r="A258" s="8">
        <v>45661</v>
      </c>
      <c r="B258" t="s">
        <v>21</v>
      </c>
      <c r="C258" t="s">
        <v>22</v>
      </c>
      <c r="D258" t="s">
        <v>12</v>
      </c>
      <c r="E258">
        <v>19</v>
      </c>
      <c r="F258">
        <v>160.66</v>
      </c>
      <c r="G258">
        <v>3052.54</v>
      </c>
      <c r="H258">
        <f t="shared" si="14"/>
        <v>2025</v>
      </c>
      <c r="I258" t="str" cm="1">
        <f t="array" ref="I258">_xlfn.IFS(MONTH(A258)&lt;=3,"Q1",MONTH(A258)&lt;=6,"Q2",MONTH(A258)&lt;=9,"Q3",MONTH(A258)&lt;=12,"Q4")</f>
        <v>Q1</v>
      </c>
      <c r="J258" t="str">
        <f t="shared" si="15"/>
        <v>2025-Q1</v>
      </c>
      <c r="K258">
        <f t="shared" ref="K258:K321" si="16">COUNTBLANK(A258:G258)</f>
        <v>0</v>
      </c>
      <c r="L258">
        <f t="shared" ref="L258:L321" si="17">COUNTIFS(A:A,A258,B:B,B258,C:C,C258,E:E,E258,F:F,F258)</f>
        <v>1</v>
      </c>
    </row>
    <row r="259" spans="1:12" x14ac:dyDescent="0.25">
      <c r="A259" s="8">
        <v>45662</v>
      </c>
      <c r="B259" t="s">
        <v>21</v>
      </c>
      <c r="C259" t="s">
        <v>11</v>
      </c>
      <c r="D259" t="s">
        <v>15</v>
      </c>
      <c r="E259">
        <v>3</v>
      </c>
      <c r="F259">
        <v>26.17</v>
      </c>
      <c r="G259">
        <v>78.510000000000005</v>
      </c>
      <c r="H259">
        <f t="shared" ref="H259:H322" si="18">YEAR(A259)</f>
        <v>2025</v>
      </c>
      <c r="I259" t="str" cm="1">
        <f t="array" ref="I259">_xlfn.IFS(MONTH(A259)&lt;=3,"Q1",MONTH(A259)&lt;=6,"Q2",MONTH(A259)&lt;=9,"Q3",MONTH(A259)&lt;=12,"Q4")</f>
        <v>Q1</v>
      </c>
      <c r="J259" t="str">
        <f t="shared" ref="J259:J322" si="19">YEAR(A259)&amp;"-Q"&amp;ROUNDUP(MONTH(A259)/3,0)</f>
        <v>2025-Q1</v>
      </c>
      <c r="K259">
        <f t="shared" si="16"/>
        <v>0</v>
      </c>
      <c r="L259">
        <f t="shared" si="17"/>
        <v>1</v>
      </c>
    </row>
    <row r="260" spans="1:12" x14ac:dyDescent="0.25">
      <c r="A260" s="8">
        <v>45662</v>
      </c>
      <c r="B260" t="s">
        <v>19</v>
      </c>
      <c r="C260" t="s">
        <v>16</v>
      </c>
      <c r="D260" t="s">
        <v>15</v>
      </c>
      <c r="E260">
        <v>26</v>
      </c>
      <c r="F260">
        <v>41.29</v>
      </c>
      <c r="G260">
        <v>1073.54</v>
      </c>
      <c r="H260">
        <f t="shared" si="18"/>
        <v>2025</v>
      </c>
      <c r="I260" t="str" cm="1">
        <f t="array" ref="I260">_xlfn.IFS(MONTH(A260)&lt;=3,"Q1",MONTH(A260)&lt;=6,"Q2",MONTH(A260)&lt;=9,"Q3",MONTH(A260)&lt;=12,"Q4")</f>
        <v>Q1</v>
      </c>
      <c r="J260" t="str">
        <f t="shared" si="19"/>
        <v>2025-Q1</v>
      </c>
      <c r="K260">
        <f t="shared" si="16"/>
        <v>0</v>
      </c>
      <c r="L260">
        <f t="shared" si="17"/>
        <v>1</v>
      </c>
    </row>
    <row r="261" spans="1:12" x14ac:dyDescent="0.25">
      <c r="A261" s="8">
        <v>45663</v>
      </c>
      <c r="B261" t="s">
        <v>7</v>
      </c>
      <c r="C261" t="s">
        <v>18</v>
      </c>
      <c r="D261" t="s">
        <v>9</v>
      </c>
      <c r="E261">
        <v>28</v>
      </c>
      <c r="F261">
        <v>100.72</v>
      </c>
      <c r="G261">
        <v>2820.16</v>
      </c>
      <c r="H261">
        <f t="shared" si="18"/>
        <v>2025</v>
      </c>
      <c r="I261" t="str" cm="1">
        <f t="array" ref="I261">_xlfn.IFS(MONTH(A261)&lt;=3,"Q1",MONTH(A261)&lt;=6,"Q2",MONTH(A261)&lt;=9,"Q3",MONTH(A261)&lt;=12,"Q4")</f>
        <v>Q1</v>
      </c>
      <c r="J261" t="str">
        <f t="shared" si="19"/>
        <v>2025-Q1</v>
      </c>
      <c r="K261">
        <f t="shared" si="16"/>
        <v>0</v>
      </c>
      <c r="L261">
        <f t="shared" si="17"/>
        <v>1</v>
      </c>
    </row>
    <row r="262" spans="1:12" x14ac:dyDescent="0.25">
      <c r="A262" s="8">
        <v>45664</v>
      </c>
      <c r="B262" t="s">
        <v>19</v>
      </c>
      <c r="C262" t="s">
        <v>16</v>
      </c>
      <c r="D262" t="s">
        <v>9</v>
      </c>
      <c r="E262">
        <v>1</v>
      </c>
      <c r="F262">
        <v>41.29</v>
      </c>
      <c r="G262">
        <v>41.29</v>
      </c>
      <c r="H262">
        <f t="shared" si="18"/>
        <v>2025</v>
      </c>
      <c r="I262" t="str" cm="1">
        <f t="array" ref="I262">_xlfn.IFS(MONTH(A262)&lt;=3,"Q1",MONTH(A262)&lt;=6,"Q2",MONTH(A262)&lt;=9,"Q3",MONTH(A262)&lt;=12,"Q4")</f>
        <v>Q1</v>
      </c>
      <c r="J262" t="str">
        <f t="shared" si="19"/>
        <v>2025-Q1</v>
      </c>
      <c r="K262">
        <f t="shared" si="16"/>
        <v>0</v>
      </c>
      <c r="L262">
        <f t="shared" si="17"/>
        <v>1</v>
      </c>
    </row>
    <row r="263" spans="1:12" x14ac:dyDescent="0.25">
      <c r="A263" s="8">
        <v>45664</v>
      </c>
      <c r="B263" t="s">
        <v>13</v>
      </c>
      <c r="C263" t="s">
        <v>11</v>
      </c>
      <c r="D263" t="s">
        <v>12</v>
      </c>
      <c r="E263">
        <v>31</v>
      </c>
      <c r="F263">
        <v>26.17</v>
      </c>
      <c r="G263">
        <v>811.27</v>
      </c>
      <c r="H263">
        <f t="shared" si="18"/>
        <v>2025</v>
      </c>
      <c r="I263" t="str" cm="1">
        <f t="array" ref="I263">_xlfn.IFS(MONTH(A263)&lt;=3,"Q1",MONTH(A263)&lt;=6,"Q2",MONTH(A263)&lt;=9,"Q3",MONTH(A263)&lt;=12,"Q4")</f>
        <v>Q1</v>
      </c>
      <c r="J263" t="str">
        <f t="shared" si="19"/>
        <v>2025-Q1</v>
      </c>
      <c r="K263">
        <f t="shared" si="16"/>
        <v>0</v>
      </c>
      <c r="L263">
        <f t="shared" si="17"/>
        <v>1</v>
      </c>
    </row>
    <row r="264" spans="1:12" x14ac:dyDescent="0.25">
      <c r="A264" s="8">
        <v>45665</v>
      </c>
      <c r="B264" t="s">
        <v>10</v>
      </c>
      <c r="C264" t="s">
        <v>18</v>
      </c>
      <c r="D264" t="s">
        <v>15</v>
      </c>
      <c r="E264">
        <v>18</v>
      </c>
      <c r="F264">
        <v>100.72</v>
      </c>
      <c r="G264">
        <v>1812.96</v>
      </c>
      <c r="H264">
        <f t="shared" si="18"/>
        <v>2025</v>
      </c>
      <c r="I264" t="str" cm="1">
        <f t="array" ref="I264">_xlfn.IFS(MONTH(A264)&lt;=3,"Q1",MONTH(A264)&lt;=6,"Q2",MONTH(A264)&lt;=9,"Q3",MONTH(A264)&lt;=12,"Q4")</f>
        <v>Q1</v>
      </c>
      <c r="J264" t="str">
        <f t="shared" si="19"/>
        <v>2025-Q1</v>
      </c>
      <c r="K264">
        <f t="shared" si="16"/>
        <v>0</v>
      </c>
      <c r="L264">
        <f t="shared" si="17"/>
        <v>1</v>
      </c>
    </row>
    <row r="265" spans="1:12" x14ac:dyDescent="0.25">
      <c r="A265" s="8">
        <v>45666</v>
      </c>
      <c r="B265" t="s">
        <v>19</v>
      </c>
      <c r="C265" t="s">
        <v>16</v>
      </c>
      <c r="D265" t="s">
        <v>9</v>
      </c>
      <c r="E265">
        <v>26</v>
      </c>
      <c r="F265">
        <v>41.29</v>
      </c>
      <c r="G265">
        <v>1073.54</v>
      </c>
      <c r="H265">
        <f t="shared" si="18"/>
        <v>2025</v>
      </c>
      <c r="I265" t="str" cm="1">
        <f t="array" ref="I265">_xlfn.IFS(MONTH(A265)&lt;=3,"Q1",MONTH(A265)&lt;=6,"Q2",MONTH(A265)&lt;=9,"Q3",MONTH(A265)&lt;=12,"Q4")</f>
        <v>Q1</v>
      </c>
      <c r="J265" t="str">
        <f t="shared" si="19"/>
        <v>2025-Q1</v>
      </c>
      <c r="K265">
        <f t="shared" si="16"/>
        <v>0</v>
      </c>
      <c r="L265">
        <f t="shared" si="17"/>
        <v>1</v>
      </c>
    </row>
    <row r="266" spans="1:12" x14ac:dyDescent="0.25">
      <c r="A266" s="8">
        <v>45667</v>
      </c>
      <c r="B266" t="s">
        <v>13</v>
      </c>
      <c r="C266" t="s">
        <v>17</v>
      </c>
      <c r="D266" t="s">
        <v>12</v>
      </c>
      <c r="E266">
        <v>29</v>
      </c>
      <c r="F266">
        <v>14.78</v>
      </c>
      <c r="G266">
        <v>428.62</v>
      </c>
      <c r="H266">
        <f t="shared" si="18"/>
        <v>2025</v>
      </c>
      <c r="I266" t="str" cm="1">
        <f t="array" ref="I266">_xlfn.IFS(MONTH(A266)&lt;=3,"Q1",MONTH(A266)&lt;=6,"Q2",MONTH(A266)&lt;=9,"Q3",MONTH(A266)&lt;=12,"Q4")</f>
        <v>Q1</v>
      </c>
      <c r="J266" t="str">
        <f t="shared" si="19"/>
        <v>2025-Q1</v>
      </c>
      <c r="K266">
        <f t="shared" si="16"/>
        <v>0</v>
      </c>
      <c r="L266">
        <f t="shared" si="17"/>
        <v>1</v>
      </c>
    </row>
    <row r="267" spans="1:12" x14ac:dyDescent="0.25">
      <c r="A267" s="8">
        <v>45667</v>
      </c>
      <c r="B267" t="s">
        <v>7</v>
      </c>
      <c r="C267" t="s">
        <v>17</v>
      </c>
      <c r="D267" t="s">
        <v>15</v>
      </c>
      <c r="E267">
        <v>33</v>
      </c>
      <c r="F267">
        <v>14.78</v>
      </c>
      <c r="G267">
        <v>487.74</v>
      </c>
      <c r="H267">
        <f t="shared" si="18"/>
        <v>2025</v>
      </c>
      <c r="I267" t="str" cm="1">
        <f t="array" ref="I267">_xlfn.IFS(MONTH(A267)&lt;=3,"Q1",MONTH(A267)&lt;=6,"Q2",MONTH(A267)&lt;=9,"Q3",MONTH(A267)&lt;=12,"Q4")</f>
        <v>Q1</v>
      </c>
      <c r="J267" t="str">
        <f t="shared" si="19"/>
        <v>2025-Q1</v>
      </c>
      <c r="K267">
        <f t="shared" si="16"/>
        <v>0</v>
      </c>
      <c r="L267">
        <f t="shared" si="17"/>
        <v>1</v>
      </c>
    </row>
    <row r="268" spans="1:12" x14ac:dyDescent="0.25">
      <c r="A268" s="8">
        <v>45668</v>
      </c>
      <c r="B268" t="s">
        <v>7</v>
      </c>
      <c r="C268" t="s">
        <v>14</v>
      </c>
      <c r="D268" t="s">
        <v>15</v>
      </c>
      <c r="E268">
        <v>31</v>
      </c>
      <c r="F268">
        <v>210.43</v>
      </c>
      <c r="G268">
        <v>6523.33</v>
      </c>
      <c r="H268">
        <f t="shared" si="18"/>
        <v>2025</v>
      </c>
      <c r="I268" t="str" cm="1">
        <f t="array" ref="I268">_xlfn.IFS(MONTH(A268)&lt;=3,"Q1",MONTH(A268)&lt;=6,"Q2",MONTH(A268)&lt;=9,"Q3",MONTH(A268)&lt;=12,"Q4")</f>
        <v>Q1</v>
      </c>
      <c r="J268" t="str">
        <f t="shared" si="19"/>
        <v>2025-Q1</v>
      </c>
      <c r="K268">
        <f t="shared" si="16"/>
        <v>0</v>
      </c>
      <c r="L268">
        <f t="shared" si="17"/>
        <v>1</v>
      </c>
    </row>
    <row r="269" spans="1:12" x14ac:dyDescent="0.25">
      <c r="A269" s="8">
        <v>45669</v>
      </c>
      <c r="B269" t="s">
        <v>19</v>
      </c>
      <c r="C269" t="s">
        <v>17</v>
      </c>
      <c r="D269" t="s">
        <v>15</v>
      </c>
      <c r="E269">
        <v>13</v>
      </c>
      <c r="F269">
        <v>14.78</v>
      </c>
      <c r="G269">
        <v>192.14</v>
      </c>
      <c r="H269">
        <f t="shared" si="18"/>
        <v>2025</v>
      </c>
      <c r="I269" t="str" cm="1">
        <f t="array" ref="I269">_xlfn.IFS(MONTH(A269)&lt;=3,"Q1",MONTH(A269)&lt;=6,"Q2",MONTH(A269)&lt;=9,"Q3",MONTH(A269)&lt;=12,"Q4")</f>
        <v>Q1</v>
      </c>
      <c r="J269" t="str">
        <f t="shared" si="19"/>
        <v>2025-Q1</v>
      </c>
      <c r="K269">
        <f t="shared" si="16"/>
        <v>0</v>
      </c>
      <c r="L269">
        <f t="shared" si="17"/>
        <v>1</v>
      </c>
    </row>
    <row r="270" spans="1:12" x14ac:dyDescent="0.25">
      <c r="A270" s="8">
        <v>45670</v>
      </c>
      <c r="B270" t="s">
        <v>13</v>
      </c>
      <c r="C270" t="s">
        <v>14</v>
      </c>
      <c r="D270" t="s">
        <v>15</v>
      </c>
      <c r="E270">
        <v>26</v>
      </c>
      <c r="F270">
        <v>210.43</v>
      </c>
      <c r="G270">
        <v>5471.18</v>
      </c>
      <c r="H270">
        <f t="shared" si="18"/>
        <v>2025</v>
      </c>
      <c r="I270" t="str" cm="1">
        <f t="array" ref="I270">_xlfn.IFS(MONTH(A270)&lt;=3,"Q1",MONTH(A270)&lt;=6,"Q2",MONTH(A270)&lt;=9,"Q3",MONTH(A270)&lt;=12,"Q4")</f>
        <v>Q1</v>
      </c>
      <c r="J270" t="str">
        <f t="shared" si="19"/>
        <v>2025-Q1</v>
      </c>
      <c r="K270">
        <f t="shared" si="16"/>
        <v>0</v>
      </c>
      <c r="L270">
        <f t="shared" si="17"/>
        <v>1</v>
      </c>
    </row>
    <row r="271" spans="1:12" x14ac:dyDescent="0.25">
      <c r="A271" s="8">
        <v>45670</v>
      </c>
      <c r="B271" t="s">
        <v>10</v>
      </c>
      <c r="C271" t="s">
        <v>11</v>
      </c>
      <c r="D271" t="s">
        <v>15</v>
      </c>
      <c r="E271">
        <v>32</v>
      </c>
      <c r="F271">
        <v>26.17</v>
      </c>
      <c r="G271">
        <v>837.44</v>
      </c>
      <c r="H271">
        <f t="shared" si="18"/>
        <v>2025</v>
      </c>
      <c r="I271" t="str" cm="1">
        <f t="array" ref="I271">_xlfn.IFS(MONTH(A271)&lt;=3,"Q1",MONTH(A271)&lt;=6,"Q2",MONTH(A271)&lt;=9,"Q3",MONTH(A271)&lt;=12,"Q4")</f>
        <v>Q1</v>
      </c>
      <c r="J271" t="str">
        <f t="shared" si="19"/>
        <v>2025-Q1</v>
      </c>
      <c r="K271">
        <f t="shared" si="16"/>
        <v>0</v>
      </c>
      <c r="L271">
        <f t="shared" si="17"/>
        <v>1</v>
      </c>
    </row>
    <row r="272" spans="1:12" x14ac:dyDescent="0.25">
      <c r="A272" s="8">
        <v>45671</v>
      </c>
      <c r="B272" t="s">
        <v>10</v>
      </c>
      <c r="C272" t="s">
        <v>16</v>
      </c>
      <c r="D272" t="s">
        <v>15</v>
      </c>
      <c r="E272">
        <v>2</v>
      </c>
      <c r="F272">
        <v>41.29</v>
      </c>
      <c r="G272">
        <v>82.58</v>
      </c>
      <c r="H272">
        <f t="shared" si="18"/>
        <v>2025</v>
      </c>
      <c r="I272" t="str" cm="1">
        <f t="array" ref="I272">_xlfn.IFS(MONTH(A272)&lt;=3,"Q1",MONTH(A272)&lt;=6,"Q2",MONTH(A272)&lt;=9,"Q3",MONTH(A272)&lt;=12,"Q4")</f>
        <v>Q1</v>
      </c>
      <c r="J272" t="str">
        <f t="shared" si="19"/>
        <v>2025-Q1</v>
      </c>
      <c r="K272">
        <f t="shared" si="16"/>
        <v>0</v>
      </c>
      <c r="L272">
        <f t="shared" si="17"/>
        <v>1</v>
      </c>
    </row>
    <row r="273" spans="1:12" x14ac:dyDescent="0.25">
      <c r="A273" s="8">
        <v>45672</v>
      </c>
      <c r="B273" t="s">
        <v>13</v>
      </c>
      <c r="C273" t="s">
        <v>18</v>
      </c>
      <c r="D273" t="s">
        <v>15</v>
      </c>
      <c r="E273">
        <v>4</v>
      </c>
      <c r="F273">
        <v>100.72</v>
      </c>
      <c r="G273">
        <v>402.88</v>
      </c>
      <c r="H273">
        <f t="shared" si="18"/>
        <v>2025</v>
      </c>
      <c r="I273" t="str" cm="1">
        <f t="array" ref="I273">_xlfn.IFS(MONTH(A273)&lt;=3,"Q1",MONTH(A273)&lt;=6,"Q2",MONTH(A273)&lt;=9,"Q3",MONTH(A273)&lt;=12,"Q4")</f>
        <v>Q1</v>
      </c>
      <c r="J273" t="str">
        <f t="shared" si="19"/>
        <v>2025-Q1</v>
      </c>
      <c r="K273">
        <f t="shared" si="16"/>
        <v>0</v>
      </c>
      <c r="L273">
        <f t="shared" si="17"/>
        <v>1</v>
      </c>
    </row>
    <row r="274" spans="1:12" x14ac:dyDescent="0.25">
      <c r="A274" s="8">
        <v>45672</v>
      </c>
      <c r="B274" t="s">
        <v>10</v>
      </c>
      <c r="C274" t="s">
        <v>16</v>
      </c>
      <c r="D274" t="s">
        <v>15</v>
      </c>
      <c r="E274">
        <v>2</v>
      </c>
      <c r="F274">
        <v>41.29</v>
      </c>
      <c r="G274">
        <v>82.58</v>
      </c>
      <c r="H274">
        <f t="shared" si="18"/>
        <v>2025</v>
      </c>
      <c r="I274" t="str" cm="1">
        <f t="array" ref="I274">_xlfn.IFS(MONTH(A274)&lt;=3,"Q1",MONTH(A274)&lt;=6,"Q2",MONTH(A274)&lt;=9,"Q3",MONTH(A274)&lt;=12,"Q4")</f>
        <v>Q1</v>
      </c>
      <c r="J274" t="str">
        <f t="shared" si="19"/>
        <v>2025-Q1</v>
      </c>
      <c r="K274">
        <f t="shared" si="16"/>
        <v>0</v>
      </c>
      <c r="L274">
        <f t="shared" si="17"/>
        <v>1</v>
      </c>
    </row>
    <row r="275" spans="1:12" x14ac:dyDescent="0.25">
      <c r="A275" s="8">
        <v>45673</v>
      </c>
      <c r="B275" t="s">
        <v>19</v>
      </c>
      <c r="C275" t="s">
        <v>16</v>
      </c>
      <c r="D275" t="s">
        <v>12</v>
      </c>
      <c r="E275">
        <v>32</v>
      </c>
      <c r="F275">
        <v>41.29</v>
      </c>
      <c r="G275">
        <v>1321.28</v>
      </c>
      <c r="H275">
        <f t="shared" si="18"/>
        <v>2025</v>
      </c>
      <c r="I275" t="str" cm="1">
        <f t="array" ref="I275">_xlfn.IFS(MONTH(A275)&lt;=3,"Q1",MONTH(A275)&lt;=6,"Q2",MONTH(A275)&lt;=9,"Q3",MONTH(A275)&lt;=12,"Q4")</f>
        <v>Q1</v>
      </c>
      <c r="J275" t="str">
        <f t="shared" si="19"/>
        <v>2025-Q1</v>
      </c>
      <c r="K275">
        <f t="shared" si="16"/>
        <v>0</v>
      </c>
      <c r="L275">
        <f t="shared" si="17"/>
        <v>1</v>
      </c>
    </row>
    <row r="276" spans="1:12" x14ac:dyDescent="0.25">
      <c r="A276" s="8">
        <v>45674</v>
      </c>
      <c r="B276" t="s">
        <v>19</v>
      </c>
      <c r="C276" t="s">
        <v>17</v>
      </c>
      <c r="D276" t="s">
        <v>15</v>
      </c>
      <c r="E276">
        <v>16</v>
      </c>
      <c r="F276">
        <v>14.78</v>
      </c>
      <c r="G276">
        <v>236.48</v>
      </c>
      <c r="H276">
        <f t="shared" si="18"/>
        <v>2025</v>
      </c>
      <c r="I276" t="str" cm="1">
        <f t="array" ref="I276">_xlfn.IFS(MONTH(A276)&lt;=3,"Q1",MONTH(A276)&lt;=6,"Q2",MONTH(A276)&lt;=9,"Q3",MONTH(A276)&lt;=12,"Q4")</f>
        <v>Q1</v>
      </c>
      <c r="J276" t="str">
        <f t="shared" si="19"/>
        <v>2025-Q1</v>
      </c>
      <c r="K276">
        <f t="shared" si="16"/>
        <v>0</v>
      </c>
      <c r="L276">
        <f t="shared" si="17"/>
        <v>1</v>
      </c>
    </row>
    <row r="277" spans="1:12" x14ac:dyDescent="0.25">
      <c r="A277" s="8">
        <v>45675</v>
      </c>
      <c r="B277" t="s">
        <v>7</v>
      </c>
      <c r="C277" t="s">
        <v>20</v>
      </c>
      <c r="D277" t="s">
        <v>15</v>
      </c>
      <c r="E277">
        <v>26</v>
      </c>
      <c r="F277">
        <v>34.72</v>
      </c>
      <c r="G277">
        <v>902.72</v>
      </c>
      <c r="H277">
        <f t="shared" si="18"/>
        <v>2025</v>
      </c>
      <c r="I277" t="str" cm="1">
        <f t="array" ref="I277">_xlfn.IFS(MONTH(A277)&lt;=3,"Q1",MONTH(A277)&lt;=6,"Q2",MONTH(A277)&lt;=9,"Q3",MONTH(A277)&lt;=12,"Q4")</f>
        <v>Q1</v>
      </c>
      <c r="J277" t="str">
        <f t="shared" si="19"/>
        <v>2025-Q1</v>
      </c>
      <c r="K277">
        <f t="shared" si="16"/>
        <v>0</v>
      </c>
      <c r="L277">
        <f t="shared" si="17"/>
        <v>1</v>
      </c>
    </row>
    <row r="278" spans="1:12" x14ac:dyDescent="0.25">
      <c r="A278" s="8">
        <v>45675</v>
      </c>
      <c r="B278" t="s">
        <v>10</v>
      </c>
      <c r="C278" t="s">
        <v>16</v>
      </c>
      <c r="D278" t="s">
        <v>15</v>
      </c>
      <c r="E278">
        <v>31</v>
      </c>
      <c r="F278">
        <v>41.29</v>
      </c>
      <c r="G278">
        <v>1279.99</v>
      </c>
      <c r="H278">
        <f t="shared" si="18"/>
        <v>2025</v>
      </c>
      <c r="I278" t="str" cm="1">
        <f t="array" ref="I278">_xlfn.IFS(MONTH(A278)&lt;=3,"Q1",MONTH(A278)&lt;=6,"Q2",MONTH(A278)&lt;=9,"Q3",MONTH(A278)&lt;=12,"Q4")</f>
        <v>Q1</v>
      </c>
      <c r="J278" t="str">
        <f t="shared" si="19"/>
        <v>2025-Q1</v>
      </c>
      <c r="K278">
        <f t="shared" si="16"/>
        <v>0</v>
      </c>
      <c r="L278">
        <f t="shared" si="17"/>
        <v>1</v>
      </c>
    </row>
    <row r="279" spans="1:12" x14ac:dyDescent="0.25">
      <c r="A279" s="8">
        <v>45676</v>
      </c>
      <c r="B279" t="s">
        <v>19</v>
      </c>
      <c r="C279" t="s">
        <v>22</v>
      </c>
      <c r="D279" t="s">
        <v>15</v>
      </c>
      <c r="E279">
        <v>32</v>
      </c>
      <c r="F279">
        <v>160.66</v>
      </c>
      <c r="G279">
        <v>5141.12</v>
      </c>
      <c r="H279">
        <f t="shared" si="18"/>
        <v>2025</v>
      </c>
      <c r="I279" t="str" cm="1">
        <f t="array" ref="I279">_xlfn.IFS(MONTH(A279)&lt;=3,"Q1",MONTH(A279)&lt;=6,"Q2",MONTH(A279)&lt;=9,"Q3",MONTH(A279)&lt;=12,"Q4")</f>
        <v>Q1</v>
      </c>
      <c r="J279" t="str">
        <f t="shared" si="19"/>
        <v>2025-Q1</v>
      </c>
      <c r="K279">
        <f t="shared" si="16"/>
        <v>0</v>
      </c>
      <c r="L279">
        <f t="shared" si="17"/>
        <v>1</v>
      </c>
    </row>
    <row r="280" spans="1:12" x14ac:dyDescent="0.25">
      <c r="A280" s="8">
        <v>45677</v>
      </c>
      <c r="B280" t="s">
        <v>10</v>
      </c>
      <c r="C280" t="s">
        <v>17</v>
      </c>
      <c r="D280" t="s">
        <v>9</v>
      </c>
      <c r="E280">
        <v>2</v>
      </c>
      <c r="F280">
        <v>14.78</v>
      </c>
      <c r="G280">
        <v>29.56</v>
      </c>
      <c r="H280">
        <f t="shared" si="18"/>
        <v>2025</v>
      </c>
      <c r="I280" t="str" cm="1">
        <f t="array" ref="I280">_xlfn.IFS(MONTH(A280)&lt;=3,"Q1",MONTH(A280)&lt;=6,"Q2",MONTH(A280)&lt;=9,"Q3",MONTH(A280)&lt;=12,"Q4")</f>
        <v>Q1</v>
      </c>
      <c r="J280" t="str">
        <f t="shared" si="19"/>
        <v>2025-Q1</v>
      </c>
      <c r="K280">
        <f t="shared" si="16"/>
        <v>0</v>
      </c>
      <c r="L280">
        <f t="shared" si="17"/>
        <v>1</v>
      </c>
    </row>
    <row r="281" spans="1:12" x14ac:dyDescent="0.25">
      <c r="A281" s="8">
        <v>45678</v>
      </c>
      <c r="B281" t="s">
        <v>7</v>
      </c>
      <c r="C281" t="s">
        <v>11</v>
      </c>
      <c r="D281" t="s">
        <v>15</v>
      </c>
      <c r="E281">
        <v>34</v>
      </c>
      <c r="F281">
        <v>26.17</v>
      </c>
      <c r="G281">
        <v>889.78</v>
      </c>
      <c r="H281">
        <f t="shared" si="18"/>
        <v>2025</v>
      </c>
      <c r="I281" t="str" cm="1">
        <f t="array" ref="I281">_xlfn.IFS(MONTH(A281)&lt;=3,"Q1",MONTH(A281)&lt;=6,"Q2",MONTH(A281)&lt;=9,"Q3",MONTH(A281)&lt;=12,"Q4")</f>
        <v>Q1</v>
      </c>
      <c r="J281" t="str">
        <f t="shared" si="19"/>
        <v>2025-Q1</v>
      </c>
      <c r="K281">
        <f t="shared" si="16"/>
        <v>0</v>
      </c>
      <c r="L281">
        <f t="shared" si="17"/>
        <v>1</v>
      </c>
    </row>
    <row r="282" spans="1:12" x14ac:dyDescent="0.25">
      <c r="A282" s="8">
        <v>45678</v>
      </c>
      <c r="B282" t="s">
        <v>19</v>
      </c>
      <c r="C282" t="s">
        <v>22</v>
      </c>
      <c r="D282" t="s">
        <v>9</v>
      </c>
      <c r="E282">
        <v>11</v>
      </c>
      <c r="F282">
        <v>160.66</v>
      </c>
      <c r="G282">
        <v>1767.26</v>
      </c>
      <c r="H282">
        <f t="shared" si="18"/>
        <v>2025</v>
      </c>
      <c r="I282" t="str" cm="1">
        <f t="array" ref="I282">_xlfn.IFS(MONTH(A282)&lt;=3,"Q1",MONTH(A282)&lt;=6,"Q2",MONTH(A282)&lt;=9,"Q3",MONTH(A282)&lt;=12,"Q4")</f>
        <v>Q1</v>
      </c>
      <c r="J282" t="str">
        <f t="shared" si="19"/>
        <v>2025-Q1</v>
      </c>
      <c r="K282">
        <f t="shared" si="16"/>
        <v>0</v>
      </c>
      <c r="L282">
        <f t="shared" si="17"/>
        <v>1</v>
      </c>
    </row>
    <row r="283" spans="1:12" x14ac:dyDescent="0.25">
      <c r="A283" s="8">
        <v>45679</v>
      </c>
      <c r="B283" t="s">
        <v>21</v>
      </c>
      <c r="C283" t="s">
        <v>8</v>
      </c>
      <c r="D283" t="s">
        <v>9</v>
      </c>
      <c r="E283">
        <v>25</v>
      </c>
      <c r="F283">
        <v>64.22</v>
      </c>
      <c r="G283">
        <v>1605.5</v>
      </c>
      <c r="H283">
        <f t="shared" si="18"/>
        <v>2025</v>
      </c>
      <c r="I283" t="str" cm="1">
        <f t="array" ref="I283">_xlfn.IFS(MONTH(A283)&lt;=3,"Q1",MONTH(A283)&lt;=6,"Q2",MONTH(A283)&lt;=9,"Q3",MONTH(A283)&lt;=12,"Q4")</f>
        <v>Q1</v>
      </c>
      <c r="J283" t="str">
        <f t="shared" si="19"/>
        <v>2025-Q1</v>
      </c>
      <c r="K283">
        <f t="shared" si="16"/>
        <v>0</v>
      </c>
      <c r="L283">
        <f t="shared" si="17"/>
        <v>1</v>
      </c>
    </row>
    <row r="284" spans="1:12" x14ac:dyDescent="0.25">
      <c r="A284" s="8">
        <v>45680</v>
      </c>
      <c r="B284" t="s">
        <v>21</v>
      </c>
      <c r="C284" t="s">
        <v>11</v>
      </c>
      <c r="D284" t="s">
        <v>12</v>
      </c>
      <c r="E284">
        <v>22</v>
      </c>
      <c r="F284">
        <v>26.17</v>
      </c>
      <c r="G284">
        <v>575.74</v>
      </c>
      <c r="H284">
        <f t="shared" si="18"/>
        <v>2025</v>
      </c>
      <c r="I284" t="str" cm="1">
        <f t="array" ref="I284">_xlfn.IFS(MONTH(A284)&lt;=3,"Q1",MONTH(A284)&lt;=6,"Q2",MONTH(A284)&lt;=9,"Q3",MONTH(A284)&lt;=12,"Q4")</f>
        <v>Q1</v>
      </c>
      <c r="J284" t="str">
        <f t="shared" si="19"/>
        <v>2025-Q1</v>
      </c>
      <c r="K284">
        <f t="shared" si="16"/>
        <v>0</v>
      </c>
      <c r="L284">
        <f t="shared" si="17"/>
        <v>1</v>
      </c>
    </row>
    <row r="285" spans="1:12" x14ac:dyDescent="0.25">
      <c r="A285" s="8">
        <v>45681</v>
      </c>
      <c r="B285" t="s">
        <v>7</v>
      </c>
      <c r="C285" t="s">
        <v>14</v>
      </c>
      <c r="D285" t="s">
        <v>15</v>
      </c>
      <c r="E285">
        <v>38</v>
      </c>
      <c r="F285">
        <v>210.43</v>
      </c>
      <c r="G285">
        <v>7996.34</v>
      </c>
      <c r="H285">
        <f t="shared" si="18"/>
        <v>2025</v>
      </c>
      <c r="I285" t="str" cm="1">
        <f t="array" ref="I285">_xlfn.IFS(MONTH(A285)&lt;=3,"Q1",MONTH(A285)&lt;=6,"Q2",MONTH(A285)&lt;=9,"Q3",MONTH(A285)&lt;=12,"Q4")</f>
        <v>Q1</v>
      </c>
      <c r="J285" t="str">
        <f t="shared" si="19"/>
        <v>2025-Q1</v>
      </c>
      <c r="K285">
        <f t="shared" si="16"/>
        <v>0</v>
      </c>
      <c r="L285">
        <f t="shared" si="17"/>
        <v>1</v>
      </c>
    </row>
    <row r="286" spans="1:12" x14ac:dyDescent="0.25">
      <c r="A286" s="8">
        <v>45681</v>
      </c>
      <c r="B286" t="s">
        <v>7</v>
      </c>
      <c r="C286" t="s">
        <v>18</v>
      </c>
      <c r="D286" t="s">
        <v>9</v>
      </c>
      <c r="E286">
        <v>21</v>
      </c>
      <c r="F286">
        <v>100.72</v>
      </c>
      <c r="G286">
        <v>2115.12</v>
      </c>
      <c r="H286">
        <f t="shared" si="18"/>
        <v>2025</v>
      </c>
      <c r="I286" t="str" cm="1">
        <f t="array" ref="I286">_xlfn.IFS(MONTH(A286)&lt;=3,"Q1",MONTH(A286)&lt;=6,"Q2",MONTH(A286)&lt;=9,"Q3",MONTH(A286)&lt;=12,"Q4")</f>
        <v>Q1</v>
      </c>
      <c r="J286" t="str">
        <f t="shared" si="19"/>
        <v>2025-Q1</v>
      </c>
      <c r="K286">
        <f t="shared" si="16"/>
        <v>0</v>
      </c>
      <c r="L286">
        <f t="shared" si="17"/>
        <v>1</v>
      </c>
    </row>
    <row r="287" spans="1:12" x14ac:dyDescent="0.25">
      <c r="A287" s="8">
        <v>45682</v>
      </c>
      <c r="B287" t="s">
        <v>10</v>
      </c>
      <c r="C287" t="s">
        <v>8</v>
      </c>
      <c r="D287" t="s">
        <v>12</v>
      </c>
      <c r="E287">
        <v>15</v>
      </c>
      <c r="F287">
        <v>64.22</v>
      </c>
      <c r="G287">
        <v>963.3</v>
      </c>
      <c r="H287">
        <f t="shared" si="18"/>
        <v>2025</v>
      </c>
      <c r="I287" t="str" cm="1">
        <f t="array" ref="I287">_xlfn.IFS(MONTH(A287)&lt;=3,"Q1",MONTH(A287)&lt;=6,"Q2",MONTH(A287)&lt;=9,"Q3",MONTH(A287)&lt;=12,"Q4")</f>
        <v>Q1</v>
      </c>
      <c r="J287" t="str">
        <f t="shared" si="19"/>
        <v>2025-Q1</v>
      </c>
      <c r="K287">
        <f t="shared" si="16"/>
        <v>0</v>
      </c>
      <c r="L287">
        <f t="shared" si="17"/>
        <v>1</v>
      </c>
    </row>
    <row r="288" spans="1:12" x14ac:dyDescent="0.25">
      <c r="A288" s="8">
        <v>45683</v>
      </c>
      <c r="B288" t="s">
        <v>10</v>
      </c>
      <c r="C288" t="s">
        <v>11</v>
      </c>
      <c r="D288" t="s">
        <v>12</v>
      </c>
      <c r="E288">
        <v>14</v>
      </c>
      <c r="F288">
        <v>26.17</v>
      </c>
      <c r="G288">
        <v>366.38</v>
      </c>
      <c r="H288">
        <f t="shared" si="18"/>
        <v>2025</v>
      </c>
      <c r="I288" t="str" cm="1">
        <f t="array" ref="I288">_xlfn.IFS(MONTH(A288)&lt;=3,"Q1",MONTH(A288)&lt;=6,"Q2",MONTH(A288)&lt;=9,"Q3",MONTH(A288)&lt;=12,"Q4")</f>
        <v>Q1</v>
      </c>
      <c r="J288" t="str">
        <f t="shared" si="19"/>
        <v>2025-Q1</v>
      </c>
      <c r="K288">
        <f t="shared" si="16"/>
        <v>0</v>
      </c>
      <c r="L288">
        <f t="shared" si="17"/>
        <v>1</v>
      </c>
    </row>
    <row r="289" spans="1:12" x14ac:dyDescent="0.25">
      <c r="A289" s="8">
        <v>45683</v>
      </c>
      <c r="B289" t="s">
        <v>7</v>
      </c>
      <c r="C289" t="s">
        <v>17</v>
      </c>
      <c r="D289" t="s">
        <v>15</v>
      </c>
      <c r="E289">
        <v>15</v>
      </c>
      <c r="F289">
        <v>14.78</v>
      </c>
      <c r="G289">
        <v>221.7</v>
      </c>
      <c r="H289">
        <f t="shared" si="18"/>
        <v>2025</v>
      </c>
      <c r="I289" t="str" cm="1">
        <f t="array" ref="I289">_xlfn.IFS(MONTH(A289)&lt;=3,"Q1",MONTH(A289)&lt;=6,"Q2",MONTH(A289)&lt;=9,"Q3",MONTH(A289)&lt;=12,"Q4")</f>
        <v>Q1</v>
      </c>
      <c r="J289" t="str">
        <f t="shared" si="19"/>
        <v>2025-Q1</v>
      </c>
      <c r="K289">
        <f t="shared" si="16"/>
        <v>0</v>
      </c>
      <c r="L289">
        <f t="shared" si="17"/>
        <v>1</v>
      </c>
    </row>
    <row r="290" spans="1:12" x14ac:dyDescent="0.25">
      <c r="A290" s="8">
        <v>45684</v>
      </c>
      <c r="B290" t="s">
        <v>10</v>
      </c>
      <c r="C290" t="s">
        <v>20</v>
      </c>
      <c r="D290" t="s">
        <v>12</v>
      </c>
      <c r="E290">
        <v>31</v>
      </c>
      <c r="F290">
        <v>34.72</v>
      </c>
      <c r="G290">
        <v>1076.32</v>
      </c>
      <c r="H290">
        <f t="shared" si="18"/>
        <v>2025</v>
      </c>
      <c r="I290" t="str" cm="1">
        <f t="array" ref="I290">_xlfn.IFS(MONTH(A290)&lt;=3,"Q1",MONTH(A290)&lt;=6,"Q2",MONTH(A290)&lt;=9,"Q3",MONTH(A290)&lt;=12,"Q4")</f>
        <v>Q1</v>
      </c>
      <c r="J290" t="str">
        <f t="shared" si="19"/>
        <v>2025-Q1</v>
      </c>
      <c r="K290">
        <f t="shared" si="16"/>
        <v>0</v>
      </c>
      <c r="L290">
        <f t="shared" si="17"/>
        <v>1</v>
      </c>
    </row>
    <row r="291" spans="1:12" x14ac:dyDescent="0.25">
      <c r="A291" s="8">
        <v>45685</v>
      </c>
      <c r="B291" t="s">
        <v>13</v>
      </c>
      <c r="C291" t="s">
        <v>11</v>
      </c>
      <c r="D291" t="s">
        <v>15</v>
      </c>
      <c r="E291">
        <v>29</v>
      </c>
      <c r="F291">
        <v>26.17</v>
      </c>
      <c r="G291">
        <v>758.93</v>
      </c>
      <c r="H291">
        <f t="shared" si="18"/>
        <v>2025</v>
      </c>
      <c r="I291" t="str" cm="1">
        <f t="array" ref="I291">_xlfn.IFS(MONTH(A291)&lt;=3,"Q1",MONTH(A291)&lt;=6,"Q2",MONTH(A291)&lt;=9,"Q3",MONTH(A291)&lt;=12,"Q4")</f>
        <v>Q1</v>
      </c>
      <c r="J291" t="str">
        <f t="shared" si="19"/>
        <v>2025-Q1</v>
      </c>
      <c r="K291">
        <f t="shared" si="16"/>
        <v>0</v>
      </c>
      <c r="L291">
        <f t="shared" si="17"/>
        <v>1</v>
      </c>
    </row>
    <row r="292" spans="1:12" x14ac:dyDescent="0.25">
      <c r="A292" s="8">
        <v>45686</v>
      </c>
      <c r="B292" t="s">
        <v>7</v>
      </c>
      <c r="C292" t="s">
        <v>17</v>
      </c>
      <c r="D292" t="s">
        <v>9</v>
      </c>
      <c r="E292">
        <v>13</v>
      </c>
      <c r="F292">
        <v>14.78</v>
      </c>
      <c r="G292">
        <v>192.14</v>
      </c>
      <c r="H292">
        <f t="shared" si="18"/>
        <v>2025</v>
      </c>
      <c r="I292" t="str" cm="1">
        <f t="array" ref="I292">_xlfn.IFS(MONTH(A292)&lt;=3,"Q1",MONTH(A292)&lt;=6,"Q2",MONTH(A292)&lt;=9,"Q3",MONTH(A292)&lt;=12,"Q4")</f>
        <v>Q1</v>
      </c>
      <c r="J292" t="str">
        <f t="shared" si="19"/>
        <v>2025-Q1</v>
      </c>
      <c r="K292">
        <f t="shared" si="16"/>
        <v>0</v>
      </c>
      <c r="L292">
        <f t="shared" si="17"/>
        <v>1</v>
      </c>
    </row>
    <row r="293" spans="1:12" x14ac:dyDescent="0.25">
      <c r="A293" s="8">
        <v>45686</v>
      </c>
      <c r="B293" t="s">
        <v>7</v>
      </c>
      <c r="C293" t="s">
        <v>22</v>
      </c>
      <c r="D293" t="s">
        <v>15</v>
      </c>
      <c r="E293">
        <v>16</v>
      </c>
      <c r="F293">
        <v>160.66</v>
      </c>
      <c r="G293">
        <v>2570.56</v>
      </c>
      <c r="H293">
        <f t="shared" si="18"/>
        <v>2025</v>
      </c>
      <c r="I293" t="str" cm="1">
        <f t="array" ref="I293">_xlfn.IFS(MONTH(A293)&lt;=3,"Q1",MONTH(A293)&lt;=6,"Q2",MONTH(A293)&lt;=9,"Q3",MONTH(A293)&lt;=12,"Q4")</f>
        <v>Q1</v>
      </c>
      <c r="J293" t="str">
        <f t="shared" si="19"/>
        <v>2025-Q1</v>
      </c>
      <c r="K293">
        <f t="shared" si="16"/>
        <v>0</v>
      </c>
      <c r="L293">
        <f t="shared" si="17"/>
        <v>1</v>
      </c>
    </row>
    <row r="294" spans="1:12" x14ac:dyDescent="0.25">
      <c r="A294" s="8">
        <v>45687</v>
      </c>
      <c r="B294" t="s">
        <v>21</v>
      </c>
      <c r="C294" t="s">
        <v>22</v>
      </c>
      <c r="D294" t="s">
        <v>15</v>
      </c>
      <c r="E294">
        <v>29</v>
      </c>
      <c r="F294">
        <v>160.66</v>
      </c>
      <c r="G294">
        <v>4659.1400000000003</v>
      </c>
      <c r="H294">
        <f t="shared" si="18"/>
        <v>2025</v>
      </c>
      <c r="I294" t="str" cm="1">
        <f t="array" ref="I294">_xlfn.IFS(MONTH(A294)&lt;=3,"Q1",MONTH(A294)&lt;=6,"Q2",MONTH(A294)&lt;=9,"Q3",MONTH(A294)&lt;=12,"Q4")</f>
        <v>Q1</v>
      </c>
      <c r="J294" t="str">
        <f t="shared" si="19"/>
        <v>2025-Q1</v>
      </c>
      <c r="K294">
        <f t="shared" si="16"/>
        <v>0</v>
      </c>
      <c r="L294">
        <f t="shared" si="17"/>
        <v>1</v>
      </c>
    </row>
    <row r="295" spans="1:12" x14ac:dyDescent="0.25">
      <c r="A295" s="8">
        <v>45688</v>
      </c>
      <c r="B295" t="s">
        <v>13</v>
      </c>
      <c r="C295" t="s">
        <v>8</v>
      </c>
      <c r="D295" t="s">
        <v>15</v>
      </c>
      <c r="E295">
        <v>26</v>
      </c>
      <c r="F295">
        <v>64.22</v>
      </c>
      <c r="G295">
        <v>1669.72</v>
      </c>
      <c r="H295">
        <f t="shared" si="18"/>
        <v>2025</v>
      </c>
      <c r="I295" t="str" cm="1">
        <f t="array" ref="I295">_xlfn.IFS(MONTH(A295)&lt;=3,"Q1",MONTH(A295)&lt;=6,"Q2",MONTH(A295)&lt;=9,"Q3",MONTH(A295)&lt;=12,"Q4")</f>
        <v>Q1</v>
      </c>
      <c r="J295" t="str">
        <f t="shared" si="19"/>
        <v>2025-Q1</v>
      </c>
      <c r="K295">
        <f t="shared" si="16"/>
        <v>0</v>
      </c>
      <c r="L295">
        <f t="shared" si="17"/>
        <v>1</v>
      </c>
    </row>
    <row r="296" spans="1:12" x14ac:dyDescent="0.25">
      <c r="A296" s="8">
        <v>45689</v>
      </c>
      <c r="B296" t="s">
        <v>19</v>
      </c>
      <c r="C296" t="s">
        <v>16</v>
      </c>
      <c r="D296" t="s">
        <v>12</v>
      </c>
      <c r="E296">
        <v>20</v>
      </c>
      <c r="F296">
        <v>41.29</v>
      </c>
      <c r="G296">
        <v>825.8</v>
      </c>
      <c r="H296">
        <f t="shared" si="18"/>
        <v>2025</v>
      </c>
      <c r="I296" t="str" cm="1">
        <f t="array" ref="I296">_xlfn.IFS(MONTH(A296)&lt;=3,"Q1",MONTH(A296)&lt;=6,"Q2",MONTH(A296)&lt;=9,"Q3",MONTH(A296)&lt;=12,"Q4")</f>
        <v>Q1</v>
      </c>
      <c r="J296" t="str">
        <f t="shared" si="19"/>
        <v>2025-Q1</v>
      </c>
      <c r="K296">
        <f t="shared" si="16"/>
        <v>0</v>
      </c>
      <c r="L296">
        <f t="shared" si="17"/>
        <v>1</v>
      </c>
    </row>
    <row r="297" spans="1:12" x14ac:dyDescent="0.25">
      <c r="A297" s="8">
        <v>45689</v>
      </c>
      <c r="B297" t="s">
        <v>21</v>
      </c>
      <c r="C297" t="s">
        <v>14</v>
      </c>
      <c r="D297" t="s">
        <v>12</v>
      </c>
      <c r="E297">
        <v>22</v>
      </c>
      <c r="F297">
        <v>210.43</v>
      </c>
      <c r="G297">
        <v>4629.46</v>
      </c>
      <c r="H297">
        <f t="shared" si="18"/>
        <v>2025</v>
      </c>
      <c r="I297" t="str" cm="1">
        <f t="array" ref="I297">_xlfn.IFS(MONTH(A297)&lt;=3,"Q1",MONTH(A297)&lt;=6,"Q2",MONTH(A297)&lt;=9,"Q3",MONTH(A297)&lt;=12,"Q4")</f>
        <v>Q1</v>
      </c>
      <c r="J297" t="str">
        <f t="shared" si="19"/>
        <v>2025-Q1</v>
      </c>
      <c r="K297">
        <f t="shared" si="16"/>
        <v>0</v>
      </c>
      <c r="L297">
        <f t="shared" si="17"/>
        <v>1</v>
      </c>
    </row>
    <row r="298" spans="1:12" x14ac:dyDescent="0.25">
      <c r="A298" s="8">
        <v>45690</v>
      </c>
      <c r="B298" t="s">
        <v>21</v>
      </c>
      <c r="C298" t="s">
        <v>11</v>
      </c>
      <c r="D298" t="s">
        <v>15</v>
      </c>
      <c r="E298">
        <v>9</v>
      </c>
      <c r="F298">
        <v>26.17</v>
      </c>
      <c r="G298">
        <v>235.53</v>
      </c>
      <c r="H298">
        <f t="shared" si="18"/>
        <v>2025</v>
      </c>
      <c r="I298" t="str" cm="1">
        <f t="array" ref="I298">_xlfn.IFS(MONTH(A298)&lt;=3,"Q1",MONTH(A298)&lt;=6,"Q2",MONTH(A298)&lt;=9,"Q3",MONTH(A298)&lt;=12,"Q4")</f>
        <v>Q1</v>
      </c>
      <c r="J298" t="str">
        <f t="shared" si="19"/>
        <v>2025-Q1</v>
      </c>
      <c r="K298">
        <f t="shared" si="16"/>
        <v>0</v>
      </c>
      <c r="L298">
        <f t="shared" si="17"/>
        <v>1</v>
      </c>
    </row>
    <row r="299" spans="1:12" x14ac:dyDescent="0.25">
      <c r="A299" s="8">
        <v>45691</v>
      </c>
      <c r="B299" t="s">
        <v>13</v>
      </c>
      <c r="C299" t="s">
        <v>17</v>
      </c>
      <c r="D299" t="s">
        <v>15</v>
      </c>
      <c r="E299">
        <v>12</v>
      </c>
      <c r="F299">
        <v>14.78</v>
      </c>
      <c r="G299">
        <v>177.36</v>
      </c>
      <c r="H299">
        <f t="shared" si="18"/>
        <v>2025</v>
      </c>
      <c r="I299" t="str" cm="1">
        <f t="array" ref="I299">_xlfn.IFS(MONTH(A299)&lt;=3,"Q1",MONTH(A299)&lt;=6,"Q2",MONTH(A299)&lt;=9,"Q3",MONTH(A299)&lt;=12,"Q4")</f>
        <v>Q1</v>
      </c>
      <c r="J299" t="str">
        <f t="shared" si="19"/>
        <v>2025-Q1</v>
      </c>
      <c r="K299">
        <f t="shared" si="16"/>
        <v>0</v>
      </c>
      <c r="L299">
        <f t="shared" si="17"/>
        <v>1</v>
      </c>
    </row>
    <row r="300" spans="1:12" x14ac:dyDescent="0.25">
      <c r="A300" s="8">
        <v>45691</v>
      </c>
      <c r="B300" t="s">
        <v>19</v>
      </c>
      <c r="C300" t="s">
        <v>16</v>
      </c>
      <c r="D300" t="s">
        <v>12</v>
      </c>
      <c r="E300">
        <v>24</v>
      </c>
      <c r="F300">
        <v>41.29</v>
      </c>
      <c r="G300">
        <v>990.96</v>
      </c>
      <c r="H300">
        <f t="shared" si="18"/>
        <v>2025</v>
      </c>
      <c r="I300" t="str" cm="1">
        <f t="array" ref="I300">_xlfn.IFS(MONTH(A300)&lt;=3,"Q1",MONTH(A300)&lt;=6,"Q2",MONTH(A300)&lt;=9,"Q3",MONTH(A300)&lt;=12,"Q4")</f>
        <v>Q1</v>
      </c>
      <c r="J300" t="str">
        <f t="shared" si="19"/>
        <v>2025-Q1</v>
      </c>
      <c r="K300">
        <f t="shared" si="16"/>
        <v>0</v>
      </c>
      <c r="L300">
        <f t="shared" si="17"/>
        <v>1</v>
      </c>
    </row>
    <row r="301" spans="1:12" x14ac:dyDescent="0.25">
      <c r="A301" s="8">
        <v>45692</v>
      </c>
      <c r="B301" t="s">
        <v>10</v>
      </c>
      <c r="C301" t="s">
        <v>18</v>
      </c>
      <c r="D301" t="s">
        <v>15</v>
      </c>
      <c r="E301">
        <v>17</v>
      </c>
      <c r="F301">
        <v>100.72</v>
      </c>
      <c r="G301">
        <v>1712.24</v>
      </c>
      <c r="H301">
        <f t="shared" si="18"/>
        <v>2025</v>
      </c>
      <c r="I301" t="str" cm="1">
        <f t="array" ref="I301">_xlfn.IFS(MONTH(A301)&lt;=3,"Q1",MONTH(A301)&lt;=6,"Q2",MONTH(A301)&lt;=9,"Q3",MONTH(A301)&lt;=12,"Q4")</f>
        <v>Q1</v>
      </c>
      <c r="J301" t="str">
        <f t="shared" si="19"/>
        <v>2025-Q1</v>
      </c>
      <c r="K301">
        <f t="shared" si="16"/>
        <v>0</v>
      </c>
      <c r="L301">
        <f t="shared" si="17"/>
        <v>1</v>
      </c>
    </row>
    <row r="302" spans="1:12" x14ac:dyDescent="0.25">
      <c r="A302" s="8">
        <v>45693</v>
      </c>
      <c r="B302" t="s">
        <v>21</v>
      </c>
      <c r="C302" t="s">
        <v>17</v>
      </c>
      <c r="D302" t="s">
        <v>15</v>
      </c>
      <c r="E302">
        <v>18</v>
      </c>
      <c r="F302">
        <v>14.78</v>
      </c>
      <c r="G302">
        <v>266.04000000000002</v>
      </c>
      <c r="H302">
        <f t="shared" si="18"/>
        <v>2025</v>
      </c>
      <c r="I302" t="str" cm="1">
        <f t="array" ref="I302">_xlfn.IFS(MONTH(A302)&lt;=3,"Q1",MONTH(A302)&lt;=6,"Q2",MONTH(A302)&lt;=9,"Q3",MONTH(A302)&lt;=12,"Q4")</f>
        <v>Q1</v>
      </c>
      <c r="J302" t="str">
        <f t="shared" si="19"/>
        <v>2025-Q1</v>
      </c>
      <c r="K302">
        <f t="shared" si="16"/>
        <v>0</v>
      </c>
      <c r="L302">
        <f t="shared" si="17"/>
        <v>1</v>
      </c>
    </row>
    <row r="303" spans="1:12" x14ac:dyDescent="0.25">
      <c r="A303" s="8">
        <v>45694</v>
      </c>
      <c r="B303" t="s">
        <v>13</v>
      </c>
      <c r="C303" t="s">
        <v>18</v>
      </c>
      <c r="D303" t="s">
        <v>15</v>
      </c>
      <c r="E303">
        <v>15</v>
      </c>
      <c r="F303">
        <v>100.72</v>
      </c>
      <c r="G303">
        <v>1510.8</v>
      </c>
      <c r="H303">
        <f t="shared" si="18"/>
        <v>2025</v>
      </c>
      <c r="I303" t="str" cm="1">
        <f t="array" ref="I303">_xlfn.IFS(MONTH(A303)&lt;=3,"Q1",MONTH(A303)&lt;=6,"Q2",MONTH(A303)&lt;=9,"Q3",MONTH(A303)&lt;=12,"Q4")</f>
        <v>Q1</v>
      </c>
      <c r="J303" t="str">
        <f t="shared" si="19"/>
        <v>2025-Q1</v>
      </c>
      <c r="K303">
        <f t="shared" si="16"/>
        <v>0</v>
      </c>
      <c r="L303">
        <f t="shared" si="17"/>
        <v>1</v>
      </c>
    </row>
    <row r="304" spans="1:12" x14ac:dyDescent="0.25">
      <c r="A304" s="8">
        <v>45694</v>
      </c>
      <c r="B304" t="s">
        <v>7</v>
      </c>
      <c r="C304" t="s">
        <v>8</v>
      </c>
      <c r="D304" t="s">
        <v>12</v>
      </c>
      <c r="E304">
        <v>32</v>
      </c>
      <c r="F304">
        <v>64.22</v>
      </c>
      <c r="G304">
        <v>2055.04</v>
      </c>
      <c r="H304">
        <f t="shared" si="18"/>
        <v>2025</v>
      </c>
      <c r="I304" t="str" cm="1">
        <f t="array" ref="I304">_xlfn.IFS(MONTH(A304)&lt;=3,"Q1",MONTH(A304)&lt;=6,"Q2",MONTH(A304)&lt;=9,"Q3",MONTH(A304)&lt;=12,"Q4")</f>
        <v>Q1</v>
      </c>
      <c r="J304" t="str">
        <f t="shared" si="19"/>
        <v>2025-Q1</v>
      </c>
      <c r="K304">
        <f t="shared" si="16"/>
        <v>0</v>
      </c>
      <c r="L304">
        <f t="shared" si="17"/>
        <v>1</v>
      </c>
    </row>
    <row r="305" spans="1:12" x14ac:dyDescent="0.25">
      <c r="A305" s="8">
        <v>45695</v>
      </c>
      <c r="B305" t="s">
        <v>21</v>
      </c>
      <c r="C305" t="s">
        <v>18</v>
      </c>
      <c r="D305" t="s">
        <v>12</v>
      </c>
      <c r="E305">
        <v>12</v>
      </c>
      <c r="F305">
        <v>100.72</v>
      </c>
      <c r="G305">
        <v>1208.6400000000001</v>
      </c>
      <c r="H305">
        <f t="shared" si="18"/>
        <v>2025</v>
      </c>
      <c r="I305" t="str" cm="1">
        <f t="array" ref="I305">_xlfn.IFS(MONTH(A305)&lt;=3,"Q1",MONTH(A305)&lt;=6,"Q2",MONTH(A305)&lt;=9,"Q3",MONTH(A305)&lt;=12,"Q4")</f>
        <v>Q1</v>
      </c>
      <c r="J305" t="str">
        <f t="shared" si="19"/>
        <v>2025-Q1</v>
      </c>
      <c r="K305">
        <f t="shared" si="16"/>
        <v>0</v>
      </c>
      <c r="L305">
        <f t="shared" si="17"/>
        <v>1</v>
      </c>
    </row>
    <row r="306" spans="1:12" x14ac:dyDescent="0.25">
      <c r="A306" s="8">
        <v>45696</v>
      </c>
      <c r="B306" t="s">
        <v>19</v>
      </c>
      <c r="C306" t="s">
        <v>17</v>
      </c>
      <c r="D306" t="s">
        <v>9</v>
      </c>
      <c r="E306">
        <v>5</v>
      </c>
      <c r="F306">
        <v>14.78</v>
      </c>
      <c r="G306">
        <v>73.900000000000006</v>
      </c>
      <c r="H306">
        <f t="shared" si="18"/>
        <v>2025</v>
      </c>
      <c r="I306" t="str" cm="1">
        <f t="array" ref="I306">_xlfn.IFS(MONTH(A306)&lt;=3,"Q1",MONTH(A306)&lt;=6,"Q2",MONTH(A306)&lt;=9,"Q3",MONTH(A306)&lt;=12,"Q4")</f>
        <v>Q1</v>
      </c>
      <c r="J306" t="str">
        <f t="shared" si="19"/>
        <v>2025-Q1</v>
      </c>
      <c r="K306">
        <f t="shared" si="16"/>
        <v>0</v>
      </c>
      <c r="L306">
        <f t="shared" si="17"/>
        <v>1</v>
      </c>
    </row>
    <row r="307" spans="1:12" x14ac:dyDescent="0.25">
      <c r="A307" s="8">
        <v>45697</v>
      </c>
      <c r="B307" t="s">
        <v>10</v>
      </c>
      <c r="C307" t="s">
        <v>8</v>
      </c>
      <c r="D307" t="s">
        <v>15</v>
      </c>
      <c r="E307">
        <v>23</v>
      </c>
      <c r="F307">
        <v>64.22</v>
      </c>
      <c r="G307">
        <v>1477.06</v>
      </c>
      <c r="H307">
        <f t="shared" si="18"/>
        <v>2025</v>
      </c>
      <c r="I307" t="str" cm="1">
        <f t="array" ref="I307">_xlfn.IFS(MONTH(A307)&lt;=3,"Q1",MONTH(A307)&lt;=6,"Q2",MONTH(A307)&lt;=9,"Q3",MONTH(A307)&lt;=12,"Q4")</f>
        <v>Q1</v>
      </c>
      <c r="J307" t="str">
        <f t="shared" si="19"/>
        <v>2025-Q1</v>
      </c>
      <c r="K307">
        <f t="shared" si="16"/>
        <v>0</v>
      </c>
      <c r="L307">
        <f t="shared" si="17"/>
        <v>1</v>
      </c>
    </row>
    <row r="308" spans="1:12" x14ac:dyDescent="0.25">
      <c r="A308" s="8">
        <v>45697</v>
      </c>
      <c r="B308" t="s">
        <v>21</v>
      </c>
      <c r="C308" t="s">
        <v>8</v>
      </c>
      <c r="D308" t="s">
        <v>12</v>
      </c>
      <c r="E308">
        <v>2</v>
      </c>
      <c r="F308">
        <v>64.22</v>
      </c>
      <c r="G308">
        <v>128.44</v>
      </c>
      <c r="H308">
        <f t="shared" si="18"/>
        <v>2025</v>
      </c>
      <c r="I308" t="str" cm="1">
        <f t="array" ref="I308">_xlfn.IFS(MONTH(A308)&lt;=3,"Q1",MONTH(A308)&lt;=6,"Q2",MONTH(A308)&lt;=9,"Q3",MONTH(A308)&lt;=12,"Q4")</f>
        <v>Q1</v>
      </c>
      <c r="J308" t="str">
        <f t="shared" si="19"/>
        <v>2025-Q1</v>
      </c>
      <c r="K308">
        <f t="shared" si="16"/>
        <v>0</v>
      </c>
      <c r="L308">
        <f t="shared" si="17"/>
        <v>1</v>
      </c>
    </row>
    <row r="309" spans="1:12" x14ac:dyDescent="0.25">
      <c r="A309" s="8">
        <v>45698</v>
      </c>
      <c r="B309" t="s">
        <v>13</v>
      </c>
      <c r="C309" t="s">
        <v>16</v>
      </c>
      <c r="D309" t="s">
        <v>9</v>
      </c>
      <c r="E309">
        <v>36</v>
      </c>
      <c r="F309">
        <v>41.29</v>
      </c>
      <c r="G309">
        <v>1486.44</v>
      </c>
      <c r="H309">
        <f t="shared" si="18"/>
        <v>2025</v>
      </c>
      <c r="I309" t="str" cm="1">
        <f t="array" ref="I309">_xlfn.IFS(MONTH(A309)&lt;=3,"Q1",MONTH(A309)&lt;=6,"Q2",MONTH(A309)&lt;=9,"Q3",MONTH(A309)&lt;=12,"Q4")</f>
        <v>Q1</v>
      </c>
      <c r="J309" t="str">
        <f t="shared" si="19"/>
        <v>2025-Q1</v>
      </c>
      <c r="K309">
        <f t="shared" si="16"/>
        <v>0</v>
      </c>
      <c r="L309">
        <f t="shared" si="17"/>
        <v>1</v>
      </c>
    </row>
    <row r="310" spans="1:12" x14ac:dyDescent="0.25">
      <c r="A310" s="8">
        <v>45699</v>
      </c>
      <c r="B310" t="s">
        <v>21</v>
      </c>
      <c r="C310" t="s">
        <v>11</v>
      </c>
      <c r="D310" t="s">
        <v>12</v>
      </c>
      <c r="E310">
        <v>31</v>
      </c>
      <c r="F310">
        <v>26.17</v>
      </c>
      <c r="G310">
        <v>811.27</v>
      </c>
      <c r="H310">
        <f t="shared" si="18"/>
        <v>2025</v>
      </c>
      <c r="I310" t="str" cm="1">
        <f t="array" ref="I310">_xlfn.IFS(MONTH(A310)&lt;=3,"Q1",MONTH(A310)&lt;=6,"Q2",MONTH(A310)&lt;=9,"Q3",MONTH(A310)&lt;=12,"Q4")</f>
        <v>Q1</v>
      </c>
      <c r="J310" t="str">
        <f t="shared" si="19"/>
        <v>2025-Q1</v>
      </c>
      <c r="K310">
        <f t="shared" si="16"/>
        <v>0</v>
      </c>
      <c r="L310">
        <f t="shared" si="17"/>
        <v>1</v>
      </c>
    </row>
    <row r="311" spans="1:12" x14ac:dyDescent="0.25">
      <c r="A311" s="8">
        <v>45699</v>
      </c>
      <c r="B311" t="s">
        <v>19</v>
      </c>
      <c r="C311" t="s">
        <v>8</v>
      </c>
      <c r="D311" t="s">
        <v>12</v>
      </c>
      <c r="E311">
        <v>17</v>
      </c>
      <c r="F311">
        <v>64.22</v>
      </c>
      <c r="G311">
        <v>1091.74</v>
      </c>
      <c r="H311">
        <f t="shared" si="18"/>
        <v>2025</v>
      </c>
      <c r="I311" t="str" cm="1">
        <f t="array" ref="I311">_xlfn.IFS(MONTH(A311)&lt;=3,"Q1",MONTH(A311)&lt;=6,"Q2",MONTH(A311)&lt;=9,"Q3",MONTH(A311)&lt;=12,"Q4")</f>
        <v>Q1</v>
      </c>
      <c r="J311" t="str">
        <f t="shared" si="19"/>
        <v>2025-Q1</v>
      </c>
      <c r="K311">
        <f t="shared" si="16"/>
        <v>0</v>
      </c>
      <c r="L311">
        <f t="shared" si="17"/>
        <v>1</v>
      </c>
    </row>
    <row r="312" spans="1:12" x14ac:dyDescent="0.25">
      <c r="A312" s="8">
        <v>45700</v>
      </c>
      <c r="B312" t="s">
        <v>7</v>
      </c>
      <c r="C312" t="s">
        <v>14</v>
      </c>
      <c r="D312" t="s">
        <v>9</v>
      </c>
      <c r="E312">
        <v>20</v>
      </c>
      <c r="F312">
        <v>210.43</v>
      </c>
      <c r="G312">
        <v>4208.6000000000004</v>
      </c>
      <c r="H312">
        <f t="shared" si="18"/>
        <v>2025</v>
      </c>
      <c r="I312" t="str" cm="1">
        <f t="array" ref="I312">_xlfn.IFS(MONTH(A312)&lt;=3,"Q1",MONTH(A312)&lt;=6,"Q2",MONTH(A312)&lt;=9,"Q3",MONTH(A312)&lt;=12,"Q4")</f>
        <v>Q1</v>
      </c>
      <c r="J312" t="str">
        <f t="shared" si="19"/>
        <v>2025-Q1</v>
      </c>
      <c r="K312">
        <f t="shared" si="16"/>
        <v>0</v>
      </c>
      <c r="L312">
        <f t="shared" si="17"/>
        <v>1</v>
      </c>
    </row>
    <row r="313" spans="1:12" x14ac:dyDescent="0.25">
      <c r="A313" s="8">
        <v>45701</v>
      </c>
      <c r="B313" t="s">
        <v>7</v>
      </c>
      <c r="C313" t="s">
        <v>16</v>
      </c>
      <c r="D313" t="s">
        <v>12</v>
      </c>
      <c r="E313">
        <v>31</v>
      </c>
      <c r="F313">
        <v>41.29</v>
      </c>
      <c r="G313">
        <v>1279.99</v>
      </c>
      <c r="H313">
        <f t="shared" si="18"/>
        <v>2025</v>
      </c>
      <c r="I313" t="str" cm="1">
        <f t="array" ref="I313">_xlfn.IFS(MONTH(A313)&lt;=3,"Q1",MONTH(A313)&lt;=6,"Q2",MONTH(A313)&lt;=9,"Q3",MONTH(A313)&lt;=12,"Q4")</f>
        <v>Q1</v>
      </c>
      <c r="J313" t="str">
        <f t="shared" si="19"/>
        <v>2025-Q1</v>
      </c>
      <c r="K313">
        <f t="shared" si="16"/>
        <v>0</v>
      </c>
      <c r="L313">
        <f t="shared" si="17"/>
        <v>1</v>
      </c>
    </row>
    <row r="314" spans="1:12" x14ac:dyDescent="0.25">
      <c r="A314" s="8">
        <v>45702</v>
      </c>
      <c r="B314" t="s">
        <v>7</v>
      </c>
      <c r="C314" t="s">
        <v>18</v>
      </c>
      <c r="D314" t="s">
        <v>9</v>
      </c>
      <c r="E314">
        <v>15</v>
      </c>
      <c r="F314">
        <v>100.72</v>
      </c>
      <c r="G314">
        <v>1510.8</v>
      </c>
      <c r="H314">
        <f t="shared" si="18"/>
        <v>2025</v>
      </c>
      <c r="I314" t="str" cm="1">
        <f t="array" ref="I314">_xlfn.IFS(MONTH(A314)&lt;=3,"Q1",MONTH(A314)&lt;=6,"Q2",MONTH(A314)&lt;=9,"Q3",MONTH(A314)&lt;=12,"Q4")</f>
        <v>Q1</v>
      </c>
      <c r="J314" t="str">
        <f t="shared" si="19"/>
        <v>2025-Q1</v>
      </c>
      <c r="K314">
        <f t="shared" si="16"/>
        <v>0</v>
      </c>
      <c r="L314">
        <f t="shared" si="17"/>
        <v>1</v>
      </c>
    </row>
    <row r="315" spans="1:12" x14ac:dyDescent="0.25">
      <c r="A315" s="8">
        <v>45702</v>
      </c>
      <c r="B315" t="s">
        <v>19</v>
      </c>
      <c r="C315" t="s">
        <v>11</v>
      </c>
      <c r="D315" t="s">
        <v>12</v>
      </c>
      <c r="E315">
        <v>26</v>
      </c>
      <c r="F315">
        <v>26.17</v>
      </c>
      <c r="G315">
        <v>680.42</v>
      </c>
      <c r="H315">
        <f t="shared" si="18"/>
        <v>2025</v>
      </c>
      <c r="I315" t="str" cm="1">
        <f t="array" ref="I315">_xlfn.IFS(MONTH(A315)&lt;=3,"Q1",MONTH(A315)&lt;=6,"Q2",MONTH(A315)&lt;=9,"Q3",MONTH(A315)&lt;=12,"Q4")</f>
        <v>Q1</v>
      </c>
      <c r="J315" t="str">
        <f t="shared" si="19"/>
        <v>2025-Q1</v>
      </c>
      <c r="K315">
        <f t="shared" si="16"/>
        <v>0</v>
      </c>
      <c r="L315">
        <f t="shared" si="17"/>
        <v>1</v>
      </c>
    </row>
    <row r="316" spans="1:12" x14ac:dyDescent="0.25">
      <c r="A316" s="8">
        <v>45703</v>
      </c>
      <c r="B316" t="s">
        <v>21</v>
      </c>
      <c r="C316" t="s">
        <v>8</v>
      </c>
      <c r="D316" t="s">
        <v>9</v>
      </c>
      <c r="E316">
        <v>29</v>
      </c>
      <c r="F316">
        <v>64.22</v>
      </c>
      <c r="G316">
        <v>1862.38</v>
      </c>
      <c r="H316">
        <f t="shared" si="18"/>
        <v>2025</v>
      </c>
      <c r="I316" t="str" cm="1">
        <f t="array" ref="I316">_xlfn.IFS(MONTH(A316)&lt;=3,"Q1",MONTH(A316)&lt;=6,"Q2",MONTH(A316)&lt;=9,"Q3",MONTH(A316)&lt;=12,"Q4")</f>
        <v>Q1</v>
      </c>
      <c r="J316" t="str">
        <f t="shared" si="19"/>
        <v>2025-Q1</v>
      </c>
      <c r="K316">
        <f t="shared" si="16"/>
        <v>0</v>
      </c>
      <c r="L316">
        <f t="shared" si="17"/>
        <v>1</v>
      </c>
    </row>
    <row r="317" spans="1:12" x14ac:dyDescent="0.25">
      <c r="A317" s="8">
        <v>45704</v>
      </c>
      <c r="B317" t="s">
        <v>7</v>
      </c>
      <c r="C317" t="s">
        <v>16</v>
      </c>
      <c r="D317" t="s">
        <v>12</v>
      </c>
      <c r="E317">
        <v>4</v>
      </c>
      <c r="F317">
        <v>41.29</v>
      </c>
      <c r="G317">
        <v>165.16</v>
      </c>
      <c r="H317">
        <f t="shared" si="18"/>
        <v>2025</v>
      </c>
      <c r="I317" t="str" cm="1">
        <f t="array" ref="I317">_xlfn.IFS(MONTH(A317)&lt;=3,"Q1",MONTH(A317)&lt;=6,"Q2",MONTH(A317)&lt;=9,"Q3",MONTH(A317)&lt;=12,"Q4")</f>
        <v>Q1</v>
      </c>
      <c r="J317" t="str">
        <f t="shared" si="19"/>
        <v>2025-Q1</v>
      </c>
      <c r="K317">
        <f t="shared" si="16"/>
        <v>0</v>
      </c>
      <c r="L317">
        <f t="shared" si="17"/>
        <v>1</v>
      </c>
    </row>
    <row r="318" spans="1:12" x14ac:dyDescent="0.25">
      <c r="A318" s="8">
        <v>45705</v>
      </c>
      <c r="B318" t="s">
        <v>19</v>
      </c>
      <c r="C318" t="s">
        <v>17</v>
      </c>
      <c r="D318" t="s">
        <v>9</v>
      </c>
      <c r="E318">
        <v>13</v>
      </c>
      <c r="F318">
        <v>14.78</v>
      </c>
      <c r="G318">
        <v>192.14</v>
      </c>
      <c r="H318">
        <f t="shared" si="18"/>
        <v>2025</v>
      </c>
      <c r="I318" t="str" cm="1">
        <f t="array" ref="I318">_xlfn.IFS(MONTH(A318)&lt;=3,"Q1",MONTH(A318)&lt;=6,"Q2",MONTH(A318)&lt;=9,"Q3",MONTH(A318)&lt;=12,"Q4")</f>
        <v>Q1</v>
      </c>
      <c r="J318" t="str">
        <f t="shared" si="19"/>
        <v>2025-Q1</v>
      </c>
      <c r="K318">
        <f t="shared" si="16"/>
        <v>0</v>
      </c>
      <c r="L318">
        <f t="shared" si="17"/>
        <v>1</v>
      </c>
    </row>
    <row r="319" spans="1:12" x14ac:dyDescent="0.25">
      <c r="A319" s="8">
        <v>45705</v>
      </c>
      <c r="B319" t="s">
        <v>21</v>
      </c>
      <c r="C319" t="s">
        <v>8</v>
      </c>
      <c r="D319" t="s">
        <v>9</v>
      </c>
      <c r="E319">
        <v>20</v>
      </c>
      <c r="F319">
        <v>64.22</v>
      </c>
      <c r="G319">
        <v>1284.4000000000001</v>
      </c>
      <c r="H319">
        <f t="shared" si="18"/>
        <v>2025</v>
      </c>
      <c r="I319" t="str" cm="1">
        <f t="array" ref="I319">_xlfn.IFS(MONTH(A319)&lt;=3,"Q1",MONTH(A319)&lt;=6,"Q2",MONTH(A319)&lt;=9,"Q3",MONTH(A319)&lt;=12,"Q4")</f>
        <v>Q1</v>
      </c>
      <c r="J319" t="str">
        <f t="shared" si="19"/>
        <v>2025-Q1</v>
      </c>
      <c r="K319">
        <f t="shared" si="16"/>
        <v>0</v>
      </c>
      <c r="L319">
        <f t="shared" si="17"/>
        <v>1</v>
      </c>
    </row>
    <row r="320" spans="1:12" x14ac:dyDescent="0.25">
      <c r="A320" s="8">
        <v>45706</v>
      </c>
      <c r="B320" t="s">
        <v>10</v>
      </c>
      <c r="C320" t="s">
        <v>17</v>
      </c>
      <c r="D320" t="s">
        <v>12</v>
      </c>
      <c r="E320">
        <v>4</v>
      </c>
      <c r="F320">
        <v>14.78</v>
      </c>
      <c r="G320">
        <v>59.12</v>
      </c>
      <c r="H320">
        <f t="shared" si="18"/>
        <v>2025</v>
      </c>
      <c r="I320" t="str" cm="1">
        <f t="array" ref="I320">_xlfn.IFS(MONTH(A320)&lt;=3,"Q1",MONTH(A320)&lt;=6,"Q2",MONTH(A320)&lt;=9,"Q3",MONTH(A320)&lt;=12,"Q4")</f>
        <v>Q1</v>
      </c>
      <c r="J320" t="str">
        <f t="shared" si="19"/>
        <v>2025-Q1</v>
      </c>
      <c r="K320">
        <f t="shared" si="16"/>
        <v>0</v>
      </c>
      <c r="L320">
        <f t="shared" si="17"/>
        <v>1</v>
      </c>
    </row>
    <row r="321" spans="1:12" x14ac:dyDescent="0.25">
      <c r="A321" s="8">
        <v>45707</v>
      </c>
      <c r="B321" t="s">
        <v>19</v>
      </c>
      <c r="C321" t="s">
        <v>8</v>
      </c>
      <c r="D321" t="s">
        <v>15</v>
      </c>
      <c r="E321">
        <v>11</v>
      </c>
      <c r="F321">
        <v>64.22</v>
      </c>
      <c r="G321">
        <v>706.42</v>
      </c>
      <c r="H321">
        <f t="shared" si="18"/>
        <v>2025</v>
      </c>
      <c r="I321" t="str" cm="1">
        <f t="array" ref="I321">_xlfn.IFS(MONTH(A321)&lt;=3,"Q1",MONTH(A321)&lt;=6,"Q2",MONTH(A321)&lt;=9,"Q3",MONTH(A321)&lt;=12,"Q4")</f>
        <v>Q1</v>
      </c>
      <c r="J321" t="str">
        <f t="shared" si="19"/>
        <v>2025-Q1</v>
      </c>
      <c r="K321">
        <f t="shared" si="16"/>
        <v>0</v>
      </c>
      <c r="L321">
        <f t="shared" si="17"/>
        <v>1</v>
      </c>
    </row>
    <row r="322" spans="1:12" x14ac:dyDescent="0.25">
      <c r="A322" s="8">
        <v>45708</v>
      </c>
      <c r="B322" t="s">
        <v>21</v>
      </c>
      <c r="C322" t="s">
        <v>17</v>
      </c>
      <c r="D322" t="s">
        <v>15</v>
      </c>
      <c r="E322">
        <v>3</v>
      </c>
      <c r="F322">
        <v>14.78</v>
      </c>
      <c r="G322">
        <v>44.34</v>
      </c>
      <c r="H322">
        <f t="shared" si="18"/>
        <v>2025</v>
      </c>
      <c r="I322" t="str" cm="1">
        <f t="array" ref="I322">_xlfn.IFS(MONTH(A322)&lt;=3,"Q1",MONTH(A322)&lt;=6,"Q2",MONTH(A322)&lt;=9,"Q3",MONTH(A322)&lt;=12,"Q4")</f>
        <v>Q1</v>
      </c>
      <c r="J322" t="str">
        <f t="shared" si="19"/>
        <v>2025-Q1</v>
      </c>
      <c r="K322">
        <f t="shared" ref="K322:K385" si="20">COUNTBLANK(A322:G322)</f>
        <v>0</v>
      </c>
      <c r="L322">
        <f t="shared" ref="L322:L385" si="21">COUNTIFS(A:A,A322,B:B,B322,C:C,C322,E:E,E322,F:F,F322)</f>
        <v>1</v>
      </c>
    </row>
    <row r="323" spans="1:12" x14ac:dyDescent="0.25">
      <c r="A323" s="8">
        <v>45708</v>
      </c>
      <c r="B323" t="s">
        <v>13</v>
      </c>
      <c r="C323" t="s">
        <v>11</v>
      </c>
      <c r="D323" t="s">
        <v>12</v>
      </c>
      <c r="E323">
        <v>40</v>
      </c>
      <c r="F323">
        <v>26.17</v>
      </c>
      <c r="G323">
        <v>1046.8</v>
      </c>
      <c r="H323">
        <f t="shared" ref="H323:H386" si="22">YEAR(A323)</f>
        <v>2025</v>
      </c>
      <c r="I323" t="str" cm="1">
        <f t="array" ref="I323">_xlfn.IFS(MONTH(A323)&lt;=3,"Q1",MONTH(A323)&lt;=6,"Q2",MONTH(A323)&lt;=9,"Q3",MONTH(A323)&lt;=12,"Q4")</f>
        <v>Q1</v>
      </c>
      <c r="J323" t="str">
        <f t="shared" ref="J323:J386" si="23">YEAR(A323)&amp;"-Q"&amp;ROUNDUP(MONTH(A323)/3,0)</f>
        <v>2025-Q1</v>
      </c>
      <c r="K323">
        <f t="shared" si="20"/>
        <v>0</v>
      </c>
      <c r="L323">
        <f t="shared" si="21"/>
        <v>1</v>
      </c>
    </row>
    <row r="324" spans="1:12" x14ac:dyDescent="0.25">
      <c r="A324" s="8">
        <v>45709</v>
      </c>
      <c r="B324" t="s">
        <v>21</v>
      </c>
      <c r="C324" t="s">
        <v>22</v>
      </c>
      <c r="D324" t="s">
        <v>9</v>
      </c>
      <c r="E324">
        <v>2</v>
      </c>
      <c r="F324">
        <v>160.66</v>
      </c>
      <c r="G324">
        <v>321.32</v>
      </c>
      <c r="H324">
        <f t="shared" si="22"/>
        <v>2025</v>
      </c>
      <c r="I324" t="str" cm="1">
        <f t="array" ref="I324">_xlfn.IFS(MONTH(A324)&lt;=3,"Q1",MONTH(A324)&lt;=6,"Q2",MONTH(A324)&lt;=9,"Q3",MONTH(A324)&lt;=12,"Q4")</f>
        <v>Q1</v>
      </c>
      <c r="J324" t="str">
        <f t="shared" si="23"/>
        <v>2025-Q1</v>
      </c>
      <c r="K324">
        <f t="shared" si="20"/>
        <v>0</v>
      </c>
      <c r="L324">
        <f t="shared" si="21"/>
        <v>1</v>
      </c>
    </row>
    <row r="325" spans="1:12" x14ac:dyDescent="0.25">
      <c r="A325" s="8">
        <v>45710</v>
      </c>
      <c r="B325" t="s">
        <v>10</v>
      </c>
      <c r="C325" t="s">
        <v>8</v>
      </c>
      <c r="D325" t="s">
        <v>12</v>
      </c>
      <c r="E325">
        <v>33</v>
      </c>
      <c r="F325">
        <v>64.22</v>
      </c>
      <c r="G325">
        <v>2119.2600000000002</v>
      </c>
      <c r="H325">
        <f t="shared" si="22"/>
        <v>2025</v>
      </c>
      <c r="I325" t="str" cm="1">
        <f t="array" ref="I325">_xlfn.IFS(MONTH(A325)&lt;=3,"Q1",MONTH(A325)&lt;=6,"Q2",MONTH(A325)&lt;=9,"Q3",MONTH(A325)&lt;=12,"Q4")</f>
        <v>Q1</v>
      </c>
      <c r="J325" t="str">
        <f t="shared" si="23"/>
        <v>2025-Q1</v>
      </c>
      <c r="K325">
        <f t="shared" si="20"/>
        <v>0</v>
      </c>
      <c r="L325">
        <f t="shared" si="21"/>
        <v>1</v>
      </c>
    </row>
    <row r="326" spans="1:12" x14ac:dyDescent="0.25">
      <c r="A326" s="8">
        <v>45710</v>
      </c>
      <c r="B326" t="s">
        <v>10</v>
      </c>
      <c r="C326" t="s">
        <v>18</v>
      </c>
      <c r="D326" t="s">
        <v>9</v>
      </c>
      <c r="E326">
        <v>16</v>
      </c>
      <c r="F326">
        <v>100.72</v>
      </c>
      <c r="G326">
        <v>1611.52</v>
      </c>
      <c r="H326">
        <f t="shared" si="22"/>
        <v>2025</v>
      </c>
      <c r="I326" t="str" cm="1">
        <f t="array" ref="I326">_xlfn.IFS(MONTH(A326)&lt;=3,"Q1",MONTH(A326)&lt;=6,"Q2",MONTH(A326)&lt;=9,"Q3",MONTH(A326)&lt;=12,"Q4")</f>
        <v>Q1</v>
      </c>
      <c r="J326" t="str">
        <f t="shared" si="23"/>
        <v>2025-Q1</v>
      </c>
      <c r="K326">
        <f t="shared" si="20"/>
        <v>0</v>
      </c>
      <c r="L326">
        <f t="shared" si="21"/>
        <v>1</v>
      </c>
    </row>
    <row r="327" spans="1:12" x14ac:dyDescent="0.25">
      <c r="A327" s="8">
        <v>45711</v>
      </c>
      <c r="B327" t="s">
        <v>10</v>
      </c>
      <c r="C327" t="s">
        <v>16</v>
      </c>
      <c r="D327" t="s">
        <v>15</v>
      </c>
      <c r="E327">
        <v>6</v>
      </c>
      <c r="F327">
        <v>41.29</v>
      </c>
      <c r="G327">
        <v>247.74</v>
      </c>
      <c r="H327">
        <f t="shared" si="22"/>
        <v>2025</v>
      </c>
      <c r="I327" t="str" cm="1">
        <f t="array" ref="I327">_xlfn.IFS(MONTH(A327)&lt;=3,"Q1",MONTH(A327)&lt;=6,"Q2",MONTH(A327)&lt;=9,"Q3",MONTH(A327)&lt;=12,"Q4")</f>
        <v>Q1</v>
      </c>
      <c r="J327" t="str">
        <f t="shared" si="23"/>
        <v>2025-Q1</v>
      </c>
      <c r="K327">
        <f t="shared" si="20"/>
        <v>0</v>
      </c>
      <c r="L327">
        <f t="shared" si="21"/>
        <v>1</v>
      </c>
    </row>
    <row r="328" spans="1:12" x14ac:dyDescent="0.25">
      <c r="A328" s="8">
        <v>45712</v>
      </c>
      <c r="B328" t="s">
        <v>10</v>
      </c>
      <c r="C328" t="s">
        <v>18</v>
      </c>
      <c r="D328" t="s">
        <v>15</v>
      </c>
      <c r="E328">
        <v>23</v>
      </c>
      <c r="F328">
        <v>100.72</v>
      </c>
      <c r="G328">
        <v>2316.56</v>
      </c>
      <c r="H328">
        <f t="shared" si="22"/>
        <v>2025</v>
      </c>
      <c r="I328" t="str" cm="1">
        <f t="array" ref="I328">_xlfn.IFS(MONTH(A328)&lt;=3,"Q1",MONTH(A328)&lt;=6,"Q2",MONTH(A328)&lt;=9,"Q3",MONTH(A328)&lt;=12,"Q4")</f>
        <v>Q1</v>
      </c>
      <c r="J328" t="str">
        <f t="shared" si="23"/>
        <v>2025-Q1</v>
      </c>
      <c r="K328">
        <f t="shared" si="20"/>
        <v>0</v>
      </c>
      <c r="L328">
        <f t="shared" si="21"/>
        <v>1</v>
      </c>
    </row>
    <row r="329" spans="1:12" x14ac:dyDescent="0.25">
      <c r="A329" s="8">
        <v>45713</v>
      </c>
      <c r="B329" t="s">
        <v>10</v>
      </c>
      <c r="C329" t="s">
        <v>16</v>
      </c>
      <c r="D329" t="s">
        <v>12</v>
      </c>
      <c r="E329">
        <v>22</v>
      </c>
      <c r="F329">
        <v>41.29</v>
      </c>
      <c r="G329">
        <v>908.38</v>
      </c>
      <c r="H329">
        <f t="shared" si="22"/>
        <v>2025</v>
      </c>
      <c r="I329" t="str" cm="1">
        <f t="array" ref="I329">_xlfn.IFS(MONTH(A329)&lt;=3,"Q1",MONTH(A329)&lt;=6,"Q2",MONTH(A329)&lt;=9,"Q3",MONTH(A329)&lt;=12,"Q4")</f>
        <v>Q1</v>
      </c>
      <c r="J329" t="str">
        <f t="shared" si="23"/>
        <v>2025-Q1</v>
      </c>
      <c r="K329">
        <f t="shared" si="20"/>
        <v>0</v>
      </c>
      <c r="L329">
        <f t="shared" si="21"/>
        <v>1</v>
      </c>
    </row>
    <row r="330" spans="1:12" x14ac:dyDescent="0.25">
      <c r="A330" s="8">
        <v>45713</v>
      </c>
      <c r="B330" t="s">
        <v>19</v>
      </c>
      <c r="C330" t="s">
        <v>14</v>
      </c>
      <c r="D330" t="s">
        <v>15</v>
      </c>
      <c r="E330">
        <v>31</v>
      </c>
      <c r="F330">
        <v>210.43</v>
      </c>
      <c r="G330">
        <v>6523.33</v>
      </c>
      <c r="H330">
        <f t="shared" si="22"/>
        <v>2025</v>
      </c>
      <c r="I330" t="str" cm="1">
        <f t="array" ref="I330">_xlfn.IFS(MONTH(A330)&lt;=3,"Q1",MONTH(A330)&lt;=6,"Q2",MONTH(A330)&lt;=9,"Q3",MONTH(A330)&lt;=12,"Q4")</f>
        <v>Q1</v>
      </c>
      <c r="J330" t="str">
        <f t="shared" si="23"/>
        <v>2025-Q1</v>
      </c>
      <c r="K330">
        <f t="shared" si="20"/>
        <v>0</v>
      </c>
      <c r="L330">
        <f t="shared" si="21"/>
        <v>1</v>
      </c>
    </row>
    <row r="331" spans="1:12" x14ac:dyDescent="0.25">
      <c r="A331" s="8">
        <v>45714</v>
      </c>
      <c r="B331" t="s">
        <v>21</v>
      </c>
      <c r="C331" t="s">
        <v>16</v>
      </c>
      <c r="D331" t="s">
        <v>12</v>
      </c>
      <c r="E331">
        <v>32</v>
      </c>
      <c r="F331">
        <v>41.29</v>
      </c>
      <c r="G331">
        <v>1321.28</v>
      </c>
      <c r="H331">
        <f t="shared" si="22"/>
        <v>2025</v>
      </c>
      <c r="I331" t="str" cm="1">
        <f t="array" ref="I331">_xlfn.IFS(MONTH(A331)&lt;=3,"Q1",MONTH(A331)&lt;=6,"Q2",MONTH(A331)&lt;=9,"Q3",MONTH(A331)&lt;=12,"Q4")</f>
        <v>Q1</v>
      </c>
      <c r="J331" t="str">
        <f t="shared" si="23"/>
        <v>2025-Q1</v>
      </c>
      <c r="K331">
        <f t="shared" si="20"/>
        <v>0</v>
      </c>
      <c r="L331">
        <f t="shared" si="21"/>
        <v>1</v>
      </c>
    </row>
    <row r="332" spans="1:12" x14ac:dyDescent="0.25">
      <c r="A332" s="8">
        <v>45715</v>
      </c>
      <c r="B332" t="s">
        <v>10</v>
      </c>
      <c r="C332" t="s">
        <v>18</v>
      </c>
      <c r="D332" t="s">
        <v>12</v>
      </c>
      <c r="E332">
        <v>24</v>
      </c>
      <c r="F332">
        <v>100.72</v>
      </c>
      <c r="G332">
        <v>2417.2800000000002</v>
      </c>
      <c r="H332">
        <f t="shared" si="22"/>
        <v>2025</v>
      </c>
      <c r="I332" t="str" cm="1">
        <f t="array" ref="I332">_xlfn.IFS(MONTH(A332)&lt;=3,"Q1",MONTH(A332)&lt;=6,"Q2",MONTH(A332)&lt;=9,"Q3",MONTH(A332)&lt;=12,"Q4")</f>
        <v>Q1</v>
      </c>
      <c r="J332" t="str">
        <f t="shared" si="23"/>
        <v>2025-Q1</v>
      </c>
      <c r="K332">
        <f t="shared" si="20"/>
        <v>0</v>
      </c>
      <c r="L332">
        <f t="shared" si="21"/>
        <v>1</v>
      </c>
    </row>
    <row r="333" spans="1:12" x14ac:dyDescent="0.25">
      <c r="A333" s="8">
        <v>45716</v>
      </c>
      <c r="B333" t="s">
        <v>10</v>
      </c>
      <c r="C333" t="s">
        <v>8</v>
      </c>
      <c r="D333" t="s">
        <v>12</v>
      </c>
      <c r="E333">
        <v>3</v>
      </c>
      <c r="F333">
        <v>64.22</v>
      </c>
      <c r="G333">
        <v>192.66</v>
      </c>
      <c r="H333">
        <f t="shared" si="22"/>
        <v>2025</v>
      </c>
      <c r="I333" t="str" cm="1">
        <f t="array" ref="I333">_xlfn.IFS(MONTH(A333)&lt;=3,"Q1",MONTH(A333)&lt;=6,"Q2",MONTH(A333)&lt;=9,"Q3",MONTH(A333)&lt;=12,"Q4")</f>
        <v>Q1</v>
      </c>
      <c r="J333" t="str">
        <f t="shared" si="23"/>
        <v>2025-Q1</v>
      </c>
      <c r="K333">
        <f t="shared" si="20"/>
        <v>0</v>
      </c>
      <c r="L333">
        <f t="shared" si="21"/>
        <v>1</v>
      </c>
    </row>
    <row r="334" spans="1:12" x14ac:dyDescent="0.25">
      <c r="A334" s="8">
        <v>45716</v>
      </c>
      <c r="B334" t="s">
        <v>21</v>
      </c>
      <c r="C334" t="s">
        <v>11</v>
      </c>
      <c r="D334" t="s">
        <v>12</v>
      </c>
      <c r="E334">
        <v>35</v>
      </c>
      <c r="F334">
        <v>26.17</v>
      </c>
      <c r="G334">
        <v>915.95</v>
      </c>
      <c r="H334">
        <f t="shared" si="22"/>
        <v>2025</v>
      </c>
      <c r="I334" t="str" cm="1">
        <f t="array" ref="I334">_xlfn.IFS(MONTH(A334)&lt;=3,"Q1",MONTH(A334)&lt;=6,"Q2",MONTH(A334)&lt;=9,"Q3",MONTH(A334)&lt;=12,"Q4")</f>
        <v>Q1</v>
      </c>
      <c r="J334" t="str">
        <f t="shared" si="23"/>
        <v>2025-Q1</v>
      </c>
      <c r="K334">
        <f t="shared" si="20"/>
        <v>0</v>
      </c>
      <c r="L334">
        <f t="shared" si="21"/>
        <v>1</v>
      </c>
    </row>
    <row r="335" spans="1:12" x14ac:dyDescent="0.25">
      <c r="A335" s="8">
        <v>45717</v>
      </c>
      <c r="B335" t="s">
        <v>19</v>
      </c>
      <c r="C335" t="s">
        <v>22</v>
      </c>
      <c r="D335" t="s">
        <v>15</v>
      </c>
      <c r="E335">
        <v>33</v>
      </c>
      <c r="F335">
        <v>160.66</v>
      </c>
      <c r="G335">
        <v>5301.78</v>
      </c>
      <c r="H335">
        <f t="shared" si="22"/>
        <v>2025</v>
      </c>
      <c r="I335" t="str" cm="1">
        <f t="array" ref="I335">_xlfn.IFS(MONTH(A335)&lt;=3,"Q1",MONTH(A335)&lt;=6,"Q2",MONTH(A335)&lt;=9,"Q3",MONTH(A335)&lt;=12,"Q4")</f>
        <v>Q1</v>
      </c>
      <c r="J335" t="str">
        <f t="shared" si="23"/>
        <v>2025-Q1</v>
      </c>
      <c r="K335">
        <f t="shared" si="20"/>
        <v>0</v>
      </c>
      <c r="L335">
        <f t="shared" si="21"/>
        <v>1</v>
      </c>
    </row>
    <row r="336" spans="1:12" x14ac:dyDescent="0.25">
      <c r="A336" s="8">
        <v>45718</v>
      </c>
      <c r="B336" t="s">
        <v>21</v>
      </c>
      <c r="C336" t="s">
        <v>11</v>
      </c>
      <c r="D336" t="s">
        <v>15</v>
      </c>
      <c r="E336">
        <v>4</v>
      </c>
      <c r="F336">
        <v>26.17</v>
      </c>
      <c r="G336">
        <v>104.68</v>
      </c>
      <c r="H336">
        <f t="shared" si="22"/>
        <v>2025</v>
      </c>
      <c r="I336" t="str" cm="1">
        <f t="array" ref="I336">_xlfn.IFS(MONTH(A336)&lt;=3,"Q1",MONTH(A336)&lt;=6,"Q2",MONTH(A336)&lt;=9,"Q3",MONTH(A336)&lt;=12,"Q4")</f>
        <v>Q1</v>
      </c>
      <c r="J336" t="str">
        <f t="shared" si="23"/>
        <v>2025-Q1</v>
      </c>
      <c r="K336">
        <f t="shared" si="20"/>
        <v>0</v>
      </c>
      <c r="L336">
        <f t="shared" si="21"/>
        <v>1</v>
      </c>
    </row>
    <row r="337" spans="1:12" x14ac:dyDescent="0.25">
      <c r="A337" s="8">
        <v>45718</v>
      </c>
      <c r="B337" t="s">
        <v>7</v>
      </c>
      <c r="C337" t="s">
        <v>17</v>
      </c>
      <c r="D337" t="s">
        <v>12</v>
      </c>
      <c r="E337">
        <v>22</v>
      </c>
      <c r="F337">
        <v>14.78</v>
      </c>
      <c r="G337">
        <v>325.16000000000003</v>
      </c>
      <c r="H337">
        <f t="shared" si="22"/>
        <v>2025</v>
      </c>
      <c r="I337" t="str" cm="1">
        <f t="array" ref="I337">_xlfn.IFS(MONTH(A337)&lt;=3,"Q1",MONTH(A337)&lt;=6,"Q2",MONTH(A337)&lt;=9,"Q3",MONTH(A337)&lt;=12,"Q4")</f>
        <v>Q1</v>
      </c>
      <c r="J337" t="str">
        <f t="shared" si="23"/>
        <v>2025-Q1</v>
      </c>
      <c r="K337">
        <f t="shared" si="20"/>
        <v>0</v>
      </c>
      <c r="L337">
        <f t="shared" si="21"/>
        <v>1</v>
      </c>
    </row>
    <row r="338" spans="1:12" x14ac:dyDescent="0.25">
      <c r="A338" s="8">
        <v>45719</v>
      </c>
      <c r="B338" t="s">
        <v>13</v>
      </c>
      <c r="C338" t="s">
        <v>17</v>
      </c>
      <c r="D338" t="s">
        <v>9</v>
      </c>
      <c r="E338">
        <v>24</v>
      </c>
      <c r="F338">
        <v>14.78</v>
      </c>
      <c r="G338">
        <v>354.72</v>
      </c>
      <c r="H338">
        <f t="shared" si="22"/>
        <v>2025</v>
      </c>
      <c r="I338" t="str" cm="1">
        <f t="array" ref="I338">_xlfn.IFS(MONTH(A338)&lt;=3,"Q1",MONTH(A338)&lt;=6,"Q2",MONTH(A338)&lt;=9,"Q3",MONTH(A338)&lt;=12,"Q4")</f>
        <v>Q1</v>
      </c>
      <c r="J338" t="str">
        <f t="shared" si="23"/>
        <v>2025-Q1</v>
      </c>
      <c r="K338">
        <f t="shared" si="20"/>
        <v>0</v>
      </c>
      <c r="L338">
        <f t="shared" si="21"/>
        <v>1</v>
      </c>
    </row>
    <row r="339" spans="1:12" x14ac:dyDescent="0.25">
      <c r="A339" s="8">
        <v>45720</v>
      </c>
      <c r="B339" t="s">
        <v>10</v>
      </c>
      <c r="C339" t="s">
        <v>20</v>
      </c>
      <c r="D339" t="s">
        <v>15</v>
      </c>
      <c r="E339">
        <v>12</v>
      </c>
      <c r="F339">
        <v>34.72</v>
      </c>
      <c r="G339">
        <v>416.64</v>
      </c>
      <c r="H339">
        <f t="shared" si="22"/>
        <v>2025</v>
      </c>
      <c r="I339" t="str" cm="1">
        <f t="array" ref="I339">_xlfn.IFS(MONTH(A339)&lt;=3,"Q1",MONTH(A339)&lt;=6,"Q2",MONTH(A339)&lt;=9,"Q3",MONTH(A339)&lt;=12,"Q4")</f>
        <v>Q1</v>
      </c>
      <c r="J339" t="str">
        <f t="shared" si="23"/>
        <v>2025-Q1</v>
      </c>
      <c r="K339">
        <f t="shared" si="20"/>
        <v>0</v>
      </c>
      <c r="L339">
        <f t="shared" si="21"/>
        <v>1</v>
      </c>
    </row>
    <row r="340" spans="1:12" x14ac:dyDescent="0.25">
      <c r="A340" s="8">
        <v>45721</v>
      </c>
      <c r="B340" t="s">
        <v>19</v>
      </c>
      <c r="C340" t="s">
        <v>14</v>
      </c>
      <c r="D340" t="s">
        <v>9</v>
      </c>
      <c r="E340">
        <v>39</v>
      </c>
      <c r="F340">
        <v>210.43</v>
      </c>
      <c r="G340">
        <v>8206.77</v>
      </c>
      <c r="H340">
        <f t="shared" si="22"/>
        <v>2025</v>
      </c>
      <c r="I340" t="str" cm="1">
        <f t="array" ref="I340">_xlfn.IFS(MONTH(A340)&lt;=3,"Q1",MONTH(A340)&lt;=6,"Q2",MONTH(A340)&lt;=9,"Q3",MONTH(A340)&lt;=12,"Q4")</f>
        <v>Q1</v>
      </c>
      <c r="J340" t="str">
        <f t="shared" si="23"/>
        <v>2025-Q1</v>
      </c>
      <c r="K340">
        <f t="shared" si="20"/>
        <v>0</v>
      </c>
      <c r="L340">
        <f t="shared" si="21"/>
        <v>1</v>
      </c>
    </row>
    <row r="341" spans="1:12" x14ac:dyDescent="0.25">
      <c r="A341" s="8">
        <v>45721</v>
      </c>
      <c r="B341" t="s">
        <v>13</v>
      </c>
      <c r="C341" t="s">
        <v>20</v>
      </c>
      <c r="D341" t="s">
        <v>12</v>
      </c>
      <c r="E341">
        <v>31</v>
      </c>
      <c r="F341">
        <v>34.72</v>
      </c>
      <c r="G341">
        <v>1076.32</v>
      </c>
      <c r="H341">
        <f t="shared" si="22"/>
        <v>2025</v>
      </c>
      <c r="I341" t="str" cm="1">
        <f t="array" ref="I341">_xlfn.IFS(MONTH(A341)&lt;=3,"Q1",MONTH(A341)&lt;=6,"Q2",MONTH(A341)&lt;=9,"Q3",MONTH(A341)&lt;=12,"Q4")</f>
        <v>Q1</v>
      </c>
      <c r="J341" t="str">
        <f t="shared" si="23"/>
        <v>2025-Q1</v>
      </c>
      <c r="K341">
        <f t="shared" si="20"/>
        <v>0</v>
      </c>
      <c r="L341">
        <f t="shared" si="21"/>
        <v>1</v>
      </c>
    </row>
    <row r="342" spans="1:12" x14ac:dyDescent="0.25">
      <c r="A342" s="8">
        <v>45722</v>
      </c>
      <c r="B342" t="s">
        <v>10</v>
      </c>
      <c r="C342" t="s">
        <v>14</v>
      </c>
      <c r="D342" t="s">
        <v>12</v>
      </c>
      <c r="E342">
        <v>38</v>
      </c>
      <c r="F342">
        <v>210.43</v>
      </c>
      <c r="G342">
        <v>7996.34</v>
      </c>
      <c r="H342">
        <f t="shared" si="22"/>
        <v>2025</v>
      </c>
      <c r="I342" t="str" cm="1">
        <f t="array" ref="I342">_xlfn.IFS(MONTH(A342)&lt;=3,"Q1",MONTH(A342)&lt;=6,"Q2",MONTH(A342)&lt;=9,"Q3",MONTH(A342)&lt;=12,"Q4")</f>
        <v>Q1</v>
      </c>
      <c r="J342" t="str">
        <f t="shared" si="23"/>
        <v>2025-Q1</v>
      </c>
      <c r="K342">
        <f t="shared" si="20"/>
        <v>0</v>
      </c>
      <c r="L342">
        <f t="shared" si="21"/>
        <v>1</v>
      </c>
    </row>
    <row r="343" spans="1:12" x14ac:dyDescent="0.25">
      <c r="A343" s="8">
        <v>45723</v>
      </c>
      <c r="B343" t="s">
        <v>13</v>
      </c>
      <c r="C343" t="s">
        <v>14</v>
      </c>
      <c r="D343" t="s">
        <v>12</v>
      </c>
      <c r="E343">
        <v>38</v>
      </c>
      <c r="F343">
        <v>210.43</v>
      </c>
      <c r="G343">
        <v>7996.34</v>
      </c>
      <c r="H343">
        <f t="shared" si="22"/>
        <v>2025</v>
      </c>
      <c r="I343" t="str" cm="1">
        <f t="array" ref="I343">_xlfn.IFS(MONTH(A343)&lt;=3,"Q1",MONTH(A343)&lt;=6,"Q2",MONTH(A343)&lt;=9,"Q3",MONTH(A343)&lt;=12,"Q4")</f>
        <v>Q1</v>
      </c>
      <c r="J343" t="str">
        <f t="shared" si="23"/>
        <v>2025-Q1</v>
      </c>
      <c r="K343">
        <f t="shared" si="20"/>
        <v>0</v>
      </c>
      <c r="L343">
        <f t="shared" si="21"/>
        <v>1</v>
      </c>
    </row>
    <row r="344" spans="1:12" x14ac:dyDescent="0.25">
      <c r="A344" s="8">
        <v>45724</v>
      </c>
      <c r="B344" t="s">
        <v>7</v>
      </c>
      <c r="C344" t="s">
        <v>18</v>
      </c>
      <c r="D344" t="s">
        <v>15</v>
      </c>
      <c r="E344">
        <v>25</v>
      </c>
      <c r="F344">
        <v>100.72</v>
      </c>
      <c r="G344">
        <v>2518</v>
      </c>
      <c r="H344">
        <f t="shared" si="22"/>
        <v>2025</v>
      </c>
      <c r="I344" t="str" cm="1">
        <f t="array" ref="I344">_xlfn.IFS(MONTH(A344)&lt;=3,"Q1",MONTH(A344)&lt;=6,"Q2",MONTH(A344)&lt;=9,"Q3",MONTH(A344)&lt;=12,"Q4")</f>
        <v>Q1</v>
      </c>
      <c r="J344" t="str">
        <f t="shared" si="23"/>
        <v>2025-Q1</v>
      </c>
      <c r="K344">
        <f t="shared" si="20"/>
        <v>0</v>
      </c>
      <c r="L344">
        <f t="shared" si="21"/>
        <v>1</v>
      </c>
    </row>
    <row r="345" spans="1:12" x14ac:dyDescent="0.25">
      <c r="A345" s="8">
        <v>45724</v>
      </c>
      <c r="B345" t="s">
        <v>21</v>
      </c>
      <c r="C345" t="s">
        <v>17</v>
      </c>
      <c r="D345" t="s">
        <v>12</v>
      </c>
      <c r="E345">
        <v>5</v>
      </c>
      <c r="F345">
        <v>14.78</v>
      </c>
      <c r="G345">
        <v>73.900000000000006</v>
      </c>
      <c r="H345">
        <f t="shared" si="22"/>
        <v>2025</v>
      </c>
      <c r="I345" t="str" cm="1">
        <f t="array" ref="I345">_xlfn.IFS(MONTH(A345)&lt;=3,"Q1",MONTH(A345)&lt;=6,"Q2",MONTH(A345)&lt;=9,"Q3",MONTH(A345)&lt;=12,"Q4")</f>
        <v>Q1</v>
      </c>
      <c r="J345" t="str">
        <f t="shared" si="23"/>
        <v>2025-Q1</v>
      </c>
      <c r="K345">
        <f t="shared" si="20"/>
        <v>0</v>
      </c>
      <c r="L345">
        <f t="shared" si="21"/>
        <v>1</v>
      </c>
    </row>
    <row r="346" spans="1:12" x14ac:dyDescent="0.25">
      <c r="A346" s="8">
        <v>45725</v>
      </c>
      <c r="B346" t="s">
        <v>21</v>
      </c>
      <c r="C346" t="s">
        <v>11</v>
      </c>
      <c r="D346" t="s">
        <v>12</v>
      </c>
      <c r="E346">
        <v>25</v>
      </c>
      <c r="F346">
        <v>26.17</v>
      </c>
      <c r="G346">
        <v>654.25</v>
      </c>
      <c r="H346">
        <f t="shared" si="22"/>
        <v>2025</v>
      </c>
      <c r="I346" t="str" cm="1">
        <f t="array" ref="I346">_xlfn.IFS(MONTH(A346)&lt;=3,"Q1",MONTH(A346)&lt;=6,"Q2",MONTH(A346)&lt;=9,"Q3",MONTH(A346)&lt;=12,"Q4")</f>
        <v>Q1</v>
      </c>
      <c r="J346" t="str">
        <f t="shared" si="23"/>
        <v>2025-Q1</v>
      </c>
      <c r="K346">
        <f t="shared" si="20"/>
        <v>0</v>
      </c>
      <c r="L346">
        <f t="shared" si="21"/>
        <v>1</v>
      </c>
    </row>
    <row r="347" spans="1:12" x14ac:dyDescent="0.25">
      <c r="A347" s="8">
        <v>45726</v>
      </c>
      <c r="B347" t="s">
        <v>10</v>
      </c>
      <c r="C347" t="s">
        <v>16</v>
      </c>
      <c r="D347" t="s">
        <v>15</v>
      </c>
      <c r="E347">
        <v>20</v>
      </c>
      <c r="F347">
        <v>41.29</v>
      </c>
      <c r="G347">
        <v>825.8</v>
      </c>
      <c r="H347">
        <f t="shared" si="22"/>
        <v>2025</v>
      </c>
      <c r="I347" t="str" cm="1">
        <f t="array" ref="I347">_xlfn.IFS(MONTH(A347)&lt;=3,"Q1",MONTH(A347)&lt;=6,"Q2",MONTH(A347)&lt;=9,"Q3",MONTH(A347)&lt;=12,"Q4")</f>
        <v>Q1</v>
      </c>
      <c r="J347" t="str">
        <f t="shared" si="23"/>
        <v>2025-Q1</v>
      </c>
      <c r="K347">
        <f t="shared" si="20"/>
        <v>0</v>
      </c>
      <c r="L347">
        <f t="shared" si="21"/>
        <v>1</v>
      </c>
    </row>
    <row r="348" spans="1:12" x14ac:dyDescent="0.25">
      <c r="A348" s="8">
        <v>45726</v>
      </c>
      <c r="B348" t="s">
        <v>13</v>
      </c>
      <c r="C348" t="s">
        <v>16</v>
      </c>
      <c r="D348" t="s">
        <v>15</v>
      </c>
      <c r="E348">
        <v>38</v>
      </c>
      <c r="F348">
        <v>41.29</v>
      </c>
      <c r="G348">
        <v>1569.02</v>
      </c>
      <c r="H348">
        <f t="shared" si="22"/>
        <v>2025</v>
      </c>
      <c r="I348" t="str" cm="1">
        <f t="array" ref="I348">_xlfn.IFS(MONTH(A348)&lt;=3,"Q1",MONTH(A348)&lt;=6,"Q2",MONTH(A348)&lt;=9,"Q3",MONTH(A348)&lt;=12,"Q4")</f>
        <v>Q1</v>
      </c>
      <c r="J348" t="str">
        <f t="shared" si="23"/>
        <v>2025-Q1</v>
      </c>
      <c r="K348">
        <f t="shared" si="20"/>
        <v>0</v>
      </c>
      <c r="L348">
        <f t="shared" si="21"/>
        <v>1</v>
      </c>
    </row>
    <row r="349" spans="1:12" x14ac:dyDescent="0.25">
      <c r="A349" s="8">
        <v>45727</v>
      </c>
      <c r="B349" t="s">
        <v>13</v>
      </c>
      <c r="C349" t="s">
        <v>16</v>
      </c>
      <c r="D349" t="s">
        <v>15</v>
      </c>
      <c r="E349">
        <v>11</v>
      </c>
      <c r="F349">
        <v>41.29</v>
      </c>
      <c r="G349">
        <v>454.19</v>
      </c>
      <c r="H349">
        <f t="shared" si="22"/>
        <v>2025</v>
      </c>
      <c r="I349" t="str" cm="1">
        <f t="array" ref="I349">_xlfn.IFS(MONTH(A349)&lt;=3,"Q1",MONTH(A349)&lt;=6,"Q2",MONTH(A349)&lt;=9,"Q3",MONTH(A349)&lt;=12,"Q4")</f>
        <v>Q1</v>
      </c>
      <c r="J349" t="str">
        <f t="shared" si="23"/>
        <v>2025-Q1</v>
      </c>
      <c r="K349">
        <f t="shared" si="20"/>
        <v>0</v>
      </c>
      <c r="L349">
        <f t="shared" si="21"/>
        <v>1</v>
      </c>
    </row>
    <row r="350" spans="1:12" x14ac:dyDescent="0.25">
      <c r="A350" s="8">
        <v>45728</v>
      </c>
      <c r="B350" t="s">
        <v>21</v>
      </c>
      <c r="C350" t="s">
        <v>18</v>
      </c>
      <c r="D350" t="s">
        <v>9</v>
      </c>
      <c r="E350">
        <v>29</v>
      </c>
      <c r="F350">
        <v>100.72</v>
      </c>
      <c r="G350">
        <v>2920.88</v>
      </c>
      <c r="H350">
        <f t="shared" si="22"/>
        <v>2025</v>
      </c>
      <c r="I350" t="str" cm="1">
        <f t="array" ref="I350">_xlfn.IFS(MONTH(A350)&lt;=3,"Q1",MONTH(A350)&lt;=6,"Q2",MONTH(A350)&lt;=9,"Q3",MONTH(A350)&lt;=12,"Q4")</f>
        <v>Q1</v>
      </c>
      <c r="J350" t="str">
        <f t="shared" si="23"/>
        <v>2025-Q1</v>
      </c>
      <c r="K350">
        <f t="shared" si="20"/>
        <v>0</v>
      </c>
      <c r="L350">
        <f t="shared" si="21"/>
        <v>1</v>
      </c>
    </row>
    <row r="351" spans="1:12" x14ac:dyDescent="0.25">
      <c r="A351" s="8">
        <v>45729</v>
      </c>
      <c r="B351" t="s">
        <v>13</v>
      </c>
      <c r="C351" t="s">
        <v>18</v>
      </c>
      <c r="D351" t="s">
        <v>9</v>
      </c>
      <c r="E351">
        <v>20</v>
      </c>
      <c r="F351">
        <v>100.72</v>
      </c>
      <c r="G351">
        <v>2014.4</v>
      </c>
      <c r="H351">
        <f t="shared" si="22"/>
        <v>2025</v>
      </c>
      <c r="I351" t="str" cm="1">
        <f t="array" ref="I351">_xlfn.IFS(MONTH(A351)&lt;=3,"Q1",MONTH(A351)&lt;=6,"Q2",MONTH(A351)&lt;=9,"Q3",MONTH(A351)&lt;=12,"Q4")</f>
        <v>Q1</v>
      </c>
      <c r="J351" t="str">
        <f t="shared" si="23"/>
        <v>2025-Q1</v>
      </c>
      <c r="K351">
        <f t="shared" si="20"/>
        <v>0</v>
      </c>
      <c r="L351">
        <f t="shared" si="21"/>
        <v>1</v>
      </c>
    </row>
    <row r="352" spans="1:12" x14ac:dyDescent="0.25">
      <c r="A352" s="8">
        <v>45729</v>
      </c>
      <c r="B352" t="s">
        <v>19</v>
      </c>
      <c r="C352" t="s">
        <v>14</v>
      </c>
      <c r="D352" t="s">
        <v>12</v>
      </c>
      <c r="E352">
        <v>3</v>
      </c>
      <c r="F352">
        <v>210.43</v>
      </c>
      <c r="G352">
        <v>631.29</v>
      </c>
      <c r="H352">
        <f t="shared" si="22"/>
        <v>2025</v>
      </c>
      <c r="I352" t="str" cm="1">
        <f t="array" ref="I352">_xlfn.IFS(MONTH(A352)&lt;=3,"Q1",MONTH(A352)&lt;=6,"Q2",MONTH(A352)&lt;=9,"Q3",MONTH(A352)&lt;=12,"Q4")</f>
        <v>Q1</v>
      </c>
      <c r="J352" t="str">
        <f t="shared" si="23"/>
        <v>2025-Q1</v>
      </c>
      <c r="K352">
        <f t="shared" si="20"/>
        <v>0</v>
      </c>
      <c r="L352">
        <f t="shared" si="21"/>
        <v>1</v>
      </c>
    </row>
    <row r="353" spans="1:12" x14ac:dyDescent="0.25">
      <c r="A353" s="8">
        <v>45730</v>
      </c>
      <c r="B353" t="s">
        <v>7</v>
      </c>
      <c r="C353" t="s">
        <v>11</v>
      </c>
      <c r="D353" t="s">
        <v>9</v>
      </c>
      <c r="E353">
        <v>27</v>
      </c>
      <c r="F353">
        <v>26.17</v>
      </c>
      <c r="G353">
        <v>706.59</v>
      </c>
      <c r="H353">
        <f t="shared" si="22"/>
        <v>2025</v>
      </c>
      <c r="I353" t="str" cm="1">
        <f t="array" ref="I353">_xlfn.IFS(MONTH(A353)&lt;=3,"Q1",MONTH(A353)&lt;=6,"Q2",MONTH(A353)&lt;=9,"Q3",MONTH(A353)&lt;=12,"Q4")</f>
        <v>Q1</v>
      </c>
      <c r="J353" t="str">
        <f t="shared" si="23"/>
        <v>2025-Q1</v>
      </c>
      <c r="K353">
        <f t="shared" si="20"/>
        <v>0</v>
      </c>
      <c r="L353">
        <f t="shared" si="21"/>
        <v>1</v>
      </c>
    </row>
    <row r="354" spans="1:12" x14ac:dyDescent="0.25">
      <c r="A354" s="8">
        <v>45731</v>
      </c>
      <c r="B354" t="s">
        <v>19</v>
      </c>
      <c r="C354" t="s">
        <v>18</v>
      </c>
      <c r="D354" t="s">
        <v>15</v>
      </c>
      <c r="E354">
        <v>19</v>
      </c>
      <c r="F354">
        <v>100.72</v>
      </c>
      <c r="G354">
        <v>1913.68</v>
      </c>
      <c r="H354">
        <f t="shared" si="22"/>
        <v>2025</v>
      </c>
      <c r="I354" t="str" cm="1">
        <f t="array" ref="I354">_xlfn.IFS(MONTH(A354)&lt;=3,"Q1",MONTH(A354)&lt;=6,"Q2",MONTH(A354)&lt;=9,"Q3",MONTH(A354)&lt;=12,"Q4")</f>
        <v>Q1</v>
      </c>
      <c r="J354" t="str">
        <f t="shared" si="23"/>
        <v>2025-Q1</v>
      </c>
      <c r="K354">
        <f t="shared" si="20"/>
        <v>0</v>
      </c>
      <c r="L354">
        <f t="shared" si="21"/>
        <v>1</v>
      </c>
    </row>
    <row r="355" spans="1:12" x14ac:dyDescent="0.25">
      <c r="A355" s="8">
        <v>45732</v>
      </c>
      <c r="B355" t="s">
        <v>19</v>
      </c>
      <c r="C355" t="s">
        <v>16</v>
      </c>
      <c r="D355" t="s">
        <v>15</v>
      </c>
      <c r="E355">
        <v>5</v>
      </c>
      <c r="F355">
        <v>41.29</v>
      </c>
      <c r="G355">
        <v>206.45</v>
      </c>
      <c r="H355">
        <f t="shared" si="22"/>
        <v>2025</v>
      </c>
      <c r="I355" t="str" cm="1">
        <f t="array" ref="I355">_xlfn.IFS(MONTH(A355)&lt;=3,"Q1",MONTH(A355)&lt;=6,"Q2",MONTH(A355)&lt;=9,"Q3",MONTH(A355)&lt;=12,"Q4")</f>
        <v>Q1</v>
      </c>
      <c r="J355" t="str">
        <f t="shared" si="23"/>
        <v>2025-Q1</v>
      </c>
      <c r="K355">
        <f t="shared" si="20"/>
        <v>0</v>
      </c>
      <c r="L355">
        <f t="shared" si="21"/>
        <v>1</v>
      </c>
    </row>
    <row r="356" spans="1:12" x14ac:dyDescent="0.25">
      <c r="A356" s="8">
        <v>45732</v>
      </c>
      <c r="B356" t="s">
        <v>19</v>
      </c>
      <c r="C356" t="s">
        <v>17</v>
      </c>
      <c r="D356" t="s">
        <v>9</v>
      </c>
      <c r="E356">
        <v>4</v>
      </c>
      <c r="F356">
        <v>14.78</v>
      </c>
      <c r="G356">
        <v>59.12</v>
      </c>
      <c r="H356">
        <f t="shared" si="22"/>
        <v>2025</v>
      </c>
      <c r="I356" t="str" cm="1">
        <f t="array" ref="I356">_xlfn.IFS(MONTH(A356)&lt;=3,"Q1",MONTH(A356)&lt;=6,"Q2",MONTH(A356)&lt;=9,"Q3",MONTH(A356)&lt;=12,"Q4")</f>
        <v>Q1</v>
      </c>
      <c r="J356" t="str">
        <f t="shared" si="23"/>
        <v>2025-Q1</v>
      </c>
      <c r="K356">
        <f t="shared" si="20"/>
        <v>0</v>
      </c>
      <c r="L356">
        <f t="shared" si="21"/>
        <v>1</v>
      </c>
    </row>
    <row r="357" spans="1:12" x14ac:dyDescent="0.25">
      <c r="A357" s="8">
        <v>45733</v>
      </c>
      <c r="B357" t="s">
        <v>10</v>
      </c>
      <c r="C357" t="s">
        <v>17</v>
      </c>
      <c r="D357" t="s">
        <v>9</v>
      </c>
      <c r="E357">
        <v>14</v>
      </c>
      <c r="F357">
        <v>14.78</v>
      </c>
      <c r="G357">
        <v>206.92</v>
      </c>
      <c r="H357">
        <f t="shared" si="22"/>
        <v>2025</v>
      </c>
      <c r="I357" t="str" cm="1">
        <f t="array" ref="I357">_xlfn.IFS(MONTH(A357)&lt;=3,"Q1",MONTH(A357)&lt;=6,"Q2",MONTH(A357)&lt;=9,"Q3",MONTH(A357)&lt;=12,"Q4")</f>
        <v>Q1</v>
      </c>
      <c r="J357" t="str">
        <f t="shared" si="23"/>
        <v>2025-Q1</v>
      </c>
      <c r="K357">
        <f t="shared" si="20"/>
        <v>0</v>
      </c>
      <c r="L357">
        <f t="shared" si="21"/>
        <v>1</v>
      </c>
    </row>
    <row r="358" spans="1:12" x14ac:dyDescent="0.25">
      <c r="A358" s="8">
        <v>45734</v>
      </c>
      <c r="B358" t="s">
        <v>21</v>
      </c>
      <c r="C358" t="s">
        <v>11</v>
      </c>
      <c r="D358" t="s">
        <v>15</v>
      </c>
      <c r="E358">
        <v>14</v>
      </c>
      <c r="F358">
        <v>26.17</v>
      </c>
      <c r="G358">
        <v>366.38</v>
      </c>
      <c r="H358">
        <f t="shared" si="22"/>
        <v>2025</v>
      </c>
      <c r="I358" t="str" cm="1">
        <f t="array" ref="I358">_xlfn.IFS(MONTH(A358)&lt;=3,"Q1",MONTH(A358)&lt;=6,"Q2",MONTH(A358)&lt;=9,"Q3",MONTH(A358)&lt;=12,"Q4")</f>
        <v>Q1</v>
      </c>
      <c r="J358" t="str">
        <f t="shared" si="23"/>
        <v>2025-Q1</v>
      </c>
      <c r="K358">
        <f t="shared" si="20"/>
        <v>0</v>
      </c>
      <c r="L358">
        <f t="shared" si="21"/>
        <v>1</v>
      </c>
    </row>
    <row r="359" spans="1:12" x14ac:dyDescent="0.25">
      <c r="A359" s="8">
        <v>45735</v>
      </c>
      <c r="B359" t="s">
        <v>21</v>
      </c>
      <c r="C359" t="s">
        <v>16</v>
      </c>
      <c r="D359" t="s">
        <v>9</v>
      </c>
      <c r="E359">
        <v>20</v>
      </c>
      <c r="F359">
        <v>41.29</v>
      </c>
      <c r="G359">
        <v>825.8</v>
      </c>
      <c r="H359">
        <f t="shared" si="22"/>
        <v>2025</v>
      </c>
      <c r="I359" t="str" cm="1">
        <f t="array" ref="I359">_xlfn.IFS(MONTH(A359)&lt;=3,"Q1",MONTH(A359)&lt;=6,"Q2",MONTH(A359)&lt;=9,"Q3",MONTH(A359)&lt;=12,"Q4")</f>
        <v>Q1</v>
      </c>
      <c r="J359" t="str">
        <f t="shared" si="23"/>
        <v>2025-Q1</v>
      </c>
      <c r="K359">
        <f t="shared" si="20"/>
        <v>0</v>
      </c>
      <c r="L359">
        <f t="shared" si="21"/>
        <v>1</v>
      </c>
    </row>
    <row r="360" spans="1:12" x14ac:dyDescent="0.25">
      <c r="A360" s="8">
        <v>45735</v>
      </c>
      <c r="B360" t="s">
        <v>21</v>
      </c>
      <c r="C360" t="s">
        <v>16</v>
      </c>
      <c r="D360" t="s">
        <v>15</v>
      </c>
      <c r="E360">
        <v>3</v>
      </c>
      <c r="F360">
        <v>41.29</v>
      </c>
      <c r="G360">
        <v>123.87</v>
      </c>
      <c r="H360">
        <f t="shared" si="22"/>
        <v>2025</v>
      </c>
      <c r="I360" t="str" cm="1">
        <f t="array" ref="I360">_xlfn.IFS(MONTH(A360)&lt;=3,"Q1",MONTH(A360)&lt;=6,"Q2",MONTH(A360)&lt;=9,"Q3",MONTH(A360)&lt;=12,"Q4")</f>
        <v>Q1</v>
      </c>
      <c r="J360" t="str">
        <f t="shared" si="23"/>
        <v>2025-Q1</v>
      </c>
      <c r="K360">
        <f t="shared" si="20"/>
        <v>0</v>
      </c>
      <c r="L360">
        <f t="shared" si="21"/>
        <v>1</v>
      </c>
    </row>
    <row r="361" spans="1:12" x14ac:dyDescent="0.25">
      <c r="A361" s="8">
        <v>45736</v>
      </c>
      <c r="B361" t="s">
        <v>10</v>
      </c>
      <c r="C361" t="s">
        <v>8</v>
      </c>
      <c r="D361" t="s">
        <v>12</v>
      </c>
      <c r="E361">
        <v>22</v>
      </c>
      <c r="F361">
        <v>64.22</v>
      </c>
      <c r="G361">
        <v>1412.84</v>
      </c>
      <c r="H361">
        <f t="shared" si="22"/>
        <v>2025</v>
      </c>
      <c r="I361" t="str" cm="1">
        <f t="array" ref="I361">_xlfn.IFS(MONTH(A361)&lt;=3,"Q1",MONTH(A361)&lt;=6,"Q2",MONTH(A361)&lt;=9,"Q3",MONTH(A361)&lt;=12,"Q4")</f>
        <v>Q1</v>
      </c>
      <c r="J361" t="str">
        <f t="shared" si="23"/>
        <v>2025-Q1</v>
      </c>
      <c r="K361">
        <f t="shared" si="20"/>
        <v>0</v>
      </c>
      <c r="L361">
        <f t="shared" si="21"/>
        <v>1</v>
      </c>
    </row>
    <row r="362" spans="1:12" x14ac:dyDescent="0.25">
      <c r="A362" s="8">
        <v>45737</v>
      </c>
      <c r="B362" t="s">
        <v>19</v>
      </c>
      <c r="C362" t="s">
        <v>17</v>
      </c>
      <c r="D362" t="s">
        <v>15</v>
      </c>
      <c r="E362">
        <v>31</v>
      </c>
      <c r="F362">
        <v>14.78</v>
      </c>
      <c r="G362">
        <v>458.18</v>
      </c>
      <c r="H362">
        <f t="shared" si="22"/>
        <v>2025</v>
      </c>
      <c r="I362" t="str" cm="1">
        <f t="array" ref="I362">_xlfn.IFS(MONTH(A362)&lt;=3,"Q1",MONTH(A362)&lt;=6,"Q2",MONTH(A362)&lt;=9,"Q3",MONTH(A362)&lt;=12,"Q4")</f>
        <v>Q1</v>
      </c>
      <c r="J362" t="str">
        <f t="shared" si="23"/>
        <v>2025-Q1</v>
      </c>
      <c r="K362">
        <f t="shared" si="20"/>
        <v>0</v>
      </c>
      <c r="L362">
        <f t="shared" si="21"/>
        <v>1</v>
      </c>
    </row>
    <row r="363" spans="1:12" x14ac:dyDescent="0.25">
      <c r="A363" s="8">
        <v>45737</v>
      </c>
      <c r="B363" t="s">
        <v>13</v>
      </c>
      <c r="C363" t="s">
        <v>16</v>
      </c>
      <c r="D363" t="s">
        <v>12</v>
      </c>
      <c r="E363">
        <v>35</v>
      </c>
      <c r="F363">
        <v>41.29</v>
      </c>
      <c r="G363">
        <v>1445.15</v>
      </c>
      <c r="H363">
        <f t="shared" si="22"/>
        <v>2025</v>
      </c>
      <c r="I363" t="str" cm="1">
        <f t="array" ref="I363">_xlfn.IFS(MONTH(A363)&lt;=3,"Q1",MONTH(A363)&lt;=6,"Q2",MONTH(A363)&lt;=9,"Q3",MONTH(A363)&lt;=12,"Q4")</f>
        <v>Q1</v>
      </c>
      <c r="J363" t="str">
        <f t="shared" si="23"/>
        <v>2025-Q1</v>
      </c>
      <c r="K363">
        <f t="shared" si="20"/>
        <v>0</v>
      </c>
      <c r="L363">
        <f t="shared" si="21"/>
        <v>1</v>
      </c>
    </row>
    <row r="364" spans="1:12" x14ac:dyDescent="0.25">
      <c r="A364" s="8">
        <v>45738</v>
      </c>
      <c r="B364" t="s">
        <v>7</v>
      </c>
      <c r="C364" t="s">
        <v>18</v>
      </c>
      <c r="D364" t="s">
        <v>9</v>
      </c>
      <c r="E364">
        <v>11</v>
      </c>
      <c r="F364">
        <v>100.72</v>
      </c>
      <c r="G364">
        <v>1107.92</v>
      </c>
      <c r="H364">
        <f t="shared" si="22"/>
        <v>2025</v>
      </c>
      <c r="I364" t="str" cm="1">
        <f t="array" ref="I364">_xlfn.IFS(MONTH(A364)&lt;=3,"Q1",MONTH(A364)&lt;=6,"Q2",MONTH(A364)&lt;=9,"Q3",MONTH(A364)&lt;=12,"Q4")</f>
        <v>Q1</v>
      </c>
      <c r="J364" t="str">
        <f t="shared" si="23"/>
        <v>2025-Q1</v>
      </c>
      <c r="K364">
        <f t="shared" si="20"/>
        <v>0</v>
      </c>
      <c r="L364">
        <f t="shared" si="21"/>
        <v>1</v>
      </c>
    </row>
    <row r="365" spans="1:12" x14ac:dyDescent="0.25">
      <c r="A365" s="8">
        <v>45739</v>
      </c>
      <c r="B365" t="s">
        <v>7</v>
      </c>
      <c r="C365" t="s">
        <v>17</v>
      </c>
      <c r="D365" t="s">
        <v>12</v>
      </c>
      <c r="E365">
        <v>27</v>
      </c>
      <c r="F365">
        <v>14.78</v>
      </c>
      <c r="G365">
        <v>399.06</v>
      </c>
      <c r="H365">
        <f t="shared" si="22"/>
        <v>2025</v>
      </c>
      <c r="I365" t="str" cm="1">
        <f t="array" ref="I365">_xlfn.IFS(MONTH(A365)&lt;=3,"Q1",MONTH(A365)&lt;=6,"Q2",MONTH(A365)&lt;=9,"Q3",MONTH(A365)&lt;=12,"Q4")</f>
        <v>Q1</v>
      </c>
      <c r="J365" t="str">
        <f t="shared" si="23"/>
        <v>2025-Q1</v>
      </c>
      <c r="K365">
        <f t="shared" si="20"/>
        <v>0</v>
      </c>
      <c r="L365">
        <f t="shared" si="21"/>
        <v>1</v>
      </c>
    </row>
    <row r="366" spans="1:12" x14ac:dyDescent="0.25">
      <c r="A366" s="8">
        <v>45740</v>
      </c>
      <c r="B366" t="s">
        <v>7</v>
      </c>
      <c r="C366" t="s">
        <v>17</v>
      </c>
      <c r="D366" t="s">
        <v>12</v>
      </c>
      <c r="E366">
        <v>29</v>
      </c>
      <c r="F366">
        <v>14.78</v>
      </c>
      <c r="G366">
        <v>428.62</v>
      </c>
      <c r="H366">
        <f t="shared" si="22"/>
        <v>2025</v>
      </c>
      <c r="I366" t="str" cm="1">
        <f t="array" ref="I366">_xlfn.IFS(MONTH(A366)&lt;=3,"Q1",MONTH(A366)&lt;=6,"Q2",MONTH(A366)&lt;=9,"Q3",MONTH(A366)&lt;=12,"Q4")</f>
        <v>Q1</v>
      </c>
      <c r="J366" t="str">
        <f t="shared" si="23"/>
        <v>2025-Q1</v>
      </c>
      <c r="K366">
        <f t="shared" si="20"/>
        <v>0</v>
      </c>
      <c r="L366">
        <f t="shared" si="21"/>
        <v>1</v>
      </c>
    </row>
    <row r="367" spans="1:12" x14ac:dyDescent="0.25">
      <c r="A367" s="8">
        <v>45740</v>
      </c>
      <c r="B367" t="s">
        <v>13</v>
      </c>
      <c r="C367" t="s">
        <v>22</v>
      </c>
      <c r="D367" t="s">
        <v>12</v>
      </c>
      <c r="E367">
        <v>39</v>
      </c>
      <c r="F367">
        <v>160.66</v>
      </c>
      <c r="G367">
        <v>6265.74</v>
      </c>
      <c r="H367">
        <f t="shared" si="22"/>
        <v>2025</v>
      </c>
      <c r="I367" t="str" cm="1">
        <f t="array" ref="I367">_xlfn.IFS(MONTH(A367)&lt;=3,"Q1",MONTH(A367)&lt;=6,"Q2",MONTH(A367)&lt;=9,"Q3",MONTH(A367)&lt;=12,"Q4")</f>
        <v>Q1</v>
      </c>
      <c r="J367" t="str">
        <f t="shared" si="23"/>
        <v>2025-Q1</v>
      </c>
      <c r="K367">
        <f t="shared" si="20"/>
        <v>0</v>
      </c>
      <c r="L367">
        <f t="shared" si="21"/>
        <v>1</v>
      </c>
    </row>
    <row r="368" spans="1:12" x14ac:dyDescent="0.25">
      <c r="A368" s="8">
        <v>45741</v>
      </c>
      <c r="B368" t="s">
        <v>19</v>
      </c>
      <c r="C368" t="s">
        <v>16</v>
      </c>
      <c r="D368" t="s">
        <v>9</v>
      </c>
      <c r="E368">
        <v>32</v>
      </c>
      <c r="F368">
        <v>41.29</v>
      </c>
      <c r="G368">
        <v>1321.28</v>
      </c>
      <c r="H368">
        <f t="shared" si="22"/>
        <v>2025</v>
      </c>
      <c r="I368" t="str" cm="1">
        <f t="array" ref="I368">_xlfn.IFS(MONTH(A368)&lt;=3,"Q1",MONTH(A368)&lt;=6,"Q2",MONTH(A368)&lt;=9,"Q3",MONTH(A368)&lt;=12,"Q4")</f>
        <v>Q1</v>
      </c>
      <c r="J368" t="str">
        <f t="shared" si="23"/>
        <v>2025-Q1</v>
      </c>
      <c r="K368">
        <f t="shared" si="20"/>
        <v>0</v>
      </c>
      <c r="L368">
        <f t="shared" si="21"/>
        <v>1</v>
      </c>
    </row>
    <row r="369" spans="1:12" x14ac:dyDescent="0.25">
      <c r="A369" s="8">
        <v>45742</v>
      </c>
      <c r="B369" t="s">
        <v>19</v>
      </c>
      <c r="C369" t="s">
        <v>18</v>
      </c>
      <c r="D369" t="s">
        <v>9</v>
      </c>
      <c r="E369">
        <v>22</v>
      </c>
      <c r="F369">
        <v>100.72</v>
      </c>
      <c r="G369">
        <v>2215.84</v>
      </c>
      <c r="H369">
        <f t="shared" si="22"/>
        <v>2025</v>
      </c>
      <c r="I369" t="str" cm="1">
        <f t="array" ref="I369">_xlfn.IFS(MONTH(A369)&lt;=3,"Q1",MONTH(A369)&lt;=6,"Q2",MONTH(A369)&lt;=9,"Q3",MONTH(A369)&lt;=12,"Q4")</f>
        <v>Q1</v>
      </c>
      <c r="J369" t="str">
        <f t="shared" si="23"/>
        <v>2025-Q1</v>
      </c>
      <c r="K369">
        <f t="shared" si="20"/>
        <v>0</v>
      </c>
      <c r="L369">
        <f t="shared" si="21"/>
        <v>1</v>
      </c>
    </row>
    <row r="370" spans="1:12" x14ac:dyDescent="0.25">
      <c r="A370" s="8">
        <v>45743</v>
      </c>
      <c r="B370" t="s">
        <v>10</v>
      </c>
      <c r="C370" t="s">
        <v>17</v>
      </c>
      <c r="D370" t="s">
        <v>15</v>
      </c>
      <c r="E370">
        <v>7</v>
      </c>
      <c r="F370">
        <v>14.78</v>
      </c>
      <c r="G370">
        <v>103.46</v>
      </c>
      <c r="H370">
        <f t="shared" si="22"/>
        <v>2025</v>
      </c>
      <c r="I370" t="str" cm="1">
        <f t="array" ref="I370">_xlfn.IFS(MONTH(A370)&lt;=3,"Q1",MONTH(A370)&lt;=6,"Q2",MONTH(A370)&lt;=9,"Q3",MONTH(A370)&lt;=12,"Q4")</f>
        <v>Q1</v>
      </c>
      <c r="J370" t="str">
        <f t="shared" si="23"/>
        <v>2025-Q1</v>
      </c>
      <c r="K370">
        <f t="shared" si="20"/>
        <v>0</v>
      </c>
      <c r="L370">
        <f t="shared" si="21"/>
        <v>1</v>
      </c>
    </row>
    <row r="371" spans="1:12" x14ac:dyDescent="0.25">
      <c r="A371" s="8">
        <v>45743</v>
      </c>
      <c r="B371" t="s">
        <v>7</v>
      </c>
      <c r="C371" t="s">
        <v>11</v>
      </c>
      <c r="D371" t="s">
        <v>9</v>
      </c>
      <c r="E371">
        <v>14</v>
      </c>
      <c r="F371">
        <v>26.17</v>
      </c>
      <c r="G371">
        <v>366.38</v>
      </c>
      <c r="H371">
        <f t="shared" si="22"/>
        <v>2025</v>
      </c>
      <c r="I371" t="str" cm="1">
        <f t="array" ref="I371">_xlfn.IFS(MONTH(A371)&lt;=3,"Q1",MONTH(A371)&lt;=6,"Q2",MONTH(A371)&lt;=9,"Q3",MONTH(A371)&lt;=12,"Q4")</f>
        <v>Q1</v>
      </c>
      <c r="J371" t="str">
        <f t="shared" si="23"/>
        <v>2025-Q1</v>
      </c>
      <c r="K371">
        <f t="shared" si="20"/>
        <v>0</v>
      </c>
      <c r="L371">
        <f t="shared" si="21"/>
        <v>1</v>
      </c>
    </row>
    <row r="372" spans="1:12" x14ac:dyDescent="0.25">
      <c r="A372" s="8">
        <v>45744</v>
      </c>
      <c r="B372" t="s">
        <v>13</v>
      </c>
      <c r="C372" t="s">
        <v>14</v>
      </c>
      <c r="D372" t="s">
        <v>15</v>
      </c>
      <c r="E372">
        <v>38</v>
      </c>
      <c r="F372">
        <v>210.43</v>
      </c>
      <c r="G372">
        <v>7996.34</v>
      </c>
      <c r="H372">
        <f t="shared" si="22"/>
        <v>2025</v>
      </c>
      <c r="I372" t="str" cm="1">
        <f t="array" ref="I372">_xlfn.IFS(MONTH(A372)&lt;=3,"Q1",MONTH(A372)&lt;=6,"Q2",MONTH(A372)&lt;=9,"Q3",MONTH(A372)&lt;=12,"Q4")</f>
        <v>Q1</v>
      </c>
      <c r="J372" t="str">
        <f t="shared" si="23"/>
        <v>2025-Q1</v>
      </c>
      <c r="K372">
        <f t="shared" si="20"/>
        <v>0</v>
      </c>
      <c r="L372">
        <f t="shared" si="21"/>
        <v>1</v>
      </c>
    </row>
    <row r="373" spans="1:12" x14ac:dyDescent="0.25">
      <c r="A373" s="8">
        <v>45745</v>
      </c>
      <c r="B373" t="s">
        <v>13</v>
      </c>
      <c r="C373" t="s">
        <v>18</v>
      </c>
      <c r="D373" t="s">
        <v>15</v>
      </c>
      <c r="E373">
        <v>32</v>
      </c>
      <c r="F373">
        <v>100.72</v>
      </c>
      <c r="G373">
        <v>3223.04</v>
      </c>
      <c r="H373">
        <f t="shared" si="22"/>
        <v>2025</v>
      </c>
      <c r="I373" t="str" cm="1">
        <f t="array" ref="I373">_xlfn.IFS(MONTH(A373)&lt;=3,"Q1",MONTH(A373)&lt;=6,"Q2",MONTH(A373)&lt;=9,"Q3",MONTH(A373)&lt;=12,"Q4")</f>
        <v>Q1</v>
      </c>
      <c r="J373" t="str">
        <f t="shared" si="23"/>
        <v>2025-Q1</v>
      </c>
      <c r="K373">
        <f t="shared" si="20"/>
        <v>0</v>
      </c>
      <c r="L373">
        <f t="shared" si="21"/>
        <v>1</v>
      </c>
    </row>
    <row r="374" spans="1:12" x14ac:dyDescent="0.25">
      <c r="A374" s="8">
        <v>45745</v>
      </c>
      <c r="B374" t="s">
        <v>13</v>
      </c>
      <c r="C374" t="s">
        <v>17</v>
      </c>
      <c r="D374" t="s">
        <v>9</v>
      </c>
      <c r="E374">
        <v>14</v>
      </c>
      <c r="F374">
        <v>14.78</v>
      </c>
      <c r="G374">
        <v>206.92</v>
      </c>
      <c r="H374">
        <f t="shared" si="22"/>
        <v>2025</v>
      </c>
      <c r="I374" t="str" cm="1">
        <f t="array" ref="I374">_xlfn.IFS(MONTH(A374)&lt;=3,"Q1",MONTH(A374)&lt;=6,"Q2",MONTH(A374)&lt;=9,"Q3",MONTH(A374)&lt;=12,"Q4")</f>
        <v>Q1</v>
      </c>
      <c r="J374" t="str">
        <f t="shared" si="23"/>
        <v>2025-Q1</v>
      </c>
      <c r="K374">
        <f t="shared" si="20"/>
        <v>0</v>
      </c>
      <c r="L374">
        <f t="shared" si="21"/>
        <v>1</v>
      </c>
    </row>
    <row r="375" spans="1:12" x14ac:dyDescent="0.25">
      <c r="A375" s="8">
        <v>45746</v>
      </c>
      <c r="B375" t="s">
        <v>21</v>
      </c>
      <c r="C375" t="s">
        <v>20</v>
      </c>
      <c r="D375" t="s">
        <v>12</v>
      </c>
      <c r="E375">
        <v>4</v>
      </c>
      <c r="F375">
        <v>34.72</v>
      </c>
      <c r="G375">
        <v>138.88</v>
      </c>
      <c r="H375">
        <f t="shared" si="22"/>
        <v>2025</v>
      </c>
      <c r="I375" t="str" cm="1">
        <f t="array" ref="I375">_xlfn.IFS(MONTH(A375)&lt;=3,"Q1",MONTH(A375)&lt;=6,"Q2",MONTH(A375)&lt;=9,"Q3",MONTH(A375)&lt;=12,"Q4")</f>
        <v>Q1</v>
      </c>
      <c r="J375" t="str">
        <f t="shared" si="23"/>
        <v>2025-Q1</v>
      </c>
      <c r="K375">
        <f t="shared" si="20"/>
        <v>0</v>
      </c>
      <c r="L375">
        <f t="shared" si="21"/>
        <v>1</v>
      </c>
    </row>
    <row r="376" spans="1:12" x14ac:dyDescent="0.25">
      <c r="A376" s="8">
        <v>45747</v>
      </c>
      <c r="B376" t="s">
        <v>13</v>
      </c>
      <c r="C376" t="s">
        <v>14</v>
      </c>
      <c r="D376" t="s">
        <v>9</v>
      </c>
      <c r="E376">
        <v>36</v>
      </c>
      <c r="F376">
        <v>210.43</v>
      </c>
      <c r="G376">
        <v>7575.48</v>
      </c>
      <c r="H376">
        <f t="shared" si="22"/>
        <v>2025</v>
      </c>
      <c r="I376" t="str" cm="1">
        <f t="array" ref="I376">_xlfn.IFS(MONTH(A376)&lt;=3,"Q1",MONTH(A376)&lt;=6,"Q2",MONTH(A376)&lt;=9,"Q3",MONTH(A376)&lt;=12,"Q4")</f>
        <v>Q1</v>
      </c>
      <c r="J376" t="str">
        <f t="shared" si="23"/>
        <v>2025-Q1</v>
      </c>
      <c r="K376">
        <f t="shared" si="20"/>
        <v>0</v>
      </c>
      <c r="L376">
        <f t="shared" si="21"/>
        <v>1</v>
      </c>
    </row>
    <row r="377" spans="1:12" x14ac:dyDescent="0.25">
      <c r="A377" s="8">
        <v>45748</v>
      </c>
      <c r="B377" t="s">
        <v>7</v>
      </c>
      <c r="C377" t="s">
        <v>16</v>
      </c>
      <c r="D377" t="s">
        <v>12</v>
      </c>
      <c r="E377">
        <v>11</v>
      </c>
      <c r="F377">
        <v>41.29</v>
      </c>
      <c r="G377">
        <v>454.19</v>
      </c>
      <c r="H377">
        <f t="shared" si="22"/>
        <v>2025</v>
      </c>
      <c r="I377" t="str" cm="1">
        <f t="array" ref="I377">_xlfn.IFS(MONTH(A377)&lt;=3,"Q1",MONTH(A377)&lt;=6,"Q2",MONTH(A377)&lt;=9,"Q3",MONTH(A377)&lt;=12,"Q4")</f>
        <v>Q2</v>
      </c>
      <c r="J377" t="str">
        <f t="shared" si="23"/>
        <v>2025-Q2</v>
      </c>
      <c r="K377">
        <f t="shared" si="20"/>
        <v>0</v>
      </c>
      <c r="L377">
        <f t="shared" si="21"/>
        <v>1</v>
      </c>
    </row>
    <row r="378" spans="1:12" x14ac:dyDescent="0.25">
      <c r="A378" s="8">
        <v>45748</v>
      </c>
      <c r="B378" t="s">
        <v>7</v>
      </c>
      <c r="C378" t="s">
        <v>16</v>
      </c>
      <c r="D378" t="s">
        <v>12</v>
      </c>
      <c r="E378">
        <v>14</v>
      </c>
      <c r="F378">
        <v>41.29</v>
      </c>
      <c r="G378">
        <v>578.05999999999995</v>
      </c>
      <c r="H378">
        <f t="shared" si="22"/>
        <v>2025</v>
      </c>
      <c r="I378" t="str" cm="1">
        <f t="array" ref="I378">_xlfn.IFS(MONTH(A378)&lt;=3,"Q1",MONTH(A378)&lt;=6,"Q2",MONTH(A378)&lt;=9,"Q3",MONTH(A378)&lt;=12,"Q4")</f>
        <v>Q2</v>
      </c>
      <c r="J378" t="str">
        <f t="shared" si="23"/>
        <v>2025-Q2</v>
      </c>
      <c r="K378">
        <f t="shared" si="20"/>
        <v>0</v>
      </c>
      <c r="L378">
        <f t="shared" si="21"/>
        <v>1</v>
      </c>
    </row>
    <row r="379" spans="1:12" x14ac:dyDescent="0.25">
      <c r="A379" s="8">
        <v>45749</v>
      </c>
      <c r="B379" t="s">
        <v>21</v>
      </c>
      <c r="C379" t="s">
        <v>17</v>
      </c>
      <c r="D379" t="s">
        <v>9</v>
      </c>
      <c r="E379">
        <v>10</v>
      </c>
      <c r="F379">
        <v>14.78</v>
      </c>
      <c r="G379">
        <v>147.80000000000001</v>
      </c>
      <c r="H379">
        <f t="shared" si="22"/>
        <v>2025</v>
      </c>
      <c r="I379" t="str" cm="1">
        <f t="array" ref="I379">_xlfn.IFS(MONTH(A379)&lt;=3,"Q1",MONTH(A379)&lt;=6,"Q2",MONTH(A379)&lt;=9,"Q3",MONTH(A379)&lt;=12,"Q4")</f>
        <v>Q2</v>
      </c>
      <c r="J379" t="str">
        <f t="shared" si="23"/>
        <v>2025-Q2</v>
      </c>
      <c r="K379">
        <f t="shared" si="20"/>
        <v>0</v>
      </c>
      <c r="L379">
        <f t="shared" si="21"/>
        <v>1</v>
      </c>
    </row>
    <row r="380" spans="1:12" x14ac:dyDescent="0.25">
      <c r="A380" s="8">
        <v>45750</v>
      </c>
      <c r="B380" t="s">
        <v>7</v>
      </c>
      <c r="C380" t="s">
        <v>8</v>
      </c>
      <c r="D380" t="s">
        <v>9</v>
      </c>
      <c r="E380">
        <v>17</v>
      </c>
      <c r="F380">
        <v>64.22</v>
      </c>
      <c r="G380">
        <v>1091.74</v>
      </c>
      <c r="H380">
        <f t="shared" si="22"/>
        <v>2025</v>
      </c>
      <c r="I380" t="str" cm="1">
        <f t="array" ref="I380">_xlfn.IFS(MONTH(A380)&lt;=3,"Q1",MONTH(A380)&lt;=6,"Q2",MONTH(A380)&lt;=9,"Q3",MONTH(A380)&lt;=12,"Q4")</f>
        <v>Q2</v>
      </c>
      <c r="J380" t="str">
        <f t="shared" si="23"/>
        <v>2025-Q2</v>
      </c>
      <c r="K380">
        <f t="shared" si="20"/>
        <v>0</v>
      </c>
      <c r="L380">
        <f t="shared" si="21"/>
        <v>1</v>
      </c>
    </row>
    <row r="381" spans="1:12" x14ac:dyDescent="0.25">
      <c r="A381" s="8">
        <v>45751</v>
      </c>
      <c r="B381" t="s">
        <v>13</v>
      </c>
      <c r="C381" t="s">
        <v>8</v>
      </c>
      <c r="D381" t="s">
        <v>15</v>
      </c>
      <c r="E381">
        <v>25</v>
      </c>
      <c r="F381">
        <v>64.22</v>
      </c>
      <c r="G381">
        <v>1605.5</v>
      </c>
      <c r="H381">
        <f t="shared" si="22"/>
        <v>2025</v>
      </c>
      <c r="I381" t="str" cm="1">
        <f t="array" ref="I381">_xlfn.IFS(MONTH(A381)&lt;=3,"Q1",MONTH(A381)&lt;=6,"Q2",MONTH(A381)&lt;=9,"Q3",MONTH(A381)&lt;=12,"Q4")</f>
        <v>Q2</v>
      </c>
      <c r="J381" t="str">
        <f t="shared" si="23"/>
        <v>2025-Q2</v>
      </c>
      <c r="K381">
        <f t="shared" si="20"/>
        <v>0</v>
      </c>
      <c r="L381">
        <f t="shared" si="21"/>
        <v>1</v>
      </c>
    </row>
    <row r="382" spans="1:12" x14ac:dyDescent="0.25">
      <c r="A382" s="8">
        <v>45751</v>
      </c>
      <c r="B382" t="s">
        <v>19</v>
      </c>
      <c r="C382" t="s">
        <v>18</v>
      </c>
      <c r="D382" t="s">
        <v>15</v>
      </c>
      <c r="E382">
        <v>32</v>
      </c>
      <c r="F382">
        <v>100.72</v>
      </c>
      <c r="G382">
        <v>3223.04</v>
      </c>
      <c r="H382">
        <f t="shared" si="22"/>
        <v>2025</v>
      </c>
      <c r="I382" t="str" cm="1">
        <f t="array" ref="I382">_xlfn.IFS(MONTH(A382)&lt;=3,"Q1",MONTH(A382)&lt;=6,"Q2",MONTH(A382)&lt;=9,"Q3",MONTH(A382)&lt;=12,"Q4")</f>
        <v>Q2</v>
      </c>
      <c r="J382" t="str">
        <f t="shared" si="23"/>
        <v>2025-Q2</v>
      </c>
      <c r="K382">
        <f t="shared" si="20"/>
        <v>0</v>
      </c>
      <c r="L382">
        <f t="shared" si="21"/>
        <v>1</v>
      </c>
    </row>
    <row r="383" spans="1:12" x14ac:dyDescent="0.25">
      <c r="A383" s="8">
        <v>45752</v>
      </c>
      <c r="B383" t="s">
        <v>19</v>
      </c>
      <c r="C383" t="s">
        <v>11</v>
      </c>
      <c r="D383" t="s">
        <v>15</v>
      </c>
      <c r="E383">
        <v>5</v>
      </c>
      <c r="F383">
        <v>26.17</v>
      </c>
      <c r="G383">
        <v>130.85</v>
      </c>
      <c r="H383">
        <f t="shared" si="22"/>
        <v>2025</v>
      </c>
      <c r="I383" t="str" cm="1">
        <f t="array" ref="I383">_xlfn.IFS(MONTH(A383)&lt;=3,"Q1",MONTH(A383)&lt;=6,"Q2",MONTH(A383)&lt;=9,"Q3",MONTH(A383)&lt;=12,"Q4")</f>
        <v>Q2</v>
      </c>
      <c r="J383" t="str">
        <f t="shared" si="23"/>
        <v>2025-Q2</v>
      </c>
      <c r="K383">
        <f t="shared" si="20"/>
        <v>0</v>
      </c>
      <c r="L383">
        <f t="shared" si="21"/>
        <v>1</v>
      </c>
    </row>
    <row r="384" spans="1:12" x14ac:dyDescent="0.25">
      <c r="A384" s="8">
        <v>45753</v>
      </c>
      <c r="B384" t="s">
        <v>21</v>
      </c>
      <c r="C384" t="s">
        <v>11</v>
      </c>
      <c r="D384" t="s">
        <v>12</v>
      </c>
      <c r="E384">
        <v>29</v>
      </c>
      <c r="F384">
        <v>26.17</v>
      </c>
      <c r="G384">
        <v>758.93</v>
      </c>
      <c r="H384">
        <f t="shared" si="22"/>
        <v>2025</v>
      </c>
      <c r="I384" t="str" cm="1">
        <f t="array" ref="I384">_xlfn.IFS(MONTH(A384)&lt;=3,"Q1",MONTH(A384)&lt;=6,"Q2",MONTH(A384)&lt;=9,"Q3",MONTH(A384)&lt;=12,"Q4")</f>
        <v>Q2</v>
      </c>
      <c r="J384" t="str">
        <f t="shared" si="23"/>
        <v>2025-Q2</v>
      </c>
      <c r="K384">
        <f t="shared" si="20"/>
        <v>0</v>
      </c>
      <c r="L384">
        <f t="shared" si="21"/>
        <v>1</v>
      </c>
    </row>
    <row r="385" spans="1:12" x14ac:dyDescent="0.25">
      <c r="A385" s="8">
        <v>45753</v>
      </c>
      <c r="B385" t="s">
        <v>10</v>
      </c>
      <c r="C385" t="s">
        <v>14</v>
      </c>
      <c r="D385" t="s">
        <v>12</v>
      </c>
      <c r="E385">
        <v>31</v>
      </c>
      <c r="F385">
        <v>210.43</v>
      </c>
      <c r="G385">
        <v>6523.33</v>
      </c>
      <c r="H385">
        <f t="shared" si="22"/>
        <v>2025</v>
      </c>
      <c r="I385" t="str" cm="1">
        <f t="array" ref="I385">_xlfn.IFS(MONTH(A385)&lt;=3,"Q1",MONTH(A385)&lt;=6,"Q2",MONTH(A385)&lt;=9,"Q3",MONTH(A385)&lt;=12,"Q4")</f>
        <v>Q2</v>
      </c>
      <c r="J385" t="str">
        <f t="shared" si="23"/>
        <v>2025-Q2</v>
      </c>
      <c r="K385">
        <f t="shared" si="20"/>
        <v>0</v>
      </c>
      <c r="L385">
        <f t="shared" si="21"/>
        <v>1</v>
      </c>
    </row>
    <row r="386" spans="1:12" x14ac:dyDescent="0.25">
      <c r="A386" s="8">
        <v>45754</v>
      </c>
      <c r="B386" t="s">
        <v>21</v>
      </c>
      <c r="C386" t="s">
        <v>18</v>
      </c>
      <c r="D386" t="s">
        <v>12</v>
      </c>
      <c r="E386">
        <v>35</v>
      </c>
      <c r="F386">
        <v>100.72</v>
      </c>
      <c r="G386">
        <v>3525.2</v>
      </c>
      <c r="H386">
        <f t="shared" si="22"/>
        <v>2025</v>
      </c>
      <c r="I386" t="str" cm="1">
        <f t="array" ref="I386">_xlfn.IFS(MONTH(A386)&lt;=3,"Q1",MONTH(A386)&lt;=6,"Q2",MONTH(A386)&lt;=9,"Q3",MONTH(A386)&lt;=12,"Q4")</f>
        <v>Q2</v>
      </c>
      <c r="J386" t="str">
        <f t="shared" si="23"/>
        <v>2025-Q2</v>
      </c>
      <c r="K386">
        <f t="shared" ref="K386:K449" si="24">COUNTBLANK(A386:G386)</f>
        <v>0</v>
      </c>
      <c r="L386">
        <f t="shared" ref="L386:L449" si="25">COUNTIFS(A:A,A386,B:B,B386,C:C,C386,E:E,E386,F:F,F386)</f>
        <v>1</v>
      </c>
    </row>
    <row r="387" spans="1:12" x14ac:dyDescent="0.25">
      <c r="A387" s="8">
        <v>45755</v>
      </c>
      <c r="B387" t="s">
        <v>19</v>
      </c>
      <c r="C387" t="s">
        <v>8</v>
      </c>
      <c r="D387" t="s">
        <v>9</v>
      </c>
      <c r="E387">
        <v>5</v>
      </c>
      <c r="F387">
        <v>64.22</v>
      </c>
      <c r="G387">
        <v>321.10000000000002</v>
      </c>
      <c r="H387">
        <f t="shared" ref="H387:H450" si="26">YEAR(A387)</f>
        <v>2025</v>
      </c>
      <c r="I387" t="str" cm="1">
        <f t="array" ref="I387">_xlfn.IFS(MONTH(A387)&lt;=3,"Q1",MONTH(A387)&lt;=6,"Q2",MONTH(A387)&lt;=9,"Q3",MONTH(A387)&lt;=12,"Q4")</f>
        <v>Q2</v>
      </c>
      <c r="J387" t="str">
        <f t="shared" ref="J387:J450" si="27">YEAR(A387)&amp;"-Q"&amp;ROUNDUP(MONTH(A387)/3,0)</f>
        <v>2025-Q2</v>
      </c>
      <c r="K387">
        <f t="shared" si="24"/>
        <v>0</v>
      </c>
      <c r="L387">
        <f t="shared" si="25"/>
        <v>1</v>
      </c>
    </row>
    <row r="388" spans="1:12" x14ac:dyDescent="0.25">
      <c r="A388" s="8">
        <v>45756</v>
      </c>
      <c r="B388" t="s">
        <v>13</v>
      </c>
      <c r="C388" t="s">
        <v>14</v>
      </c>
      <c r="D388" t="s">
        <v>15</v>
      </c>
      <c r="E388">
        <v>28</v>
      </c>
      <c r="F388">
        <v>210.43</v>
      </c>
      <c r="G388">
        <v>5892.04</v>
      </c>
      <c r="H388">
        <f t="shared" si="26"/>
        <v>2025</v>
      </c>
      <c r="I388" t="str" cm="1">
        <f t="array" ref="I388">_xlfn.IFS(MONTH(A388)&lt;=3,"Q1",MONTH(A388)&lt;=6,"Q2",MONTH(A388)&lt;=9,"Q3",MONTH(A388)&lt;=12,"Q4")</f>
        <v>Q2</v>
      </c>
      <c r="J388" t="str">
        <f t="shared" si="27"/>
        <v>2025-Q2</v>
      </c>
      <c r="K388">
        <f t="shared" si="24"/>
        <v>0</v>
      </c>
      <c r="L388">
        <f t="shared" si="25"/>
        <v>1</v>
      </c>
    </row>
    <row r="389" spans="1:12" x14ac:dyDescent="0.25">
      <c r="A389" s="8">
        <v>45756</v>
      </c>
      <c r="B389" t="s">
        <v>21</v>
      </c>
      <c r="C389" t="s">
        <v>11</v>
      </c>
      <c r="D389" t="s">
        <v>9</v>
      </c>
      <c r="E389">
        <v>25</v>
      </c>
      <c r="F389">
        <v>26.17</v>
      </c>
      <c r="G389">
        <v>654.25</v>
      </c>
      <c r="H389">
        <f t="shared" si="26"/>
        <v>2025</v>
      </c>
      <c r="I389" t="str" cm="1">
        <f t="array" ref="I389">_xlfn.IFS(MONTH(A389)&lt;=3,"Q1",MONTH(A389)&lt;=6,"Q2",MONTH(A389)&lt;=9,"Q3",MONTH(A389)&lt;=12,"Q4")</f>
        <v>Q2</v>
      </c>
      <c r="J389" t="str">
        <f t="shared" si="27"/>
        <v>2025-Q2</v>
      </c>
      <c r="K389">
        <f t="shared" si="24"/>
        <v>0</v>
      </c>
      <c r="L389">
        <f t="shared" si="25"/>
        <v>1</v>
      </c>
    </row>
    <row r="390" spans="1:12" x14ac:dyDescent="0.25">
      <c r="A390" s="8">
        <v>45757</v>
      </c>
      <c r="B390" t="s">
        <v>19</v>
      </c>
      <c r="C390" t="s">
        <v>16</v>
      </c>
      <c r="D390" t="s">
        <v>12</v>
      </c>
      <c r="E390">
        <v>20</v>
      </c>
      <c r="F390">
        <v>41.29</v>
      </c>
      <c r="G390">
        <v>825.8</v>
      </c>
      <c r="H390">
        <f t="shared" si="26"/>
        <v>2025</v>
      </c>
      <c r="I390" t="str" cm="1">
        <f t="array" ref="I390">_xlfn.IFS(MONTH(A390)&lt;=3,"Q1",MONTH(A390)&lt;=6,"Q2",MONTH(A390)&lt;=9,"Q3",MONTH(A390)&lt;=12,"Q4")</f>
        <v>Q2</v>
      </c>
      <c r="J390" t="str">
        <f t="shared" si="27"/>
        <v>2025-Q2</v>
      </c>
      <c r="K390">
        <f t="shared" si="24"/>
        <v>0</v>
      </c>
      <c r="L390">
        <f t="shared" si="25"/>
        <v>1</v>
      </c>
    </row>
    <row r="391" spans="1:12" x14ac:dyDescent="0.25">
      <c r="A391" s="8">
        <v>45758</v>
      </c>
      <c r="B391" t="s">
        <v>19</v>
      </c>
      <c r="C391" t="s">
        <v>8</v>
      </c>
      <c r="D391" t="s">
        <v>12</v>
      </c>
      <c r="E391">
        <v>34</v>
      </c>
      <c r="F391">
        <v>64.22</v>
      </c>
      <c r="G391">
        <v>2183.48</v>
      </c>
      <c r="H391">
        <f t="shared" si="26"/>
        <v>2025</v>
      </c>
      <c r="I391" t="str" cm="1">
        <f t="array" ref="I391">_xlfn.IFS(MONTH(A391)&lt;=3,"Q1",MONTH(A391)&lt;=6,"Q2",MONTH(A391)&lt;=9,"Q3",MONTH(A391)&lt;=12,"Q4")</f>
        <v>Q2</v>
      </c>
      <c r="J391" t="str">
        <f t="shared" si="27"/>
        <v>2025-Q2</v>
      </c>
      <c r="K391">
        <f t="shared" si="24"/>
        <v>0</v>
      </c>
      <c r="L391">
        <f t="shared" si="25"/>
        <v>1</v>
      </c>
    </row>
    <row r="392" spans="1:12" x14ac:dyDescent="0.25">
      <c r="A392" s="8">
        <v>45759</v>
      </c>
      <c r="B392" t="s">
        <v>13</v>
      </c>
      <c r="C392" t="s">
        <v>18</v>
      </c>
      <c r="D392" t="s">
        <v>12</v>
      </c>
      <c r="E392">
        <v>39</v>
      </c>
      <c r="F392">
        <v>100.72</v>
      </c>
      <c r="G392">
        <v>3928.08</v>
      </c>
      <c r="H392">
        <f t="shared" si="26"/>
        <v>2025</v>
      </c>
      <c r="I392" t="str" cm="1">
        <f t="array" ref="I392">_xlfn.IFS(MONTH(A392)&lt;=3,"Q1",MONTH(A392)&lt;=6,"Q2",MONTH(A392)&lt;=9,"Q3",MONTH(A392)&lt;=12,"Q4")</f>
        <v>Q2</v>
      </c>
      <c r="J392" t="str">
        <f t="shared" si="27"/>
        <v>2025-Q2</v>
      </c>
      <c r="K392">
        <f t="shared" si="24"/>
        <v>0</v>
      </c>
      <c r="L392">
        <f t="shared" si="25"/>
        <v>1</v>
      </c>
    </row>
    <row r="393" spans="1:12" x14ac:dyDescent="0.25">
      <c r="A393" s="8">
        <v>45759</v>
      </c>
      <c r="B393" t="s">
        <v>10</v>
      </c>
      <c r="C393" t="s">
        <v>14</v>
      </c>
      <c r="D393" t="s">
        <v>12</v>
      </c>
      <c r="E393">
        <v>10</v>
      </c>
      <c r="F393">
        <v>210.43</v>
      </c>
      <c r="G393">
        <v>2104.3000000000002</v>
      </c>
      <c r="H393">
        <f t="shared" si="26"/>
        <v>2025</v>
      </c>
      <c r="I393" t="str" cm="1">
        <f t="array" ref="I393">_xlfn.IFS(MONTH(A393)&lt;=3,"Q1",MONTH(A393)&lt;=6,"Q2",MONTH(A393)&lt;=9,"Q3",MONTH(A393)&lt;=12,"Q4")</f>
        <v>Q2</v>
      </c>
      <c r="J393" t="str">
        <f t="shared" si="27"/>
        <v>2025-Q2</v>
      </c>
      <c r="K393">
        <f t="shared" si="24"/>
        <v>0</v>
      </c>
      <c r="L393">
        <f t="shared" si="25"/>
        <v>1</v>
      </c>
    </row>
    <row r="394" spans="1:12" x14ac:dyDescent="0.25">
      <c r="A394" s="8">
        <v>45760</v>
      </c>
      <c r="B394" t="s">
        <v>13</v>
      </c>
      <c r="C394" t="s">
        <v>16</v>
      </c>
      <c r="D394" t="s">
        <v>9</v>
      </c>
      <c r="E394">
        <v>23</v>
      </c>
      <c r="F394">
        <v>41.29</v>
      </c>
      <c r="G394">
        <v>949.67</v>
      </c>
      <c r="H394">
        <f t="shared" si="26"/>
        <v>2025</v>
      </c>
      <c r="I394" t="str" cm="1">
        <f t="array" ref="I394">_xlfn.IFS(MONTH(A394)&lt;=3,"Q1",MONTH(A394)&lt;=6,"Q2",MONTH(A394)&lt;=9,"Q3",MONTH(A394)&lt;=12,"Q4")</f>
        <v>Q2</v>
      </c>
      <c r="J394" t="str">
        <f t="shared" si="27"/>
        <v>2025-Q2</v>
      </c>
      <c r="K394">
        <f t="shared" si="24"/>
        <v>0</v>
      </c>
      <c r="L394">
        <f t="shared" si="25"/>
        <v>1</v>
      </c>
    </row>
    <row r="395" spans="1:12" x14ac:dyDescent="0.25">
      <c r="A395" s="8">
        <v>45761</v>
      </c>
      <c r="B395" t="s">
        <v>19</v>
      </c>
      <c r="C395" t="s">
        <v>17</v>
      </c>
      <c r="D395" t="s">
        <v>12</v>
      </c>
      <c r="E395">
        <v>2</v>
      </c>
      <c r="F395">
        <v>14.78</v>
      </c>
      <c r="G395">
        <v>29.56</v>
      </c>
      <c r="H395">
        <f t="shared" si="26"/>
        <v>2025</v>
      </c>
      <c r="I395" t="str" cm="1">
        <f t="array" ref="I395">_xlfn.IFS(MONTH(A395)&lt;=3,"Q1",MONTH(A395)&lt;=6,"Q2",MONTH(A395)&lt;=9,"Q3",MONTH(A395)&lt;=12,"Q4")</f>
        <v>Q2</v>
      </c>
      <c r="J395" t="str">
        <f t="shared" si="27"/>
        <v>2025-Q2</v>
      </c>
      <c r="K395">
        <f t="shared" si="24"/>
        <v>0</v>
      </c>
      <c r="L395">
        <f t="shared" si="25"/>
        <v>1</v>
      </c>
    </row>
    <row r="396" spans="1:12" x14ac:dyDescent="0.25">
      <c r="A396" s="8">
        <v>45762</v>
      </c>
      <c r="B396" t="s">
        <v>10</v>
      </c>
      <c r="C396" t="s">
        <v>16</v>
      </c>
      <c r="D396" t="s">
        <v>9</v>
      </c>
      <c r="E396">
        <v>17</v>
      </c>
      <c r="F396">
        <v>41.29</v>
      </c>
      <c r="G396">
        <v>701.93</v>
      </c>
      <c r="H396">
        <f t="shared" si="26"/>
        <v>2025</v>
      </c>
      <c r="I396" t="str" cm="1">
        <f t="array" ref="I396">_xlfn.IFS(MONTH(A396)&lt;=3,"Q1",MONTH(A396)&lt;=6,"Q2",MONTH(A396)&lt;=9,"Q3",MONTH(A396)&lt;=12,"Q4")</f>
        <v>Q2</v>
      </c>
      <c r="J396" t="str">
        <f t="shared" si="27"/>
        <v>2025-Q2</v>
      </c>
      <c r="K396">
        <f t="shared" si="24"/>
        <v>0</v>
      </c>
      <c r="L396">
        <f t="shared" si="25"/>
        <v>1</v>
      </c>
    </row>
    <row r="397" spans="1:12" x14ac:dyDescent="0.25">
      <c r="A397" s="8">
        <v>45762</v>
      </c>
      <c r="B397" t="s">
        <v>10</v>
      </c>
      <c r="C397" t="s">
        <v>11</v>
      </c>
      <c r="D397" t="s">
        <v>9</v>
      </c>
      <c r="E397">
        <v>11</v>
      </c>
      <c r="F397">
        <v>26.17</v>
      </c>
      <c r="G397">
        <v>287.87</v>
      </c>
      <c r="H397">
        <f t="shared" si="26"/>
        <v>2025</v>
      </c>
      <c r="I397" t="str" cm="1">
        <f t="array" ref="I397">_xlfn.IFS(MONTH(A397)&lt;=3,"Q1",MONTH(A397)&lt;=6,"Q2",MONTH(A397)&lt;=9,"Q3",MONTH(A397)&lt;=12,"Q4")</f>
        <v>Q2</v>
      </c>
      <c r="J397" t="str">
        <f t="shared" si="27"/>
        <v>2025-Q2</v>
      </c>
      <c r="K397">
        <f t="shared" si="24"/>
        <v>0</v>
      </c>
      <c r="L397">
        <f t="shared" si="25"/>
        <v>1</v>
      </c>
    </row>
    <row r="398" spans="1:12" x14ac:dyDescent="0.25">
      <c r="A398" s="8">
        <v>45763</v>
      </c>
      <c r="B398" t="s">
        <v>7</v>
      </c>
      <c r="C398" t="s">
        <v>11</v>
      </c>
      <c r="D398" t="s">
        <v>9</v>
      </c>
      <c r="E398">
        <v>8</v>
      </c>
      <c r="F398">
        <v>26.17</v>
      </c>
      <c r="G398">
        <v>209.36</v>
      </c>
      <c r="H398">
        <f t="shared" si="26"/>
        <v>2025</v>
      </c>
      <c r="I398" t="str" cm="1">
        <f t="array" ref="I398">_xlfn.IFS(MONTH(A398)&lt;=3,"Q1",MONTH(A398)&lt;=6,"Q2",MONTH(A398)&lt;=9,"Q3",MONTH(A398)&lt;=12,"Q4")</f>
        <v>Q2</v>
      </c>
      <c r="J398" t="str">
        <f t="shared" si="27"/>
        <v>2025-Q2</v>
      </c>
      <c r="K398">
        <f t="shared" si="24"/>
        <v>0</v>
      </c>
      <c r="L398">
        <f t="shared" si="25"/>
        <v>1</v>
      </c>
    </row>
    <row r="399" spans="1:12" x14ac:dyDescent="0.25">
      <c r="A399" s="8">
        <v>45764</v>
      </c>
      <c r="B399" t="s">
        <v>19</v>
      </c>
      <c r="C399" t="s">
        <v>16</v>
      </c>
      <c r="D399" t="s">
        <v>12</v>
      </c>
      <c r="E399">
        <v>12</v>
      </c>
      <c r="F399">
        <v>41.29</v>
      </c>
      <c r="G399">
        <v>495.48</v>
      </c>
      <c r="H399">
        <f t="shared" si="26"/>
        <v>2025</v>
      </c>
      <c r="I399" t="str" cm="1">
        <f t="array" ref="I399">_xlfn.IFS(MONTH(A399)&lt;=3,"Q1",MONTH(A399)&lt;=6,"Q2",MONTH(A399)&lt;=9,"Q3",MONTH(A399)&lt;=12,"Q4")</f>
        <v>Q2</v>
      </c>
      <c r="J399" t="str">
        <f t="shared" si="27"/>
        <v>2025-Q2</v>
      </c>
      <c r="K399">
        <f t="shared" si="24"/>
        <v>0</v>
      </c>
      <c r="L399">
        <f t="shared" si="25"/>
        <v>1</v>
      </c>
    </row>
    <row r="400" spans="1:12" x14ac:dyDescent="0.25">
      <c r="A400" s="8">
        <v>45764</v>
      </c>
      <c r="B400" t="s">
        <v>7</v>
      </c>
      <c r="C400" t="s">
        <v>14</v>
      </c>
      <c r="D400" t="s">
        <v>15</v>
      </c>
      <c r="E400">
        <v>15</v>
      </c>
      <c r="F400">
        <v>210.43</v>
      </c>
      <c r="G400">
        <v>3156.45</v>
      </c>
      <c r="H400">
        <f t="shared" si="26"/>
        <v>2025</v>
      </c>
      <c r="I400" t="str" cm="1">
        <f t="array" ref="I400">_xlfn.IFS(MONTH(A400)&lt;=3,"Q1",MONTH(A400)&lt;=6,"Q2",MONTH(A400)&lt;=9,"Q3",MONTH(A400)&lt;=12,"Q4")</f>
        <v>Q2</v>
      </c>
      <c r="J400" t="str">
        <f t="shared" si="27"/>
        <v>2025-Q2</v>
      </c>
      <c r="K400">
        <f t="shared" si="24"/>
        <v>0</v>
      </c>
      <c r="L400">
        <f t="shared" si="25"/>
        <v>1</v>
      </c>
    </row>
    <row r="401" spans="1:12" x14ac:dyDescent="0.25">
      <c r="A401" s="8">
        <v>45765</v>
      </c>
      <c r="B401" t="s">
        <v>13</v>
      </c>
      <c r="C401" t="s">
        <v>8</v>
      </c>
      <c r="D401" t="s">
        <v>12</v>
      </c>
      <c r="E401">
        <v>30</v>
      </c>
      <c r="F401">
        <v>64.22</v>
      </c>
      <c r="G401">
        <v>1926.6</v>
      </c>
      <c r="H401">
        <f t="shared" si="26"/>
        <v>2025</v>
      </c>
      <c r="I401" t="str" cm="1">
        <f t="array" ref="I401">_xlfn.IFS(MONTH(A401)&lt;=3,"Q1",MONTH(A401)&lt;=6,"Q2",MONTH(A401)&lt;=9,"Q3",MONTH(A401)&lt;=12,"Q4")</f>
        <v>Q2</v>
      </c>
      <c r="J401" t="str">
        <f t="shared" si="27"/>
        <v>2025-Q2</v>
      </c>
      <c r="K401">
        <f t="shared" si="24"/>
        <v>0</v>
      </c>
      <c r="L401">
        <f t="shared" si="25"/>
        <v>1</v>
      </c>
    </row>
    <row r="402" spans="1:12" x14ac:dyDescent="0.25">
      <c r="A402" s="8">
        <v>45766</v>
      </c>
      <c r="B402" t="s">
        <v>21</v>
      </c>
      <c r="C402" t="s">
        <v>18</v>
      </c>
      <c r="D402" t="s">
        <v>9</v>
      </c>
      <c r="E402">
        <v>9</v>
      </c>
      <c r="F402">
        <v>100.72</v>
      </c>
      <c r="G402">
        <v>906.48</v>
      </c>
      <c r="H402">
        <f t="shared" si="26"/>
        <v>2025</v>
      </c>
      <c r="I402" t="str" cm="1">
        <f t="array" ref="I402">_xlfn.IFS(MONTH(A402)&lt;=3,"Q1",MONTH(A402)&lt;=6,"Q2",MONTH(A402)&lt;=9,"Q3",MONTH(A402)&lt;=12,"Q4")</f>
        <v>Q2</v>
      </c>
      <c r="J402" t="str">
        <f t="shared" si="27"/>
        <v>2025-Q2</v>
      </c>
      <c r="K402">
        <f t="shared" si="24"/>
        <v>0</v>
      </c>
      <c r="L402">
        <f t="shared" si="25"/>
        <v>1</v>
      </c>
    </row>
    <row r="403" spans="1:12" x14ac:dyDescent="0.25">
      <c r="A403" s="8">
        <v>45767</v>
      </c>
      <c r="B403" t="s">
        <v>10</v>
      </c>
      <c r="C403" t="s">
        <v>17</v>
      </c>
      <c r="D403" t="s">
        <v>9</v>
      </c>
      <c r="E403">
        <v>28</v>
      </c>
      <c r="F403">
        <v>14.78</v>
      </c>
      <c r="G403">
        <v>413.84</v>
      </c>
      <c r="H403">
        <f t="shared" si="26"/>
        <v>2025</v>
      </c>
      <c r="I403" t="str" cm="1">
        <f t="array" ref="I403">_xlfn.IFS(MONTH(A403)&lt;=3,"Q1",MONTH(A403)&lt;=6,"Q2",MONTH(A403)&lt;=9,"Q3",MONTH(A403)&lt;=12,"Q4")</f>
        <v>Q2</v>
      </c>
      <c r="J403" t="str">
        <f t="shared" si="27"/>
        <v>2025-Q2</v>
      </c>
      <c r="K403">
        <f t="shared" si="24"/>
        <v>0</v>
      </c>
      <c r="L403">
        <f t="shared" si="25"/>
        <v>1</v>
      </c>
    </row>
    <row r="404" spans="1:12" x14ac:dyDescent="0.25">
      <c r="A404" s="8">
        <v>45767</v>
      </c>
      <c r="B404" t="s">
        <v>10</v>
      </c>
      <c r="C404" t="s">
        <v>8</v>
      </c>
      <c r="D404" t="s">
        <v>9</v>
      </c>
      <c r="E404">
        <v>24</v>
      </c>
      <c r="F404">
        <v>64.22</v>
      </c>
      <c r="G404">
        <v>1541.28</v>
      </c>
      <c r="H404">
        <f t="shared" si="26"/>
        <v>2025</v>
      </c>
      <c r="I404" t="str" cm="1">
        <f t="array" ref="I404">_xlfn.IFS(MONTH(A404)&lt;=3,"Q1",MONTH(A404)&lt;=6,"Q2",MONTH(A404)&lt;=9,"Q3",MONTH(A404)&lt;=12,"Q4")</f>
        <v>Q2</v>
      </c>
      <c r="J404" t="str">
        <f t="shared" si="27"/>
        <v>2025-Q2</v>
      </c>
      <c r="K404">
        <f t="shared" si="24"/>
        <v>0</v>
      </c>
      <c r="L404">
        <f t="shared" si="25"/>
        <v>1</v>
      </c>
    </row>
    <row r="405" spans="1:12" x14ac:dyDescent="0.25">
      <c r="A405" s="8">
        <v>45768</v>
      </c>
      <c r="B405" t="s">
        <v>19</v>
      </c>
      <c r="C405" t="s">
        <v>17</v>
      </c>
      <c r="D405" t="s">
        <v>15</v>
      </c>
      <c r="E405">
        <v>32</v>
      </c>
      <c r="F405">
        <v>14.78</v>
      </c>
      <c r="G405">
        <v>472.96</v>
      </c>
      <c r="H405">
        <f t="shared" si="26"/>
        <v>2025</v>
      </c>
      <c r="I405" t="str" cm="1">
        <f t="array" ref="I405">_xlfn.IFS(MONTH(A405)&lt;=3,"Q1",MONTH(A405)&lt;=6,"Q2",MONTH(A405)&lt;=9,"Q3",MONTH(A405)&lt;=12,"Q4")</f>
        <v>Q2</v>
      </c>
      <c r="J405" t="str">
        <f t="shared" si="27"/>
        <v>2025-Q2</v>
      </c>
      <c r="K405">
        <f t="shared" si="24"/>
        <v>0</v>
      </c>
      <c r="L405">
        <f t="shared" si="25"/>
        <v>1</v>
      </c>
    </row>
    <row r="406" spans="1:12" x14ac:dyDescent="0.25">
      <c r="A406" s="8">
        <v>45769</v>
      </c>
      <c r="B406" t="s">
        <v>10</v>
      </c>
      <c r="C406" t="s">
        <v>17</v>
      </c>
      <c r="D406" t="s">
        <v>12</v>
      </c>
      <c r="E406">
        <v>36</v>
      </c>
      <c r="F406">
        <v>14.78</v>
      </c>
      <c r="G406">
        <v>532.08000000000004</v>
      </c>
      <c r="H406">
        <f t="shared" si="26"/>
        <v>2025</v>
      </c>
      <c r="I406" t="str" cm="1">
        <f t="array" ref="I406">_xlfn.IFS(MONTH(A406)&lt;=3,"Q1",MONTH(A406)&lt;=6,"Q2",MONTH(A406)&lt;=9,"Q3",MONTH(A406)&lt;=12,"Q4")</f>
        <v>Q2</v>
      </c>
      <c r="J406" t="str">
        <f t="shared" si="27"/>
        <v>2025-Q2</v>
      </c>
      <c r="K406">
        <f t="shared" si="24"/>
        <v>0</v>
      </c>
      <c r="L406">
        <f t="shared" si="25"/>
        <v>1</v>
      </c>
    </row>
    <row r="407" spans="1:12" x14ac:dyDescent="0.25">
      <c r="A407" s="8">
        <v>45770</v>
      </c>
      <c r="B407" t="s">
        <v>19</v>
      </c>
      <c r="C407" t="s">
        <v>18</v>
      </c>
      <c r="D407" t="s">
        <v>12</v>
      </c>
      <c r="E407">
        <v>17</v>
      </c>
      <c r="F407">
        <v>100.72</v>
      </c>
      <c r="G407">
        <v>1712.24</v>
      </c>
      <c r="H407">
        <f t="shared" si="26"/>
        <v>2025</v>
      </c>
      <c r="I407" t="str" cm="1">
        <f t="array" ref="I407">_xlfn.IFS(MONTH(A407)&lt;=3,"Q1",MONTH(A407)&lt;=6,"Q2",MONTH(A407)&lt;=9,"Q3",MONTH(A407)&lt;=12,"Q4")</f>
        <v>Q2</v>
      </c>
      <c r="J407" t="str">
        <f t="shared" si="27"/>
        <v>2025-Q2</v>
      </c>
      <c r="K407">
        <f t="shared" si="24"/>
        <v>0</v>
      </c>
      <c r="L407">
        <f t="shared" si="25"/>
        <v>1</v>
      </c>
    </row>
    <row r="408" spans="1:12" x14ac:dyDescent="0.25">
      <c r="A408" s="8">
        <v>45770</v>
      </c>
      <c r="B408" t="s">
        <v>10</v>
      </c>
      <c r="C408" t="s">
        <v>16</v>
      </c>
      <c r="D408" t="s">
        <v>12</v>
      </c>
      <c r="E408">
        <v>1</v>
      </c>
      <c r="F408">
        <v>41.29</v>
      </c>
      <c r="G408">
        <v>41.29</v>
      </c>
      <c r="H408">
        <f t="shared" si="26"/>
        <v>2025</v>
      </c>
      <c r="I408" t="str" cm="1">
        <f t="array" ref="I408">_xlfn.IFS(MONTH(A408)&lt;=3,"Q1",MONTH(A408)&lt;=6,"Q2",MONTH(A408)&lt;=9,"Q3",MONTH(A408)&lt;=12,"Q4")</f>
        <v>Q2</v>
      </c>
      <c r="J408" t="str">
        <f t="shared" si="27"/>
        <v>2025-Q2</v>
      </c>
      <c r="K408">
        <f t="shared" si="24"/>
        <v>0</v>
      </c>
      <c r="L408">
        <f t="shared" si="25"/>
        <v>1</v>
      </c>
    </row>
    <row r="409" spans="1:12" x14ac:dyDescent="0.25">
      <c r="A409" s="8">
        <v>45771</v>
      </c>
      <c r="B409" t="s">
        <v>13</v>
      </c>
      <c r="C409" t="s">
        <v>17</v>
      </c>
      <c r="D409" t="s">
        <v>15</v>
      </c>
      <c r="E409">
        <v>39</v>
      </c>
      <c r="F409">
        <v>14.78</v>
      </c>
      <c r="G409">
        <v>576.41999999999996</v>
      </c>
      <c r="H409">
        <f t="shared" si="26"/>
        <v>2025</v>
      </c>
      <c r="I409" t="str" cm="1">
        <f t="array" ref="I409">_xlfn.IFS(MONTH(A409)&lt;=3,"Q1",MONTH(A409)&lt;=6,"Q2",MONTH(A409)&lt;=9,"Q3",MONTH(A409)&lt;=12,"Q4")</f>
        <v>Q2</v>
      </c>
      <c r="J409" t="str">
        <f t="shared" si="27"/>
        <v>2025-Q2</v>
      </c>
      <c r="K409">
        <f t="shared" si="24"/>
        <v>0</v>
      </c>
      <c r="L409">
        <f t="shared" si="25"/>
        <v>1</v>
      </c>
    </row>
    <row r="410" spans="1:12" x14ac:dyDescent="0.25">
      <c r="A410" s="8">
        <v>45772</v>
      </c>
      <c r="B410" t="s">
        <v>21</v>
      </c>
      <c r="C410" t="s">
        <v>8</v>
      </c>
      <c r="D410" t="s">
        <v>15</v>
      </c>
      <c r="E410">
        <v>33</v>
      </c>
      <c r="F410">
        <v>64.22</v>
      </c>
      <c r="G410">
        <v>2119.2600000000002</v>
      </c>
      <c r="H410">
        <f t="shared" si="26"/>
        <v>2025</v>
      </c>
      <c r="I410" t="str" cm="1">
        <f t="array" ref="I410">_xlfn.IFS(MONTH(A410)&lt;=3,"Q1",MONTH(A410)&lt;=6,"Q2",MONTH(A410)&lt;=9,"Q3",MONTH(A410)&lt;=12,"Q4")</f>
        <v>Q2</v>
      </c>
      <c r="J410" t="str">
        <f t="shared" si="27"/>
        <v>2025-Q2</v>
      </c>
      <c r="K410">
        <f t="shared" si="24"/>
        <v>0</v>
      </c>
      <c r="L410">
        <f t="shared" si="25"/>
        <v>1</v>
      </c>
    </row>
    <row r="411" spans="1:12" x14ac:dyDescent="0.25">
      <c r="A411" s="8">
        <v>45772</v>
      </c>
      <c r="B411" t="s">
        <v>10</v>
      </c>
      <c r="C411" t="s">
        <v>17</v>
      </c>
      <c r="D411" t="s">
        <v>15</v>
      </c>
      <c r="E411">
        <v>33</v>
      </c>
      <c r="F411">
        <v>14.78</v>
      </c>
      <c r="G411">
        <v>487.74</v>
      </c>
      <c r="H411">
        <f t="shared" si="26"/>
        <v>2025</v>
      </c>
      <c r="I411" t="str" cm="1">
        <f t="array" ref="I411">_xlfn.IFS(MONTH(A411)&lt;=3,"Q1",MONTH(A411)&lt;=6,"Q2",MONTH(A411)&lt;=9,"Q3",MONTH(A411)&lt;=12,"Q4")</f>
        <v>Q2</v>
      </c>
      <c r="J411" t="str">
        <f t="shared" si="27"/>
        <v>2025-Q2</v>
      </c>
      <c r="K411">
        <f t="shared" si="24"/>
        <v>0</v>
      </c>
      <c r="L411">
        <f t="shared" si="25"/>
        <v>1</v>
      </c>
    </row>
    <row r="412" spans="1:12" x14ac:dyDescent="0.25">
      <c r="A412" s="8">
        <v>45773</v>
      </c>
      <c r="B412" t="s">
        <v>21</v>
      </c>
      <c r="C412" t="s">
        <v>8</v>
      </c>
      <c r="D412" t="s">
        <v>12</v>
      </c>
      <c r="E412">
        <v>5</v>
      </c>
      <c r="F412">
        <v>64.22</v>
      </c>
      <c r="G412">
        <v>321.10000000000002</v>
      </c>
      <c r="H412">
        <f t="shared" si="26"/>
        <v>2025</v>
      </c>
      <c r="I412" t="str" cm="1">
        <f t="array" ref="I412">_xlfn.IFS(MONTH(A412)&lt;=3,"Q1",MONTH(A412)&lt;=6,"Q2",MONTH(A412)&lt;=9,"Q3",MONTH(A412)&lt;=12,"Q4")</f>
        <v>Q2</v>
      </c>
      <c r="J412" t="str">
        <f t="shared" si="27"/>
        <v>2025-Q2</v>
      </c>
      <c r="K412">
        <f t="shared" si="24"/>
        <v>0</v>
      </c>
      <c r="L412">
        <f t="shared" si="25"/>
        <v>1</v>
      </c>
    </row>
    <row r="413" spans="1:12" x14ac:dyDescent="0.25">
      <c r="A413" s="8">
        <v>45774</v>
      </c>
      <c r="B413" t="s">
        <v>19</v>
      </c>
      <c r="C413" t="s">
        <v>16</v>
      </c>
      <c r="D413" t="s">
        <v>9</v>
      </c>
      <c r="E413">
        <v>17</v>
      </c>
      <c r="F413">
        <v>41.29</v>
      </c>
      <c r="G413">
        <v>701.93</v>
      </c>
      <c r="H413">
        <f t="shared" si="26"/>
        <v>2025</v>
      </c>
      <c r="I413" t="str" cm="1">
        <f t="array" ref="I413">_xlfn.IFS(MONTH(A413)&lt;=3,"Q1",MONTH(A413)&lt;=6,"Q2",MONTH(A413)&lt;=9,"Q3",MONTH(A413)&lt;=12,"Q4")</f>
        <v>Q2</v>
      </c>
      <c r="J413" t="str">
        <f t="shared" si="27"/>
        <v>2025-Q2</v>
      </c>
      <c r="K413">
        <f t="shared" si="24"/>
        <v>0</v>
      </c>
      <c r="L413">
        <f t="shared" si="25"/>
        <v>1</v>
      </c>
    </row>
    <row r="414" spans="1:12" x14ac:dyDescent="0.25">
      <c r="A414" s="8">
        <v>45775</v>
      </c>
      <c r="B414" t="s">
        <v>21</v>
      </c>
      <c r="C414" t="s">
        <v>14</v>
      </c>
      <c r="D414" t="s">
        <v>12</v>
      </c>
      <c r="E414">
        <v>15</v>
      </c>
      <c r="F414">
        <v>210.43</v>
      </c>
      <c r="G414">
        <v>3156.45</v>
      </c>
      <c r="H414">
        <f t="shared" si="26"/>
        <v>2025</v>
      </c>
      <c r="I414" t="str" cm="1">
        <f t="array" ref="I414">_xlfn.IFS(MONTH(A414)&lt;=3,"Q1",MONTH(A414)&lt;=6,"Q2",MONTH(A414)&lt;=9,"Q3",MONTH(A414)&lt;=12,"Q4")</f>
        <v>Q2</v>
      </c>
      <c r="J414" t="str">
        <f t="shared" si="27"/>
        <v>2025-Q2</v>
      </c>
      <c r="K414">
        <f t="shared" si="24"/>
        <v>0</v>
      </c>
      <c r="L414">
        <f t="shared" si="25"/>
        <v>1</v>
      </c>
    </row>
    <row r="415" spans="1:12" x14ac:dyDescent="0.25">
      <c r="A415" s="8">
        <v>45775</v>
      </c>
      <c r="B415" t="s">
        <v>10</v>
      </c>
      <c r="C415" t="s">
        <v>11</v>
      </c>
      <c r="D415" t="s">
        <v>12</v>
      </c>
      <c r="E415">
        <v>2</v>
      </c>
      <c r="F415">
        <v>26.17</v>
      </c>
      <c r="G415">
        <v>52.34</v>
      </c>
      <c r="H415">
        <f t="shared" si="26"/>
        <v>2025</v>
      </c>
      <c r="I415" t="str" cm="1">
        <f t="array" ref="I415">_xlfn.IFS(MONTH(A415)&lt;=3,"Q1",MONTH(A415)&lt;=6,"Q2",MONTH(A415)&lt;=9,"Q3",MONTH(A415)&lt;=12,"Q4")</f>
        <v>Q2</v>
      </c>
      <c r="J415" t="str">
        <f t="shared" si="27"/>
        <v>2025-Q2</v>
      </c>
      <c r="K415">
        <f t="shared" si="24"/>
        <v>0</v>
      </c>
      <c r="L415">
        <f t="shared" si="25"/>
        <v>1</v>
      </c>
    </row>
    <row r="416" spans="1:12" x14ac:dyDescent="0.25">
      <c r="A416" s="8">
        <v>45776</v>
      </c>
      <c r="B416" t="s">
        <v>13</v>
      </c>
      <c r="C416" t="s">
        <v>17</v>
      </c>
      <c r="D416" t="s">
        <v>12</v>
      </c>
      <c r="E416">
        <v>25</v>
      </c>
      <c r="F416">
        <v>14.78</v>
      </c>
      <c r="G416">
        <v>369.5</v>
      </c>
      <c r="H416">
        <f t="shared" si="26"/>
        <v>2025</v>
      </c>
      <c r="I416" t="str" cm="1">
        <f t="array" ref="I416">_xlfn.IFS(MONTH(A416)&lt;=3,"Q1",MONTH(A416)&lt;=6,"Q2",MONTH(A416)&lt;=9,"Q3",MONTH(A416)&lt;=12,"Q4")</f>
        <v>Q2</v>
      </c>
      <c r="J416" t="str">
        <f t="shared" si="27"/>
        <v>2025-Q2</v>
      </c>
      <c r="K416">
        <f t="shared" si="24"/>
        <v>0</v>
      </c>
      <c r="L416">
        <f t="shared" si="25"/>
        <v>1</v>
      </c>
    </row>
    <row r="417" spans="1:12" x14ac:dyDescent="0.25">
      <c r="A417" s="8">
        <v>45777</v>
      </c>
      <c r="B417" t="s">
        <v>13</v>
      </c>
      <c r="C417" t="s">
        <v>18</v>
      </c>
      <c r="D417" t="s">
        <v>12</v>
      </c>
      <c r="E417">
        <v>8</v>
      </c>
      <c r="F417">
        <v>100.72</v>
      </c>
      <c r="G417">
        <v>805.76</v>
      </c>
      <c r="H417">
        <f t="shared" si="26"/>
        <v>2025</v>
      </c>
      <c r="I417" t="str" cm="1">
        <f t="array" ref="I417">_xlfn.IFS(MONTH(A417)&lt;=3,"Q1",MONTH(A417)&lt;=6,"Q2",MONTH(A417)&lt;=9,"Q3",MONTH(A417)&lt;=12,"Q4")</f>
        <v>Q2</v>
      </c>
      <c r="J417" t="str">
        <f t="shared" si="27"/>
        <v>2025-Q2</v>
      </c>
      <c r="K417">
        <f t="shared" si="24"/>
        <v>0</v>
      </c>
      <c r="L417">
        <f t="shared" si="25"/>
        <v>1</v>
      </c>
    </row>
    <row r="418" spans="1:12" x14ac:dyDescent="0.25">
      <c r="A418" s="8">
        <v>45778</v>
      </c>
      <c r="B418" t="s">
        <v>13</v>
      </c>
      <c r="C418" t="s">
        <v>18</v>
      </c>
      <c r="D418" t="s">
        <v>9</v>
      </c>
      <c r="E418">
        <v>4</v>
      </c>
      <c r="F418">
        <v>100.72</v>
      </c>
      <c r="G418">
        <v>402.88</v>
      </c>
      <c r="H418">
        <f t="shared" si="26"/>
        <v>2025</v>
      </c>
      <c r="I418" t="str" cm="1">
        <f t="array" ref="I418">_xlfn.IFS(MONTH(A418)&lt;=3,"Q1",MONTH(A418)&lt;=6,"Q2",MONTH(A418)&lt;=9,"Q3",MONTH(A418)&lt;=12,"Q4")</f>
        <v>Q2</v>
      </c>
      <c r="J418" t="str">
        <f t="shared" si="27"/>
        <v>2025-Q2</v>
      </c>
      <c r="K418">
        <f t="shared" si="24"/>
        <v>0</v>
      </c>
      <c r="L418">
        <f t="shared" si="25"/>
        <v>1</v>
      </c>
    </row>
    <row r="419" spans="1:12" x14ac:dyDescent="0.25">
      <c r="A419" s="8">
        <v>45778</v>
      </c>
      <c r="B419" t="s">
        <v>10</v>
      </c>
      <c r="C419" t="s">
        <v>18</v>
      </c>
      <c r="D419" t="s">
        <v>12</v>
      </c>
      <c r="E419">
        <v>16</v>
      </c>
      <c r="F419">
        <v>100.72</v>
      </c>
      <c r="G419">
        <v>1611.52</v>
      </c>
      <c r="H419">
        <f t="shared" si="26"/>
        <v>2025</v>
      </c>
      <c r="I419" t="str" cm="1">
        <f t="array" ref="I419">_xlfn.IFS(MONTH(A419)&lt;=3,"Q1",MONTH(A419)&lt;=6,"Q2",MONTH(A419)&lt;=9,"Q3",MONTH(A419)&lt;=12,"Q4")</f>
        <v>Q2</v>
      </c>
      <c r="J419" t="str">
        <f t="shared" si="27"/>
        <v>2025-Q2</v>
      </c>
      <c r="K419">
        <f t="shared" si="24"/>
        <v>0</v>
      </c>
      <c r="L419">
        <f t="shared" si="25"/>
        <v>1</v>
      </c>
    </row>
    <row r="420" spans="1:12" x14ac:dyDescent="0.25">
      <c r="A420" s="8">
        <v>45779</v>
      </c>
      <c r="B420" t="s">
        <v>10</v>
      </c>
      <c r="C420" t="s">
        <v>8</v>
      </c>
      <c r="D420" t="s">
        <v>15</v>
      </c>
      <c r="E420">
        <v>17</v>
      </c>
      <c r="F420">
        <v>64.22</v>
      </c>
      <c r="G420">
        <v>1091.74</v>
      </c>
      <c r="H420">
        <f t="shared" si="26"/>
        <v>2025</v>
      </c>
      <c r="I420" t="str" cm="1">
        <f t="array" ref="I420">_xlfn.IFS(MONTH(A420)&lt;=3,"Q1",MONTH(A420)&lt;=6,"Q2",MONTH(A420)&lt;=9,"Q3",MONTH(A420)&lt;=12,"Q4")</f>
        <v>Q2</v>
      </c>
      <c r="J420" t="str">
        <f t="shared" si="27"/>
        <v>2025-Q2</v>
      </c>
      <c r="K420">
        <f t="shared" si="24"/>
        <v>0</v>
      </c>
      <c r="L420">
        <f t="shared" si="25"/>
        <v>1</v>
      </c>
    </row>
    <row r="421" spans="1:12" x14ac:dyDescent="0.25">
      <c r="A421" s="8">
        <v>45780</v>
      </c>
      <c r="B421" t="s">
        <v>7</v>
      </c>
      <c r="C421" t="s">
        <v>18</v>
      </c>
      <c r="D421" t="s">
        <v>15</v>
      </c>
      <c r="E421">
        <v>9</v>
      </c>
      <c r="F421">
        <v>100.72</v>
      </c>
      <c r="G421">
        <v>906.48</v>
      </c>
      <c r="H421">
        <f t="shared" si="26"/>
        <v>2025</v>
      </c>
      <c r="I421" t="str" cm="1">
        <f t="array" ref="I421">_xlfn.IFS(MONTH(A421)&lt;=3,"Q1",MONTH(A421)&lt;=6,"Q2",MONTH(A421)&lt;=9,"Q3",MONTH(A421)&lt;=12,"Q4")</f>
        <v>Q2</v>
      </c>
      <c r="J421" t="str">
        <f t="shared" si="27"/>
        <v>2025-Q2</v>
      </c>
      <c r="K421">
        <f t="shared" si="24"/>
        <v>0</v>
      </c>
      <c r="L421">
        <f t="shared" si="25"/>
        <v>1</v>
      </c>
    </row>
    <row r="422" spans="1:12" x14ac:dyDescent="0.25">
      <c r="A422" s="8">
        <v>45780</v>
      </c>
      <c r="B422" t="s">
        <v>13</v>
      </c>
      <c r="C422" t="s">
        <v>8</v>
      </c>
      <c r="D422" t="s">
        <v>9</v>
      </c>
      <c r="E422">
        <v>22</v>
      </c>
      <c r="F422">
        <v>64.22</v>
      </c>
      <c r="G422">
        <v>1412.84</v>
      </c>
      <c r="H422">
        <f t="shared" si="26"/>
        <v>2025</v>
      </c>
      <c r="I422" t="str" cm="1">
        <f t="array" ref="I422">_xlfn.IFS(MONTH(A422)&lt;=3,"Q1",MONTH(A422)&lt;=6,"Q2",MONTH(A422)&lt;=9,"Q3",MONTH(A422)&lt;=12,"Q4")</f>
        <v>Q2</v>
      </c>
      <c r="J422" t="str">
        <f t="shared" si="27"/>
        <v>2025-Q2</v>
      </c>
      <c r="K422">
        <f t="shared" si="24"/>
        <v>0</v>
      </c>
      <c r="L422">
        <f t="shared" si="25"/>
        <v>1</v>
      </c>
    </row>
    <row r="423" spans="1:12" x14ac:dyDescent="0.25">
      <c r="A423" s="8">
        <v>45781</v>
      </c>
      <c r="B423" t="s">
        <v>13</v>
      </c>
      <c r="C423" t="s">
        <v>18</v>
      </c>
      <c r="D423" t="s">
        <v>9</v>
      </c>
      <c r="E423">
        <v>18</v>
      </c>
      <c r="F423">
        <v>100.72</v>
      </c>
      <c r="G423">
        <v>1812.96</v>
      </c>
      <c r="H423">
        <f t="shared" si="26"/>
        <v>2025</v>
      </c>
      <c r="I423" t="str" cm="1">
        <f t="array" ref="I423">_xlfn.IFS(MONTH(A423)&lt;=3,"Q1",MONTH(A423)&lt;=6,"Q2",MONTH(A423)&lt;=9,"Q3",MONTH(A423)&lt;=12,"Q4")</f>
        <v>Q2</v>
      </c>
      <c r="J423" t="str">
        <f t="shared" si="27"/>
        <v>2025-Q2</v>
      </c>
      <c r="K423">
        <f t="shared" si="24"/>
        <v>0</v>
      </c>
      <c r="L423">
        <f t="shared" si="25"/>
        <v>1</v>
      </c>
    </row>
    <row r="424" spans="1:12" x14ac:dyDescent="0.25">
      <c r="A424" s="8">
        <v>45782</v>
      </c>
      <c r="B424" t="s">
        <v>19</v>
      </c>
      <c r="C424" t="s">
        <v>11</v>
      </c>
      <c r="D424" t="s">
        <v>12</v>
      </c>
      <c r="E424">
        <v>36</v>
      </c>
      <c r="F424">
        <v>26.17</v>
      </c>
      <c r="G424">
        <v>942.12</v>
      </c>
      <c r="H424">
        <f t="shared" si="26"/>
        <v>2025</v>
      </c>
      <c r="I424" t="str" cm="1">
        <f t="array" ref="I424">_xlfn.IFS(MONTH(A424)&lt;=3,"Q1",MONTH(A424)&lt;=6,"Q2",MONTH(A424)&lt;=9,"Q3",MONTH(A424)&lt;=12,"Q4")</f>
        <v>Q2</v>
      </c>
      <c r="J424" t="str">
        <f t="shared" si="27"/>
        <v>2025-Q2</v>
      </c>
      <c r="K424">
        <f t="shared" si="24"/>
        <v>0</v>
      </c>
      <c r="L424">
        <f t="shared" si="25"/>
        <v>1</v>
      </c>
    </row>
    <row r="425" spans="1:12" x14ac:dyDescent="0.25">
      <c r="A425" s="8">
        <v>45783</v>
      </c>
      <c r="B425" t="s">
        <v>10</v>
      </c>
      <c r="C425" t="s">
        <v>20</v>
      </c>
      <c r="D425" t="s">
        <v>9</v>
      </c>
      <c r="E425">
        <v>36</v>
      </c>
      <c r="F425">
        <v>34.72</v>
      </c>
      <c r="G425">
        <v>1249.92</v>
      </c>
      <c r="H425">
        <f t="shared" si="26"/>
        <v>2025</v>
      </c>
      <c r="I425" t="str" cm="1">
        <f t="array" ref="I425">_xlfn.IFS(MONTH(A425)&lt;=3,"Q1",MONTH(A425)&lt;=6,"Q2",MONTH(A425)&lt;=9,"Q3",MONTH(A425)&lt;=12,"Q4")</f>
        <v>Q2</v>
      </c>
      <c r="J425" t="str">
        <f t="shared" si="27"/>
        <v>2025-Q2</v>
      </c>
      <c r="K425">
        <f t="shared" si="24"/>
        <v>0</v>
      </c>
      <c r="L425">
        <f t="shared" si="25"/>
        <v>1</v>
      </c>
    </row>
    <row r="426" spans="1:12" x14ac:dyDescent="0.25">
      <c r="A426" s="8">
        <v>45783</v>
      </c>
      <c r="B426" t="s">
        <v>13</v>
      </c>
      <c r="C426" t="s">
        <v>17</v>
      </c>
      <c r="D426" t="s">
        <v>15</v>
      </c>
      <c r="E426">
        <v>19</v>
      </c>
      <c r="F426">
        <v>14.78</v>
      </c>
      <c r="G426">
        <v>280.82</v>
      </c>
      <c r="H426">
        <f t="shared" si="26"/>
        <v>2025</v>
      </c>
      <c r="I426" t="str" cm="1">
        <f t="array" ref="I426">_xlfn.IFS(MONTH(A426)&lt;=3,"Q1",MONTH(A426)&lt;=6,"Q2",MONTH(A426)&lt;=9,"Q3",MONTH(A426)&lt;=12,"Q4")</f>
        <v>Q2</v>
      </c>
      <c r="J426" t="str">
        <f t="shared" si="27"/>
        <v>2025-Q2</v>
      </c>
      <c r="K426">
        <f t="shared" si="24"/>
        <v>0</v>
      </c>
      <c r="L426">
        <f t="shared" si="25"/>
        <v>1</v>
      </c>
    </row>
    <row r="427" spans="1:12" x14ac:dyDescent="0.25">
      <c r="A427" s="8">
        <v>45784</v>
      </c>
      <c r="B427" t="s">
        <v>19</v>
      </c>
      <c r="C427" t="s">
        <v>17</v>
      </c>
      <c r="D427" t="s">
        <v>12</v>
      </c>
      <c r="E427">
        <v>2</v>
      </c>
      <c r="F427">
        <v>14.78</v>
      </c>
      <c r="G427">
        <v>29.56</v>
      </c>
      <c r="H427">
        <f t="shared" si="26"/>
        <v>2025</v>
      </c>
      <c r="I427" t="str" cm="1">
        <f t="array" ref="I427">_xlfn.IFS(MONTH(A427)&lt;=3,"Q1",MONTH(A427)&lt;=6,"Q2",MONTH(A427)&lt;=9,"Q3",MONTH(A427)&lt;=12,"Q4")</f>
        <v>Q2</v>
      </c>
      <c r="J427" t="str">
        <f t="shared" si="27"/>
        <v>2025-Q2</v>
      </c>
      <c r="K427">
        <f t="shared" si="24"/>
        <v>0</v>
      </c>
      <c r="L427">
        <f t="shared" si="25"/>
        <v>1</v>
      </c>
    </row>
    <row r="428" spans="1:12" x14ac:dyDescent="0.25">
      <c r="A428" s="8">
        <v>45785</v>
      </c>
      <c r="B428" t="s">
        <v>19</v>
      </c>
      <c r="C428" t="s">
        <v>8</v>
      </c>
      <c r="D428" t="s">
        <v>15</v>
      </c>
      <c r="E428">
        <v>3</v>
      </c>
      <c r="F428">
        <v>64.22</v>
      </c>
      <c r="G428">
        <v>192.66</v>
      </c>
      <c r="H428">
        <f t="shared" si="26"/>
        <v>2025</v>
      </c>
      <c r="I428" t="str" cm="1">
        <f t="array" ref="I428">_xlfn.IFS(MONTH(A428)&lt;=3,"Q1",MONTH(A428)&lt;=6,"Q2",MONTH(A428)&lt;=9,"Q3",MONTH(A428)&lt;=12,"Q4")</f>
        <v>Q2</v>
      </c>
      <c r="J428" t="str">
        <f t="shared" si="27"/>
        <v>2025-Q2</v>
      </c>
      <c r="K428">
        <f t="shared" si="24"/>
        <v>0</v>
      </c>
      <c r="L428">
        <f t="shared" si="25"/>
        <v>1</v>
      </c>
    </row>
    <row r="429" spans="1:12" x14ac:dyDescent="0.25">
      <c r="A429" s="8">
        <v>45786</v>
      </c>
      <c r="B429" t="s">
        <v>21</v>
      </c>
      <c r="C429" t="s">
        <v>17</v>
      </c>
      <c r="D429" t="s">
        <v>12</v>
      </c>
      <c r="E429">
        <v>1</v>
      </c>
      <c r="F429">
        <v>14.78</v>
      </c>
      <c r="G429">
        <v>14.78</v>
      </c>
      <c r="H429">
        <f t="shared" si="26"/>
        <v>2025</v>
      </c>
      <c r="I429" t="str" cm="1">
        <f t="array" ref="I429">_xlfn.IFS(MONTH(A429)&lt;=3,"Q1",MONTH(A429)&lt;=6,"Q2",MONTH(A429)&lt;=9,"Q3",MONTH(A429)&lt;=12,"Q4")</f>
        <v>Q2</v>
      </c>
      <c r="J429" t="str">
        <f t="shared" si="27"/>
        <v>2025-Q2</v>
      </c>
      <c r="K429">
        <f t="shared" si="24"/>
        <v>0</v>
      </c>
      <c r="L429">
        <f t="shared" si="25"/>
        <v>1</v>
      </c>
    </row>
    <row r="430" spans="1:12" x14ac:dyDescent="0.25">
      <c r="A430" s="8">
        <v>45786</v>
      </c>
      <c r="B430" t="s">
        <v>19</v>
      </c>
      <c r="C430" t="s">
        <v>17</v>
      </c>
      <c r="D430" t="s">
        <v>9</v>
      </c>
      <c r="E430">
        <v>40</v>
      </c>
      <c r="F430">
        <v>14.78</v>
      </c>
      <c r="G430">
        <v>591.20000000000005</v>
      </c>
      <c r="H430">
        <f t="shared" si="26"/>
        <v>2025</v>
      </c>
      <c r="I430" t="str" cm="1">
        <f t="array" ref="I430">_xlfn.IFS(MONTH(A430)&lt;=3,"Q1",MONTH(A430)&lt;=6,"Q2",MONTH(A430)&lt;=9,"Q3",MONTH(A430)&lt;=12,"Q4")</f>
        <v>Q2</v>
      </c>
      <c r="J430" t="str">
        <f t="shared" si="27"/>
        <v>2025-Q2</v>
      </c>
      <c r="K430">
        <f t="shared" si="24"/>
        <v>0</v>
      </c>
      <c r="L430">
        <f t="shared" si="25"/>
        <v>1</v>
      </c>
    </row>
    <row r="431" spans="1:12" x14ac:dyDescent="0.25">
      <c r="A431" s="8">
        <v>45787</v>
      </c>
      <c r="B431" t="s">
        <v>7</v>
      </c>
      <c r="C431" t="s">
        <v>8</v>
      </c>
      <c r="D431" t="s">
        <v>9</v>
      </c>
      <c r="E431">
        <v>4</v>
      </c>
      <c r="F431">
        <v>64.22</v>
      </c>
      <c r="G431">
        <v>256.88</v>
      </c>
      <c r="H431">
        <f t="shared" si="26"/>
        <v>2025</v>
      </c>
      <c r="I431" t="str" cm="1">
        <f t="array" ref="I431">_xlfn.IFS(MONTH(A431)&lt;=3,"Q1",MONTH(A431)&lt;=6,"Q2",MONTH(A431)&lt;=9,"Q3",MONTH(A431)&lt;=12,"Q4")</f>
        <v>Q2</v>
      </c>
      <c r="J431" t="str">
        <f t="shared" si="27"/>
        <v>2025-Q2</v>
      </c>
      <c r="K431">
        <f t="shared" si="24"/>
        <v>0</v>
      </c>
      <c r="L431">
        <f t="shared" si="25"/>
        <v>1</v>
      </c>
    </row>
    <row r="432" spans="1:12" x14ac:dyDescent="0.25">
      <c r="A432" s="8">
        <v>45788</v>
      </c>
      <c r="B432" t="s">
        <v>7</v>
      </c>
      <c r="C432" t="s">
        <v>17</v>
      </c>
      <c r="D432" t="s">
        <v>9</v>
      </c>
      <c r="E432">
        <v>35</v>
      </c>
      <c r="F432">
        <v>14.78</v>
      </c>
      <c r="G432">
        <v>517.29999999999995</v>
      </c>
      <c r="H432">
        <f t="shared" si="26"/>
        <v>2025</v>
      </c>
      <c r="I432" t="str" cm="1">
        <f t="array" ref="I432">_xlfn.IFS(MONTH(A432)&lt;=3,"Q1",MONTH(A432)&lt;=6,"Q2",MONTH(A432)&lt;=9,"Q3",MONTH(A432)&lt;=12,"Q4")</f>
        <v>Q2</v>
      </c>
      <c r="J432" t="str">
        <f t="shared" si="27"/>
        <v>2025-Q2</v>
      </c>
      <c r="K432">
        <f t="shared" si="24"/>
        <v>0</v>
      </c>
      <c r="L432">
        <f t="shared" si="25"/>
        <v>1</v>
      </c>
    </row>
    <row r="433" spans="1:12" x14ac:dyDescent="0.25">
      <c r="A433" s="8">
        <v>45789</v>
      </c>
      <c r="B433" t="s">
        <v>19</v>
      </c>
      <c r="C433" t="s">
        <v>8</v>
      </c>
      <c r="D433" t="s">
        <v>9</v>
      </c>
      <c r="E433">
        <v>25</v>
      </c>
      <c r="F433">
        <v>64.22</v>
      </c>
      <c r="G433">
        <v>1605.5</v>
      </c>
      <c r="H433">
        <f t="shared" si="26"/>
        <v>2025</v>
      </c>
      <c r="I433" t="str" cm="1">
        <f t="array" ref="I433">_xlfn.IFS(MONTH(A433)&lt;=3,"Q1",MONTH(A433)&lt;=6,"Q2",MONTH(A433)&lt;=9,"Q3",MONTH(A433)&lt;=12,"Q4")</f>
        <v>Q2</v>
      </c>
      <c r="J433" t="str">
        <f t="shared" si="27"/>
        <v>2025-Q2</v>
      </c>
      <c r="K433">
        <f t="shared" si="24"/>
        <v>0</v>
      </c>
      <c r="L433">
        <f t="shared" si="25"/>
        <v>1</v>
      </c>
    </row>
    <row r="434" spans="1:12" x14ac:dyDescent="0.25">
      <c r="A434" s="8">
        <v>45789</v>
      </c>
      <c r="B434" t="s">
        <v>7</v>
      </c>
      <c r="C434" t="s">
        <v>11</v>
      </c>
      <c r="D434" t="s">
        <v>9</v>
      </c>
      <c r="E434">
        <v>12</v>
      </c>
      <c r="F434">
        <v>26.17</v>
      </c>
      <c r="G434">
        <v>314.04000000000002</v>
      </c>
      <c r="H434">
        <f t="shared" si="26"/>
        <v>2025</v>
      </c>
      <c r="I434" t="str" cm="1">
        <f t="array" ref="I434">_xlfn.IFS(MONTH(A434)&lt;=3,"Q1",MONTH(A434)&lt;=6,"Q2",MONTH(A434)&lt;=9,"Q3",MONTH(A434)&lt;=12,"Q4")</f>
        <v>Q2</v>
      </c>
      <c r="J434" t="str">
        <f t="shared" si="27"/>
        <v>2025-Q2</v>
      </c>
      <c r="K434">
        <f t="shared" si="24"/>
        <v>0</v>
      </c>
      <c r="L434">
        <f t="shared" si="25"/>
        <v>1</v>
      </c>
    </row>
    <row r="435" spans="1:12" x14ac:dyDescent="0.25">
      <c r="A435" s="8">
        <v>45790</v>
      </c>
      <c r="B435" t="s">
        <v>13</v>
      </c>
      <c r="C435" t="s">
        <v>17</v>
      </c>
      <c r="D435" t="s">
        <v>12</v>
      </c>
      <c r="E435">
        <v>14</v>
      </c>
      <c r="F435">
        <v>14.78</v>
      </c>
      <c r="G435">
        <v>206.92</v>
      </c>
      <c r="H435">
        <f t="shared" si="26"/>
        <v>2025</v>
      </c>
      <c r="I435" t="str" cm="1">
        <f t="array" ref="I435">_xlfn.IFS(MONTH(A435)&lt;=3,"Q1",MONTH(A435)&lt;=6,"Q2",MONTH(A435)&lt;=9,"Q3",MONTH(A435)&lt;=12,"Q4")</f>
        <v>Q2</v>
      </c>
      <c r="J435" t="str">
        <f t="shared" si="27"/>
        <v>2025-Q2</v>
      </c>
      <c r="K435">
        <f t="shared" si="24"/>
        <v>0</v>
      </c>
      <c r="L435">
        <f t="shared" si="25"/>
        <v>1</v>
      </c>
    </row>
    <row r="436" spans="1:12" x14ac:dyDescent="0.25">
      <c r="A436" s="8">
        <v>45791</v>
      </c>
      <c r="B436" t="s">
        <v>7</v>
      </c>
      <c r="C436" t="s">
        <v>8</v>
      </c>
      <c r="D436" t="s">
        <v>9</v>
      </c>
      <c r="E436">
        <v>23</v>
      </c>
      <c r="F436">
        <v>64.22</v>
      </c>
      <c r="G436">
        <v>1477.06</v>
      </c>
      <c r="H436">
        <f t="shared" si="26"/>
        <v>2025</v>
      </c>
      <c r="I436" t="str" cm="1">
        <f t="array" ref="I436">_xlfn.IFS(MONTH(A436)&lt;=3,"Q1",MONTH(A436)&lt;=6,"Q2",MONTH(A436)&lt;=9,"Q3",MONTH(A436)&lt;=12,"Q4")</f>
        <v>Q2</v>
      </c>
      <c r="J436" t="str">
        <f t="shared" si="27"/>
        <v>2025-Q2</v>
      </c>
      <c r="K436">
        <f t="shared" si="24"/>
        <v>0</v>
      </c>
      <c r="L436">
        <f t="shared" si="25"/>
        <v>1</v>
      </c>
    </row>
    <row r="437" spans="1:12" x14ac:dyDescent="0.25">
      <c r="A437" s="8">
        <v>45791</v>
      </c>
      <c r="B437" t="s">
        <v>19</v>
      </c>
      <c r="C437" t="s">
        <v>16</v>
      </c>
      <c r="D437" t="s">
        <v>9</v>
      </c>
      <c r="E437">
        <v>5</v>
      </c>
      <c r="F437">
        <v>41.29</v>
      </c>
      <c r="G437">
        <v>206.45</v>
      </c>
      <c r="H437">
        <f t="shared" si="26"/>
        <v>2025</v>
      </c>
      <c r="I437" t="str" cm="1">
        <f t="array" ref="I437">_xlfn.IFS(MONTH(A437)&lt;=3,"Q1",MONTH(A437)&lt;=6,"Q2",MONTH(A437)&lt;=9,"Q3",MONTH(A437)&lt;=12,"Q4")</f>
        <v>Q2</v>
      </c>
      <c r="J437" t="str">
        <f t="shared" si="27"/>
        <v>2025-Q2</v>
      </c>
      <c r="K437">
        <f t="shared" si="24"/>
        <v>0</v>
      </c>
      <c r="L437">
        <f t="shared" si="25"/>
        <v>1</v>
      </c>
    </row>
    <row r="438" spans="1:12" x14ac:dyDescent="0.25">
      <c r="A438" s="8">
        <v>45792</v>
      </c>
      <c r="B438" t="s">
        <v>7</v>
      </c>
      <c r="C438" t="s">
        <v>17</v>
      </c>
      <c r="D438" t="s">
        <v>12</v>
      </c>
      <c r="E438">
        <v>34</v>
      </c>
      <c r="F438">
        <v>14.78</v>
      </c>
      <c r="G438">
        <v>502.52</v>
      </c>
      <c r="H438">
        <f t="shared" si="26"/>
        <v>2025</v>
      </c>
      <c r="I438" t="str" cm="1">
        <f t="array" ref="I438">_xlfn.IFS(MONTH(A438)&lt;=3,"Q1",MONTH(A438)&lt;=6,"Q2",MONTH(A438)&lt;=9,"Q3",MONTH(A438)&lt;=12,"Q4")</f>
        <v>Q2</v>
      </c>
      <c r="J438" t="str">
        <f t="shared" si="27"/>
        <v>2025-Q2</v>
      </c>
      <c r="K438">
        <f t="shared" si="24"/>
        <v>0</v>
      </c>
      <c r="L438">
        <f t="shared" si="25"/>
        <v>1</v>
      </c>
    </row>
    <row r="439" spans="1:12" x14ac:dyDescent="0.25">
      <c r="A439" s="8">
        <v>45793</v>
      </c>
      <c r="B439" t="s">
        <v>7</v>
      </c>
      <c r="C439" t="s">
        <v>14</v>
      </c>
      <c r="D439" t="s">
        <v>9</v>
      </c>
      <c r="E439">
        <v>17</v>
      </c>
      <c r="F439">
        <v>210.43</v>
      </c>
      <c r="G439">
        <v>3577.31</v>
      </c>
      <c r="H439">
        <f t="shared" si="26"/>
        <v>2025</v>
      </c>
      <c r="I439" t="str" cm="1">
        <f t="array" ref="I439">_xlfn.IFS(MONTH(A439)&lt;=3,"Q1",MONTH(A439)&lt;=6,"Q2",MONTH(A439)&lt;=9,"Q3",MONTH(A439)&lt;=12,"Q4")</f>
        <v>Q2</v>
      </c>
      <c r="J439" t="str">
        <f t="shared" si="27"/>
        <v>2025-Q2</v>
      </c>
      <c r="K439">
        <f t="shared" si="24"/>
        <v>0</v>
      </c>
      <c r="L439">
        <f t="shared" si="25"/>
        <v>1</v>
      </c>
    </row>
    <row r="440" spans="1:12" x14ac:dyDescent="0.25">
      <c r="A440" s="8">
        <v>45794</v>
      </c>
      <c r="B440" t="s">
        <v>7</v>
      </c>
      <c r="C440" t="s">
        <v>16</v>
      </c>
      <c r="D440" t="s">
        <v>9</v>
      </c>
      <c r="E440">
        <v>13</v>
      </c>
      <c r="F440">
        <v>41.29</v>
      </c>
      <c r="G440">
        <v>536.77</v>
      </c>
      <c r="H440">
        <f t="shared" si="26"/>
        <v>2025</v>
      </c>
      <c r="I440" t="str" cm="1">
        <f t="array" ref="I440">_xlfn.IFS(MONTH(A440)&lt;=3,"Q1",MONTH(A440)&lt;=6,"Q2",MONTH(A440)&lt;=9,"Q3",MONTH(A440)&lt;=12,"Q4")</f>
        <v>Q2</v>
      </c>
      <c r="J440" t="str">
        <f t="shared" si="27"/>
        <v>2025-Q2</v>
      </c>
      <c r="K440">
        <f t="shared" si="24"/>
        <v>0</v>
      </c>
      <c r="L440">
        <f t="shared" si="25"/>
        <v>1</v>
      </c>
    </row>
    <row r="441" spans="1:12" x14ac:dyDescent="0.25">
      <c r="A441" s="8">
        <v>45794</v>
      </c>
      <c r="B441" t="s">
        <v>21</v>
      </c>
      <c r="C441" t="s">
        <v>18</v>
      </c>
      <c r="D441" t="s">
        <v>15</v>
      </c>
      <c r="E441">
        <v>37</v>
      </c>
      <c r="F441">
        <v>100.72</v>
      </c>
      <c r="G441">
        <v>3726.64</v>
      </c>
      <c r="H441">
        <f t="shared" si="26"/>
        <v>2025</v>
      </c>
      <c r="I441" t="str" cm="1">
        <f t="array" ref="I441">_xlfn.IFS(MONTH(A441)&lt;=3,"Q1",MONTH(A441)&lt;=6,"Q2",MONTH(A441)&lt;=9,"Q3",MONTH(A441)&lt;=12,"Q4")</f>
        <v>Q2</v>
      </c>
      <c r="J441" t="str">
        <f t="shared" si="27"/>
        <v>2025-Q2</v>
      </c>
      <c r="K441">
        <f t="shared" si="24"/>
        <v>0</v>
      </c>
      <c r="L441">
        <f t="shared" si="25"/>
        <v>1</v>
      </c>
    </row>
    <row r="442" spans="1:12" x14ac:dyDescent="0.25">
      <c r="A442" s="8">
        <v>45795</v>
      </c>
      <c r="B442" t="s">
        <v>13</v>
      </c>
      <c r="C442" t="s">
        <v>17</v>
      </c>
      <c r="D442" t="s">
        <v>9</v>
      </c>
      <c r="E442">
        <v>22</v>
      </c>
      <c r="F442">
        <v>14.78</v>
      </c>
      <c r="G442">
        <v>325.16000000000003</v>
      </c>
      <c r="H442">
        <f t="shared" si="26"/>
        <v>2025</v>
      </c>
      <c r="I442" t="str" cm="1">
        <f t="array" ref="I442">_xlfn.IFS(MONTH(A442)&lt;=3,"Q1",MONTH(A442)&lt;=6,"Q2",MONTH(A442)&lt;=9,"Q3",MONTH(A442)&lt;=12,"Q4")</f>
        <v>Q2</v>
      </c>
      <c r="J442" t="str">
        <f t="shared" si="27"/>
        <v>2025-Q2</v>
      </c>
      <c r="K442">
        <f t="shared" si="24"/>
        <v>0</v>
      </c>
      <c r="L442">
        <f t="shared" si="25"/>
        <v>1</v>
      </c>
    </row>
    <row r="443" spans="1:12" x14ac:dyDescent="0.25">
      <c r="A443" s="8">
        <v>45796</v>
      </c>
      <c r="B443" t="s">
        <v>21</v>
      </c>
      <c r="C443" t="s">
        <v>17</v>
      </c>
      <c r="D443" t="s">
        <v>9</v>
      </c>
      <c r="E443">
        <v>26</v>
      </c>
      <c r="F443">
        <v>14.78</v>
      </c>
      <c r="G443">
        <v>384.28</v>
      </c>
      <c r="H443">
        <f t="shared" si="26"/>
        <v>2025</v>
      </c>
      <c r="I443" t="str" cm="1">
        <f t="array" ref="I443">_xlfn.IFS(MONTH(A443)&lt;=3,"Q1",MONTH(A443)&lt;=6,"Q2",MONTH(A443)&lt;=9,"Q3",MONTH(A443)&lt;=12,"Q4")</f>
        <v>Q2</v>
      </c>
      <c r="J443" t="str">
        <f t="shared" si="27"/>
        <v>2025-Q2</v>
      </c>
      <c r="K443">
        <f t="shared" si="24"/>
        <v>0</v>
      </c>
      <c r="L443">
        <f t="shared" si="25"/>
        <v>1</v>
      </c>
    </row>
    <row r="444" spans="1:12" x14ac:dyDescent="0.25">
      <c r="A444" s="8">
        <v>45797</v>
      </c>
      <c r="B444" t="s">
        <v>19</v>
      </c>
      <c r="C444" t="s">
        <v>11</v>
      </c>
      <c r="D444" t="s">
        <v>9</v>
      </c>
      <c r="E444">
        <v>40</v>
      </c>
      <c r="F444">
        <v>26.17</v>
      </c>
      <c r="G444">
        <v>1046.8</v>
      </c>
      <c r="H444">
        <f t="shared" si="26"/>
        <v>2025</v>
      </c>
      <c r="I444" t="str" cm="1">
        <f t="array" ref="I444">_xlfn.IFS(MONTH(A444)&lt;=3,"Q1",MONTH(A444)&lt;=6,"Q2",MONTH(A444)&lt;=9,"Q3",MONTH(A444)&lt;=12,"Q4")</f>
        <v>Q2</v>
      </c>
      <c r="J444" t="str">
        <f t="shared" si="27"/>
        <v>2025-Q2</v>
      </c>
      <c r="K444">
        <f t="shared" si="24"/>
        <v>0</v>
      </c>
      <c r="L444">
        <f t="shared" si="25"/>
        <v>1</v>
      </c>
    </row>
    <row r="445" spans="1:12" x14ac:dyDescent="0.25">
      <c r="A445" s="8">
        <v>45797</v>
      </c>
      <c r="B445" t="s">
        <v>10</v>
      </c>
      <c r="C445" t="s">
        <v>17</v>
      </c>
      <c r="D445" t="s">
        <v>12</v>
      </c>
      <c r="E445">
        <v>21</v>
      </c>
      <c r="F445">
        <v>14.78</v>
      </c>
      <c r="G445">
        <v>310.38</v>
      </c>
      <c r="H445">
        <f t="shared" si="26"/>
        <v>2025</v>
      </c>
      <c r="I445" t="str" cm="1">
        <f t="array" ref="I445">_xlfn.IFS(MONTH(A445)&lt;=3,"Q1",MONTH(A445)&lt;=6,"Q2",MONTH(A445)&lt;=9,"Q3",MONTH(A445)&lt;=12,"Q4")</f>
        <v>Q2</v>
      </c>
      <c r="J445" t="str">
        <f t="shared" si="27"/>
        <v>2025-Q2</v>
      </c>
      <c r="K445">
        <f t="shared" si="24"/>
        <v>0</v>
      </c>
      <c r="L445">
        <f t="shared" si="25"/>
        <v>1</v>
      </c>
    </row>
    <row r="446" spans="1:12" x14ac:dyDescent="0.25">
      <c r="A446" s="8">
        <v>45798</v>
      </c>
      <c r="B446" t="s">
        <v>21</v>
      </c>
      <c r="C446" t="s">
        <v>11</v>
      </c>
      <c r="D446" t="s">
        <v>15</v>
      </c>
      <c r="E446">
        <v>38</v>
      </c>
      <c r="F446">
        <v>26.17</v>
      </c>
      <c r="G446">
        <v>994.46</v>
      </c>
      <c r="H446">
        <f t="shared" si="26"/>
        <v>2025</v>
      </c>
      <c r="I446" t="str" cm="1">
        <f t="array" ref="I446">_xlfn.IFS(MONTH(A446)&lt;=3,"Q1",MONTH(A446)&lt;=6,"Q2",MONTH(A446)&lt;=9,"Q3",MONTH(A446)&lt;=12,"Q4")</f>
        <v>Q2</v>
      </c>
      <c r="J446" t="str">
        <f t="shared" si="27"/>
        <v>2025-Q2</v>
      </c>
      <c r="K446">
        <f t="shared" si="24"/>
        <v>0</v>
      </c>
      <c r="L446">
        <f t="shared" si="25"/>
        <v>1</v>
      </c>
    </row>
    <row r="447" spans="1:12" x14ac:dyDescent="0.25">
      <c r="A447" s="8">
        <v>45799</v>
      </c>
      <c r="B447" t="s">
        <v>13</v>
      </c>
      <c r="C447" t="s">
        <v>22</v>
      </c>
      <c r="D447" t="s">
        <v>12</v>
      </c>
      <c r="E447">
        <v>8</v>
      </c>
      <c r="F447">
        <v>160.66</v>
      </c>
      <c r="G447">
        <v>1285.28</v>
      </c>
      <c r="H447">
        <f t="shared" si="26"/>
        <v>2025</v>
      </c>
      <c r="I447" t="str" cm="1">
        <f t="array" ref="I447">_xlfn.IFS(MONTH(A447)&lt;=3,"Q1",MONTH(A447)&lt;=6,"Q2",MONTH(A447)&lt;=9,"Q3",MONTH(A447)&lt;=12,"Q4")</f>
        <v>Q2</v>
      </c>
      <c r="J447" t="str">
        <f t="shared" si="27"/>
        <v>2025-Q2</v>
      </c>
      <c r="K447">
        <f t="shared" si="24"/>
        <v>0</v>
      </c>
      <c r="L447">
        <f t="shared" si="25"/>
        <v>1</v>
      </c>
    </row>
    <row r="448" spans="1:12" x14ac:dyDescent="0.25">
      <c r="A448" s="8">
        <v>45799</v>
      </c>
      <c r="B448" t="s">
        <v>10</v>
      </c>
      <c r="C448" t="s">
        <v>18</v>
      </c>
      <c r="D448" t="s">
        <v>15</v>
      </c>
      <c r="E448">
        <v>38</v>
      </c>
      <c r="F448">
        <v>100.72</v>
      </c>
      <c r="G448">
        <v>3827.36</v>
      </c>
      <c r="H448">
        <f t="shared" si="26"/>
        <v>2025</v>
      </c>
      <c r="I448" t="str" cm="1">
        <f t="array" ref="I448">_xlfn.IFS(MONTH(A448)&lt;=3,"Q1",MONTH(A448)&lt;=6,"Q2",MONTH(A448)&lt;=9,"Q3",MONTH(A448)&lt;=12,"Q4")</f>
        <v>Q2</v>
      </c>
      <c r="J448" t="str">
        <f t="shared" si="27"/>
        <v>2025-Q2</v>
      </c>
      <c r="K448">
        <f t="shared" si="24"/>
        <v>0</v>
      </c>
      <c r="L448">
        <f t="shared" si="25"/>
        <v>1</v>
      </c>
    </row>
    <row r="449" spans="1:12" x14ac:dyDescent="0.25">
      <c r="A449" s="8">
        <v>45800</v>
      </c>
      <c r="B449" t="s">
        <v>21</v>
      </c>
      <c r="C449" t="s">
        <v>11</v>
      </c>
      <c r="D449" t="s">
        <v>12</v>
      </c>
      <c r="E449">
        <v>30</v>
      </c>
      <c r="F449">
        <v>26.17</v>
      </c>
      <c r="G449">
        <v>785.1</v>
      </c>
      <c r="H449">
        <f t="shared" si="26"/>
        <v>2025</v>
      </c>
      <c r="I449" t="str" cm="1">
        <f t="array" ref="I449">_xlfn.IFS(MONTH(A449)&lt;=3,"Q1",MONTH(A449)&lt;=6,"Q2",MONTH(A449)&lt;=9,"Q3",MONTH(A449)&lt;=12,"Q4")</f>
        <v>Q2</v>
      </c>
      <c r="J449" t="str">
        <f t="shared" si="27"/>
        <v>2025-Q2</v>
      </c>
      <c r="K449">
        <f t="shared" si="24"/>
        <v>0</v>
      </c>
      <c r="L449">
        <f t="shared" si="25"/>
        <v>1</v>
      </c>
    </row>
    <row r="450" spans="1:12" x14ac:dyDescent="0.25">
      <c r="A450" s="8">
        <v>45801</v>
      </c>
      <c r="B450" t="s">
        <v>13</v>
      </c>
      <c r="C450" t="s">
        <v>17</v>
      </c>
      <c r="D450" t="s">
        <v>12</v>
      </c>
      <c r="E450">
        <v>35</v>
      </c>
      <c r="F450">
        <v>14.78</v>
      </c>
      <c r="G450">
        <v>517.29999999999995</v>
      </c>
      <c r="H450">
        <f t="shared" si="26"/>
        <v>2025</v>
      </c>
      <c r="I450" t="str" cm="1">
        <f t="array" ref="I450">_xlfn.IFS(MONTH(A450)&lt;=3,"Q1",MONTH(A450)&lt;=6,"Q2",MONTH(A450)&lt;=9,"Q3",MONTH(A450)&lt;=12,"Q4")</f>
        <v>Q2</v>
      </c>
      <c r="J450" t="str">
        <f t="shared" si="27"/>
        <v>2025-Q2</v>
      </c>
      <c r="K450">
        <f t="shared" ref="K450:K513" si="28">COUNTBLANK(A450:G450)</f>
        <v>0</v>
      </c>
      <c r="L450">
        <f t="shared" ref="L450:L513" si="29">COUNTIFS(A:A,A450,B:B,B450,C:C,C450,E:E,E450,F:F,F450)</f>
        <v>1</v>
      </c>
    </row>
    <row r="451" spans="1:12" x14ac:dyDescent="0.25">
      <c r="A451" s="8">
        <v>45802</v>
      </c>
      <c r="B451" t="s">
        <v>21</v>
      </c>
      <c r="C451" t="s">
        <v>18</v>
      </c>
      <c r="D451" t="s">
        <v>9</v>
      </c>
      <c r="E451">
        <v>30</v>
      </c>
      <c r="F451">
        <v>100.72</v>
      </c>
      <c r="G451">
        <v>3021.6</v>
      </c>
      <c r="H451">
        <f t="shared" ref="H451:H514" si="30">YEAR(A451)</f>
        <v>2025</v>
      </c>
      <c r="I451" t="str" cm="1">
        <f t="array" ref="I451">_xlfn.IFS(MONTH(A451)&lt;=3,"Q1",MONTH(A451)&lt;=6,"Q2",MONTH(A451)&lt;=9,"Q3",MONTH(A451)&lt;=12,"Q4")</f>
        <v>Q2</v>
      </c>
      <c r="J451" t="str">
        <f t="shared" ref="J451:J514" si="31">YEAR(A451)&amp;"-Q"&amp;ROUNDUP(MONTH(A451)/3,0)</f>
        <v>2025-Q2</v>
      </c>
      <c r="K451">
        <f t="shared" si="28"/>
        <v>0</v>
      </c>
      <c r="L451">
        <f t="shared" si="29"/>
        <v>1</v>
      </c>
    </row>
    <row r="452" spans="1:12" x14ac:dyDescent="0.25">
      <c r="A452" s="8">
        <v>45802</v>
      </c>
      <c r="B452" t="s">
        <v>13</v>
      </c>
      <c r="C452" t="s">
        <v>16</v>
      </c>
      <c r="D452" t="s">
        <v>12</v>
      </c>
      <c r="E452">
        <v>15</v>
      </c>
      <c r="F452">
        <v>41.29</v>
      </c>
      <c r="G452">
        <v>619.35</v>
      </c>
      <c r="H452">
        <f t="shared" si="30"/>
        <v>2025</v>
      </c>
      <c r="I452" t="str" cm="1">
        <f t="array" ref="I452">_xlfn.IFS(MONTH(A452)&lt;=3,"Q1",MONTH(A452)&lt;=6,"Q2",MONTH(A452)&lt;=9,"Q3",MONTH(A452)&lt;=12,"Q4")</f>
        <v>Q2</v>
      </c>
      <c r="J452" t="str">
        <f t="shared" si="31"/>
        <v>2025-Q2</v>
      </c>
      <c r="K452">
        <f t="shared" si="28"/>
        <v>0</v>
      </c>
      <c r="L452">
        <f t="shared" si="29"/>
        <v>1</v>
      </c>
    </row>
    <row r="453" spans="1:12" x14ac:dyDescent="0.25">
      <c r="A453" s="8">
        <v>45803</v>
      </c>
      <c r="B453" t="s">
        <v>13</v>
      </c>
      <c r="C453" t="s">
        <v>14</v>
      </c>
      <c r="D453" t="s">
        <v>9</v>
      </c>
      <c r="E453">
        <v>34</v>
      </c>
      <c r="F453">
        <v>210.43</v>
      </c>
      <c r="G453">
        <v>7154.62</v>
      </c>
      <c r="H453">
        <f t="shared" si="30"/>
        <v>2025</v>
      </c>
      <c r="I453" t="str" cm="1">
        <f t="array" ref="I453">_xlfn.IFS(MONTH(A453)&lt;=3,"Q1",MONTH(A453)&lt;=6,"Q2",MONTH(A453)&lt;=9,"Q3",MONTH(A453)&lt;=12,"Q4")</f>
        <v>Q2</v>
      </c>
      <c r="J453" t="str">
        <f t="shared" si="31"/>
        <v>2025-Q2</v>
      </c>
      <c r="K453">
        <f t="shared" si="28"/>
        <v>0</v>
      </c>
      <c r="L453">
        <f t="shared" si="29"/>
        <v>1</v>
      </c>
    </row>
    <row r="454" spans="1:12" x14ac:dyDescent="0.25">
      <c r="A454" s="8">
        <v>45804</v>
      </c>
      <c r="B454" t="s">
        <v>7</v>
      </c>
      <c r="C454" t="s">
        <v>11</v>
      </c>
      <c r="D454" t="s">
        <v>12</v>
      </c>
      <c r="E454">
        <v>14</v>
      </c>
      <c r="F454">
        <v>26.17</v>
      </c>
      <c r="G454">
        <v>366.38</v>
      </c>
      <c r="H454">
        <f t="shared" si="30"/>
        <v>2025</v>
      </c>
      <c r="I454" t="str" cm="1">
        <f t="array" ref="I454">_xlfn.IFS(MONTH(A454)&lt;=3,"Q1",MONTH(A454)&lt;=6,"Q2",MONTH(A454)&lt;=9,"Q3",MONTH(A454)&lt;=12,"Q4")</f>
        <v>Q2</v>
      </c>
      <c r="J454" t="str">
        <f t="shared" si="31"/>
        <v>2025-Q2</v>
      </c>
      <c r="K454">
        <f t="shared" si="28"/>
        <v>0</v>
      </c>
      <c r="L454">
        <f t="shared" si="29"/>
        <v>1</v>
      </c>
    </row>
    <row r="455" spans="1:12" x14ac:dyDescent="0.25">
      <c r="A455" s="8">
        <v>45805</v>
      </c>
      <c r="B455" t="s">
        <v>7</v>
      </c>
      <c r="C455" t="s">
        <v>18</v>
      </c>
      <c r="D455" t="s">
        <v>9</v>
      </c>
      <c r="E455">
        <v>25</v>
      </c>
      <c r="F455">
        <v>100.72</v>
      </c>
      <c r="G455">
        <v>2518</v>
      </c>
      <c r="H455">
        <f t="shared" si="30"/>
        <v>2025</v>
      </c>
      <c r="I455" t="str" cm="1">
        <f t="array" ref="I455">_xlfn.IFS(MONTH(A455)&lt;=3,"Q1",MONTH(A455)&lt;=6,"Q2",MONTH(A455)&lt;=9,"Q3",MONTH(A455)&lt;=12,"Q4")</f>
        <v>Q2</v>
      </c>
      <c r="J455" t="str">
        <f t="shared" si="31"/>
        <v>2025-Q2</v>
      </c>
      <c r="K455">
        <f t="shared" si="28"/>
        <v>0</v>
      </c>
      <c r="L455">
        <f t="shared" si="29"/>
        <v>1</v>
      </c>
    </row>
    <row r="456" spans="1:12" x14ac:dyDescent="0.25">
      <c r="A456" s="8">
        <v>45805</v>
      </c>
      <c r="B456" t="s">
        <v>10</v>
      </c>
      <c r="C456" t="s">
        <v>18</v>
      </c>
      <c r="D456" t="s">
        <v>12</v>
      </c>
      <c r="E456">
        <v>30</v>
      </c>
      <c r="F456">
        <v>100.72</v>
      </c>
      <c r="G456">
        <v>3021.6</v>
      </c>
      <c r="H456">
        <f t="shared" si="30"/>
        <v>2025</v>
      </c>
      <c r="I456" t="str" cm="1">
        <f t="array" ref="I456">_xlfn.IFS(MONTH(A456)&lt;=3,"Q1",MONTH(A456)&lt;=6,"Q2",MONTH(A456)&lt;=9,"Q3",MONTH(A456)&lt;=12,"Q4")</f>
        <v>Q2</v>
      </c>
      <c r="J456" t="str">
        <f t="shared" si="31"/>
        <v>2025-Q2</v>
      </c>
      <c r="K456">
        <f t="shared" si="28"/>
        <v>0</v>
      </c>
      <c r="L456">
        <f t="shared" si="29"/>
        <v>1</v>
      </c>
    </row>
    <row r="457" spans="1:12" x14ac:dyDescent="0.25">
      <c r="A457" s="8">
        <v>45806</v>
      </c>
      <c r="B457" t="s">
        <v>10</v>
      </c>
      <c r="C457" t="s">
        <v>11</v>
      </c>
      <c r="D457" t="s">
        <v>9</v>
      </c>
      <c r="E457">
        <v>5</v>
      </c>
      <c r="F457">
        <v>26.17</v>
      </c>
      <c r="G457">
        <v>130.85</v>
      </c>
      <c r="H457">
        <f t="shared" si="30"/>
        <v>2025</v>
      </c>
      <c r="I457" t="str" cm="1">
        <f t="array" ref="I457">_xlfn.IFS(MONTH(A457)&lt;=3,"Q1",MONTH(A457)&lt;=6,"Q2",MONTH(A457)&lt;=9,"Q3",MONTH(A457)&lt;=12,"Q4")</f>
        <v>Q2</v>
      </c>
      <c r="J457" t="str">
        <f t="shared" si="31"/>
        <v>2025-Q2</v>
      </c>
      <c r="K457">
        <f t="shared" si="28"/>
        <v>0</v>
      </c>
      <c r="L457">
        <f t="shared" si="29"/>
        <v>1</v>
      </c>
    </row>
    <row r="458" spans="1:12" x14ac:dyDescent="0.25">
      <c r="A458" s="8">
        <v>45807</v>
      </c>
      <c r="B458" t="s">
        <v>10</v>
      </c>
      <c r="C458" t="s">
        <v>22</v>
      </c>
      <c r="D458" t="s">
        <v>15</v>
      </c>
      <c r="E458">
        <v>25</v>
      </c>
      <c r="F458">
        <v>160.66</v>
      </c>
      <c r="G458">
        <v>4016.5</v>
      </c>
      <c r="H458">
        <f t="shared" si="30"/>
        <v>2025</v>
      </c>
      <c r="I458" t="str" cm="1">
        <f t="array" ref="I458">_xlfn.IFS(MONTH(A458)&lt;=3,"Q1",MONTH(A458)&lt;=6,"Q2",MONTH(A458)&lt;=9,"Q3",MONTH(A458)&lt;=12,"Q4")</f>
        <v>Q2</v>
      </c>
      <c r="J458" t="str">
        <f t="shared" si="31"/>
        <v>2025-Q2</v>
      </c>
      <c r="K458">
        <f t="shared" si="28"/>
        <v>0</v>
      </c>
      <c r="L458">
        <f t="shared" si="29"/>
        <v>1</v>
      </c>
    </row>
    <row r="459" spans="1:12" x14ac:dyDescent="0.25">
      <c r="A459" s="8">
        <v>45807</v>
      </c>
      <c r="B459" t="s">
        <v>19</v>
      </c>
      <c r="C459" t="s">
        <v>14</v>
      </c>
      <c r="D459" t="s">
        <v>15</v>
      </c>
      <c r="E459">
        <v>28</v>
      </c>
      <c r="F459">
        <v>210.43</v>
      </c>
      <c r="G459">
        <v>5892.04</v>
      </c>
      <c r="H459">
        <f t="shared" si="30"/>
        <v>2025</v>
      </c>
      <c r="I459" t="str" cm="1">
        <f t="array" ref="I459">_xlfn.IFS(MONTH(A459)&lt;=3,"Q1",MONTH(A459)&lt;=6,"Q2",MONTH(A459)&lt;=9,"Q3",MONTH(A459)&lt;=12,"Q4")</f>
        <v>Q2</v>
      </c>
      <c r="J459" t="str">
        <f t="shared" si="31"/>
        <v>2025-Q2</v>
      </c>
      <c r="K459">
        <f t="shared" si="28"/>
        <v>0</v>
      </c>
      <c r="L459">
        <f t="shared" si="29"/>
        <v>1</v>
      </c>
    </row>
    <row r="460" spans="1:12" x14ac:dyDescent="0.25">
      <c r="A460" s="8">
        <v>45808</v>
      </c>
      <c r="B460" t="s">
        <v>7</v>
      </c>
      <c r="C460" t="s">
        <v>17</v>
      </c>
      <c r="D460" t="s">
        <v>15</v>
      </c>
      <c r="E460">
        <v>17</v>
      </c>
      <c r="F460">
        <v>14.78</v>
      </c>
      <c r="G460">
        <v>251.26</v>
      </c>
      <c r="H460">
        <f t="shared" si="30"/>
        <v>2025</v>
      </c>
      <c r="I460" t="str" cm="1">
        <f t="array" ref="I460">_xlfn.IFS(MONTH(A460)&lt;=3,"Q1",MONTH(A460)&lt;=6,"Q2",MONTH(A460)&lt;=9,"Q3",MONTH(A460)&lt;=12,"Q4")</f>
        <v>Q2</v>
      </c>
      <c r="J460" t="str">
        <f t="shared" si="31"/>
        <v>2025-Q2</v>
      </c>
      <c r="K460">
        <f t="shared" si="28"/>
        <v>0</v>
      </c>
      <c r="L460">
        <f t="shared" si="29"/>
        <v>1</v>
      </c>
    </row>
    <row r="461" spans="1:12" x14ac:dyDescent="0.25">
      <c r="A461" s="8">
        <v>45809</v>
      </c>
      <c r="B461" t="s">
        <v>10</v>
      </c>
      <c r="C461" t="s">
        <v>17</v>
      </c>
      <c r="D461" t="s">
        <v>12</v>
      </c>
      <c r="E461">
        <v>2</v>
      </c>
      <c r="F461">
        <v>14.78</v>
      </c>
      <c r="G461">
        <v>29.56</v>
      </c>
      <c r="H461">
        <f t="shared" si="30"/>
        <v>2025</v>
      </c>
      <c r="I461" t="str" cm="1">
        <f t="array" ref="I461">_xlfn.IFS(MONTH(A461)&lt;=3,"Q1",MONTH(A461)&lt;=6,"Q2",MONTH(A461)&lt;=9,"Q3",MONTH(A461)&lt;=12,"Q4")</f>
        <v>Q2</v>
      </c>
      <c r="J461" t="str">
        <f t="shared" si="31"/>
        <v>2025-Q2</v>
      </c>
      <c r="K461">
        <f t="shared" si="28"/>
        <v>0</v>
      </c>
      <c r="L461">
        <f t="shared" si="29"/>
        <v>1</v>
      </c>
    </row>
    <row r="462" spans="1:12" x14ac:dyDescent="0.25">
      <c r="A462" s="8">
        <v>45810</v>
      </c>
      <c r="B462" t="s">
        <v>21</v>
      </c>
      <c r="C462" t="s">
        <v>16</v>
      </c>
      <c r="D462" t="s">
        <v>9</v>
      </c>
      <c r="E462">
        <v>6</v>
      </c>
      <c r="F462">
        <v>41.29</v>
      </c>
      <c r="G462">
        <v>247.74</v>
      </c>
      <c r="H462">
        <f t="shared" si="30"/>
        <v>2025</v>
      </c>
      <c r="I462" t="str" cm="1">
        <f t="array" ref="I462">_xlfn.IFS(MONTH(A462)&lt;=3,"Q1",MONTH(A462)&lt;=6,"Q2",MONTH(A462)&lt;=9,"Q3",MONTH(A462)&lt;=12,"Q4")</f>
        <v>Q2</v>
      </c>
      <c r="J462" t="str">
        <f t="shared" si="31"/>
        <v>2025-Q2</v>
      </c>
      <c r="K462">
        <f t="shared" si="28"/>
        <v>0</v>
      </c>
      <c r="L462">
        <f t="shared" si="29"/>
        <v>1</v>
      </c>
    </row>
    <row r="463" spans="1:12" x14ac:dyDescent="0.25">
      <c r="A463" s="8">
        <v>45810</v>
      </c>
      <c r="B463" t="s">
        <v>7</v>
      </c>
      <c r="C463" t="s">
        <v>18</v>
      </c>
      <c r="D463" t="s">
        <v>12</v>
      </c>
      <c r="E463">
        <v>9</v>
      </c>
      <c r="F463">
        <v>100.72</v>
      </c>
      <c r="G463">
        <v>906.48</v>
      </c>
      <c r="H463">
        <f t="shared" si="30"/>
        <v>2025</v>
      </c>
      <c r="I463" t="str" cm="1">
        <f t="array" ref="I463">_xlfn.IFS(MONTH(A463)&lt;=3,"Q1",MONTH(A463)&lt;=6,"Q2",MONTH(A463)&lt;=9,"Q3",MONTH(A463)&lt;=12,"Q4")</f>
        <v>Q2</v>
      </c>
      <c r="J463" t="str">
        <f t="shared" si="31"/>
        <v>2025-Q2</v>
      </c>
      <c r="K463">
        <f t="shared" si="28"/>
        <v>0</v>
      </c>
      <c r="L463">
        <f t="shared" si="29"/>
        <v>1</v>
      </c>
    </row>
    <row r="464" spans="1:12" x14ac:dyDescent="0.25">
      <c r="A464" s="8">
        <v>45811</v>
      </c>
      <c r="B464" t="s">
        <v>19</v>
      </c>
      <c r="C464" t="s">
        <v>8</v>
      </c>
      <c r="D464" t="s">
        <v>15</v>
      </c>
      <c r="E464">
        <v>17</v>
      </c>
      <c r="F464">
        <v>64.22</v>
      </c>
      <c r="G464">
        <v>1091.74</v>
      </c>
      <c r="H464">
        <f t="shared" si="30"/>
        <v>2025</v>
      </c>
      <c r="I464" t="str" cm="1">
        <f t="array" ref="I464">_xlfn.IFS(MONTH(A464)&lt;=3,"Q1",MONTH(A464)&lt;=6,"Q2",MONTH(A464)&lt;=9,"Q3",MONTH(A464)&lt;=12,"Q4")</f>
        <v>Q2</v>
      </c>
      <c r="J464" t="str">
        <f t="shared" si="31"/>
        <v>2025-Q2</v>
      </c>
      <c r="K464">
        <f t="shared" si="28"/>
        <v>0</v>
      </c>
      <c r="L464">
        <f t="shared" si="29"/>
        <v>1</v>
      </c>
    </row>
    <row r="465" spans="1:12" x14ac:dyDescent="0.25">
      <c r="A465" s="8">
        <v>45812</v>
      </c>
      <c r="B465" t="s">
        <v>7</v>
      </c>
      <c r="C465" t="s">
        <v>17</v>
      </c>
      <c r="D465" t="s">
        <v>12</v>
      </c>
      <c r="E465">
        <v>5</v>
      </c>
      <c r="F465">
        <v>14.78</v>
      </c>
      <c r="G465">
        <v>73.900000000000006</v>
      </c>
      <c r="H465">
        <f t="shared" si="30"/>
        <v>2025</v>
      </c>
      <c r="I465" t="str" cm="1">
        <f t="array" ref="I465">_xlfn.IFS(MONTH(A465)&lt;=3,"Q1",MONTH(A465)&lt;=6,"Q2",MONTH(A465)&lt;=9,"Q3",MONTH(A465)&lt;=12,"Q4")</f>
        <v>Q2</v>
      </c>
      <c r="J465" t="str">
        <f t="shared" si="31"/>
        <v>2025-Q2</v>
      </c>
      <c r="K465">
        <f t="shared" si="28"/>
        <v>0</v>
      </c>
      <c r="L465">
        <f t="shared" si="29"/>
        <v>1</v>
      </c>
    </row>
    <row r="466" spans="1:12" x14ac:dyDescent="0.25">
      <c r="A466" s="8">
        <v>45813</v>
      </c>
      <c r="B466" t="s">
        <v>19</v>
      </c>
      <c r="C466" t="s">
        <v>11</v>
      </c>
      <c r="D466" t="s">
        <v>12</v>
      </c>
      <c r="E466">
        <v>25</v>
      </c>
      <c r="F466">
        <v>26.17</v>
      </c>
      <c r="G466">
        <v>654.25</v>
      </c>
      <c r="H466">
        <f t="shared" si="30"/>
        <v>2025</v>
      </c>
      <c r="I466" t="str" cm="1">
        <f t="array" ref="I466">_xlfn.IFS(MONTH(A466)&lt;=3,"Q1",MONTH(A466)&lt;=6,"Q2",MONTH(A466)&lt;=9,"Q3",MONTH(A466)&lt;=12,"Q4")</f>
        <v>Q2</v>
      </c>
      <c r="J466" t="str">
        <f t="shared" si="31"/>
        <v>2025-Q2</v>
      </c>
      <c r="K466">
        <f t="shared" si="28"/>
        <v>0</v>
      </c>
      <c r="L466">
        <f t="shared" si="29"/>
        <v>1</v>
      </c>
    </row>
    <row r="467" spans="1:12" x14ac:dyDescent="0.25">
      <c r="A467" s="8">
        <v>45813</v>
      </c>
      <c r="B467" t="s">
        <v>10</v>
      </c>
      <c r="C467" t="s">
        <v>18</v>
      </c>
      <c r="D467" t="s">
        <v>12</v>
      </c>
      <c r="E467">
        <v>5</v>
      </c>
      <c r="F467">
        <v>100.72</v>
      </c>
      <c r="G467">
        <v>503.6</v>
      </c>
      <c r="H467">
        <f t="shared" si="30"/>
        <v>2025</v>
      </c>
      <c r="I467" t="str" cm="1">
        <f t="array" ref="I467">_xlfn.IFS(MONTH(A467)&lt;=3,"Q1",MONTH(A467)&lt;=6,"Q2",MONTH(A467)&lt;=9,"Q3",MONTH(A467)&lt;=12,"Q4")</f>
        <v>Q2</v>
      </c>
      <c r="J467" t="str">
        <f t="shared" si="31"/>
        <v>2025-Q2</v>
      </c>
      <c r="K467">
        <f t="shared" si="28"/>
        <v>0</v>
      </c>
      <c r="L467">
        <f t="shared" si="29"/>
        <v>1</v>
      </c>
    </row>
    <row r="468" spans="1:12" x14ac:dyDescent="0.25">
      <c r="A468" s="8">
        <v>45814</v>
      </c>
      <c r="B468" t="s">
        <v>13</v>
      </c>
      <c r="C468" t="s">
        <v>18</v>
      </c>
      <c r="D468" t="s">
        <v>15</v>
      </c>
      <c r="E468">
        <v>25</v>
      </c>
      <c r="F468">
        <v>100.72</v>
      </c>
      <c r="G468">
        <v>2518</v>
      </c>
      <c r="H468">
        <f t="shared" si="30"/>
        <v>2025</v>
      </c>
      <c r="I468" t="str" cm="1">
        <f t="array" ref="I468">_xlfn.IFS(MONTH(A468)&lt;=3,"Q1",MONTH(A468)&lt;=6,"Q2",MONTH(A468)&lt;=9,"Q3",MONTH(A468)&lt;=12,"Q4")</f>
        <v>Q2</v>
      </c>
      <c r="J468" t="str">
        <f t="shared" si="31"/>
        <v>2025-Q2</v>
      </c>
      <c r="K468">
        <f t="shared" si="28"/>
        <v>0</v>
      </c>
      <c r="L468">
        <f t="shared" si="29"/>
        <v>1</v>
      </c>
    </row>
    <row r="469" spans="1:12" x14ac:dyDescent="0.25">
      <c r="A469" s="8">
        <v>45815</v>
      </c>
      <c r="B469" t="s">
        <v>13</v>
      </c>
      <c r="C469" t="s">
        <v>18</v>
      </c>
      <c r="D469" t="s">
        <v>12</v>
      </c>
      <c r="E469">
        <v>26</v>
      </c>
      <c r="F469">
        <v>100.72</v>
      </c>
      <c r="G469">
        <v>2618.7199999999998</v>
      </c>
      <c r="H469">
        <f t="shared" si="30"/>
        <v>2025</v>
      </c>
      <c r="I469" t="str" cm="1">
        <f t="array" ref="I469">_xlfn.IFS(MONTH(A469)&lt;=3,"Q1",MONTH(A469)&lt;=6,"Q2",MONTH(A469)&lt;=9,"Q3",MONTH(A469)&lt;=12,"Q4")</f>
        <v>Q2</v>
      </c>
      <c r="J469" t="str">
        <f t="shared" si="31"/>
        <v>2025-Q2</v>
      </c>
      <c r="K469">
        <f t="shared" si="28"/>
        <v>0</v>
      </c>
      <c r="L469">
        <f t="shared" si="29"/>
        <v>1</v>
      </c>
    </row>
    <row r="470" spans="1:12" x14ac:dyDescent="0.25">
      <c r="A470" s="8">
        <v>45816</v>
      </c>
      <c r="B470" t="s">
        <v>7</v>
      </c>
      <c r="C470" t="s">
        <v>11</v>
      </c>
      <c r="D470" t="s">
        <v>9</v>
      </c>
      <c r="E470">
        <v>10</v>
      </c>
      <c r="F470">
        <v>26.17</v>
      </c>
      <c r="G470">
        <v>261.7</v>
      </c>
      <c r="H470">
        <f t="shared" si="30"/>
        <v>2025</v>
      </c>
      <c r="I470" t="str" cm="1">
        <f t="array" ref="I470">_xlfn.IFS(MONTH(A470)&lt;=3,"Q1",MONTH(A470)&lt;=6,"Q2",MONTH(A470)&lt;=9,"Q3",MONTH(A470)&lt;=12,"Q4")</f>
        <v>Q2</v>
      </c>
      <c r="J470" t="str">
        <f t="shared" si="31"/>
        <v>2025-Q2</v>
      </c>
      <c r="K470">
        <f t="shared" si="28"/>
        <v>0</v>
      </c>
      <c r="L470">
        <f t="shared" si="29"/>
        <v>1</v>
      </c>
    </row>
    <row r="471" spans="1:12" x14ac:dyDescent="0.25">
      <c r="A471" s="8">
        <v>45816</v>
      </c>
      <c r="B471" t="s">
        <v>13</v>
      </c>
      <c r="C471" t="s">
        <v>18</v>
      </c>
      <c r="D471" t="s">
        <v>12</v>
      </c>
      <c r="E471">
        <v>29</v>
      </c>
      <c r="F471">
        <v>100.72</v>
      </c>
      <c r="G471">
        <v>2920.88</v>
      </c>
      <c r="H471">
        <f t="shared" si="30"/>
        <v>2025</v>
      </c>
      <c r="I471" t="str" cm="1">
        <f t="array" ref="I471">_xlfn.IFS(MONTH(A471)&lt;=3,"Q1",MONTH(A471)&lt;=6,"Q2",MONTH(A471)&lt;=9,"Q3",MONTH(A471)&lt;=12,"Q4")</f>
        <v>Q2</v>
      </c>
      <c r="J471" t="str">
        <f t="shared" si="31"/>
        <v>2025-Q2</v>
      </c>
      <c r="K471">
        <f t="shared" si="28"/>
        <v>0</v>
      </c>
      <c r="L471">
        <f t="shared" si="29"/>
        <v>1</v>
      </c>
    </row>
    <row r="472" spans="1:12" x14ac:dyDescent="0.25">
      <c r="A472" s="8">
        <v>45817</v>
      </c>
      <c r="B472" t="s">
        <v>19</v>
      </c>
      <c r="C472" t="s">
        <v>17</v>
      </c>
      <c r="D472" t="s">
        <v>12</v>
      </c>
      <c r="E472">
        <v>35</v>
      </c>
      <c r="F472">
        <v>14.78</v>
      </c>
      <c r="G472">
        <v>517.29999999999995</v>
      </c>
      <c r="H472">
        <f t="shared" si="30"/>
        <v>2025</v>
      </c>
      <c r="I472" t="str" cm="1">
        <f t="array" ref="I472">_xlfn.IFS(MONTH(A472)&lt;=3,"Q1",MONTH(A472)&lt;=6,"Q2",MONTH(A472)&lt;=9,"Q3",MONTH(A472)&lt;=12,"Q4")</f>
        <v>Q2</v>
      </c>
      <c r="J472" t="str">
        <f t="shared" si="31"/>
        <v>2025-Q2</v>
      </c>
      <c r="K472">
        <f t="shared" si="28"/>
        <v>0</v>
      </c>
      <c r="L472">
        <f t="shared" si="29"/>
        <v>1</v>
      </c>
    </row>
    <row r="473" spans="1:12" x14ac:dyDescent="0.25">
      <c r="A473" s="8">
        <v>45818</v>
      </c>
      <c r="B473" t="s">
        <v>19</v>
      </c>
      <c r="C473" t="s">
        <v>17</v>
      </c>
      <c r="D473" t="s">
        <v>15</v>
      </c>
      <c r="E473">
        <v>31</v>
      </c>
      <c r="F473">
        <v>14.78</v>
      </c>
      <c r="G473">
        <v>458.18</v>
      </c>
      <c r="H473">
        <f t="shared" si="30"/>
        <v>2025</v>
      </c>
      <c r="I473" t="str" cm="1">
        <f t="array" ref="I473">_xlfn.IFS(MONTH(A473)&lt;=3,"Q1",MONTH(A473)&lt;=6,"Q2",MONTH(A473)&lt;=9,"Q3",MONTH(A473)&lt;=12,"Q4")</f>
        <v>Q2</v>
      </c>
      <c r="J473" t="str">
        <f t="shared" si="31"/>
        <v>2025-Q2</v>
      </c>
      <c r="K473">
        <f t="shared" si="28"/>
        <v>0</v>
      </c>
      <c r="L473">
        <f t="shared" si="29"/>
        <v>1</v>
      </c>
    </row>
    <row r="474" spans="1:12" x14ac:dyDescent="0.25">
      <c r="A474" s="8">
        <v>45818</v>
      </c>
      <c r="B474" t="s">
        <v>7</v>
      </c>
      <c r="C474" t="s">
        <v>11</v>
      </c>
      <c r="D474" t="s">
        <v>12</v>
      </c>
      <c r="E474">
        <v>22</v>
      </c>
      <c r="F474">
        <v>26.17</v>
      </c>
      <c r="G474">
        <v>575.74</v>
      </c>
      <c r="H474">
        <f t="shared" si="30"/>
        <v>2025</v>
      </c>
      <c r="I474" t="str" cm="1">
        <f t="array" ref="I474">_xlfn.IFS(MONTH(A474)&lt;=3,"Q1",MONTH(A474)&lt;=6,"Q2",MONTH(A474)&lt;=9,"Q3",MONTH(A474)&lt;=12,"Q4")</f>
        <v>Q2</v>
      </c>
      <c r="J474" t="str">
        <f t="shared" si="31"/>
        <v>2025-Q2</v>
      </c>
      <c r="K474">
        <f t="shared" si="28"/>
        <v>0</v>
      </c>
      <c r="L474">
        <f t="shared" si="29"/>
        <v>1</v>
      </c>
    </row>
    <row r="475" spans="1:12" x14ac:dyDescent="0.25">
      <c r="A475" s="8">
        <v>45819</v>
      </c>
      <c r="B475" t="s">
        <v>10</v>
      </c>
      <c r="C475" t="s">
        <v>16</v>
      </c>
      <c r="D475" t="s">
        <v>12</v>
      </c>
      <c r="E475">
        <v>24</v>
      </c>
      <c r="F475">
        <v>41.29</v>
      </c>
      <c r="G475">
        <v>990.96</v>
      </c>
      <c r="H475">
        <f t="shared" si="30"/>
        <v>2025</v>
      </c>
      <c r="I475" t="str" cm="1">
        <f t="array" ref="I475">_xlfn.IFS(MONTH(A475)&lt;=3,"Q1",MONTH(A475)&lt;=6,"Q2",MONTH(A475)&lt;=9,"Q3",MONTH(A475)&lt;=12,"Q4")</f>
        <v>Q2</v>
      </c>
      <c r="J475" t="str">
        <f t="shared" si="31"/>
        <v>2025-Q2</v>
      </c>
      <c r="K475">
        <f t="shared" si="28"/>
        <v>0</v>
      </c>
      <c r="L475">
        <f t="shared" si="29"/>
        <v>1</v>
      </c>
    </row>
    <row r="476" spans="1:12" x14ac:dyDescent="0.25">
      <c r="A476" s="8">
        <v>45820</v>
      </c>
      <c r="B476" t="s">
        <v>7</v>
      </c>
      <c r="C476" t="s">
        <v>17</v>
      </c>
      <c r="D476" t="s">
        <v>12</v>
      </c>
      <c r="E476">
        <v>27</v>
      </c>
      <c r="F476">
        <v>14.78</v>
      </c>
      <c r="G476">
        <v>399.06</v>
      </c>
      <c r="H476">
        <f t="shared" si="30"/>
        <v>2025</v>
      </c>
      <c r="I476" t="str" cm="1">
        <f t="array" ref="I476">_xlfn.IFS(MONTH(A476)&lt;=3,"Q1",MONTH(A476)&lt;=6,"Q2",MONTH(A476)&lt;=9,"Q3",MONTH(A476)&lt;=12,"Q4")</f>
        <v>Q2</v>
      </c>
      <c r="J476" t="str">
        <f t="shared" si="31"/>
        <v>2025-Q2</v>
      </c>
      <c r="K476">
        <f t="shared" si="28"/>
        <v>0</v>
      </c>
      <c r="L476">
        <f t="shared" si="29"/>
        <v>1</v>
      </c>
    </row>
    <row r="477" spans="1:12" x14ac:dyDescent="0.25">
      <c r="A477" s="8">
        <v>45821</v>
      </c>
      <c r="B477" t="s">
        <v>13</v>
      </c>
      <c r="C477" t="s">
        <v>18</v>
      </c>
      <c r="D477" t="s">
        <v>9</v>
      </c>
      <c r="E477">
        <v>27</v>
      </c>
      <c r="F477">
        <v>100.72</v>
      </c>
      <c r="G477">
        <v>2719.44</v>
      </c>
      <c r="H477">
        <f t="shared" si="30"/>
        <v>2025</v>
      </c>
      <c r="I477" t="str" cm="1">
        <f t="array" ref="I477">_xlfn.IFS(MONTH(A477)&lt;=3,"Q1",MONTH(A477)&lt;=6,"Q2",MONTH(A477)&lt;=9,"Q3",MONTH(A477)&lt;=12,"Q4")</f>
        <v>Q2</v>
      </c>
      <c r="J477" t="str">
        <f t="shared" si="31"/>
        <v>2025-Q2</v>
      </c>
      <c r="K477">
        <f t="shared" si="28"/>
        <v>0</v>
      </c>
      <c r="L477">
        <f t="shared" si="29"/>
        <v>1</v>
      </c>
    </row>
    <row r="478" spans="1:12" x14ac:dyDescent="0.25">
      <c r="A478" s="8">
        <v>45821</v>
      </c>
      <c r="B478" t="s">
        <v>21</v>
      </c>
      <c r="C478" t="s">
        <v>16</v>
      </c>
      <c r="D478" t="s">
        <v>12</v>
      </c>
      <c r="E478">
        <v>8</v>
      </c>
      <c r="F478">
        <v>41.29</v>
      </c>
      <c r="G478">
        <v>330.32</v>
      </c>
      <c r="H478">
        <f t="shared" si="30"/>
        <v>2025</v>
      </c>
      <c r="I478" t="str" cm="1">
        <f t="array" ref="I478">_xlfn.IFS(MONTH(A478)&lt;=3,"Q1",MONTH(A478)&lt;=6,"Q2",MONTH(A478)&lt;=9,"Q3",MONTH(A478)&lt;=12,"Q4")</f>
        <v>Q2</v>
      </c>
      <c r="J478" t="str">
        <f t="shared" si="31"/>
        <v>2025-Q2</v>
      </c>
      <c r="K478">
        <f t="shared" si="28"/>
        <v>0</v>
      </c>
      <c r="L478">
        <f t="shared" si="29"/>
        <v>1</v>
      </c>
    </row>
    <row r="479" spans="1:12" x14ac:dyDescent="0.25">
      <c r="A479" s="8">
        <v>45822</v>
      </c>
      <c r="B479" t="s">
        <v>10</v>
      </c>
      <c r="C479" t="s">
        <v>11</v>
      </c>
      <c r="D479" t="s">
        <v>15</v>
      </c>
      <c r="E479">
        <v>25</v>
      </c>
      <c r="F479">
        <v>26.17</v>
      </c>
      <c r="G479">
        <v>654.25</v>
      </c>
      <c r="H479">
        <f t="shared" si="30"/>
        <v>2025</v>
      </c>
      <c r="I479" t="str" cm="1">
        <f t="array" ref="I479">_xlfn.IFS(MONTH(A479)&lt;=3,"Q1",MONTH(A479)&lt;=6,"Q2",MONTH(A479)&lt;=9,"Q3",MONTH(A479)&lt;=12,"Q4")</f>
        <v>Q2</v>
      </c>
      <c r="J479" t="str">
        <f t="shared" si="31"/>
        <v>2025-Q2</v>
      </c>
      <c r="K479">
        <f t="shared" si="28"/>
        <v>0</v>
      </c>
      <c r="L479">
        <f t="shared" si="29"/>
        <v>1</v>
      </c>
    </row>
    <row r="480" spans="1:12" x14ac:dyDescent="0.25">
      <c r="A480" s="8">
        <v>45823</v>
      </c>
      <c r="B480" t="s">
        <v>13</v>
      </c>
      <c r="C480" t="s">
        <v>17</v>
      </c>
      <c r="D480" t="s">
        <v>12</v>
      </c>
      <c r="E480">
        <v>26</v>
      </c>
      <c r="F480">
        <v>14.78</v>
      </c>
      <c r="G480">
        <v>384.28</v>
      </c>
      <c r="H480">
        <f t="shared" si="30"/>
        <v>2025</v>
      </c>
      <c r="I480" t="str" cm="1">
        <f t="array" ref="I480">_xlfn.IFS(MONTH(A480)&lt;=3,"Q1",MONTH(A480)&lt;=6,"Q2",MONTH(A480)&lt;=9,"Q3",MONTH(A480)&lt;=12,"Q4")</f>
        <v>Q2</v>
      </c>
      <c r="J480" t="str">
        <f t="shared" si="31"/>
        <v>2025-Q2</v>
      </c>
      <c r="K480">
        <f t="shared" si="28"/>
        <v>0</v>
      </c>
      <c r="L480">
        <f t="shared" si="29"/>
        <v>1</v>
      </c>
    </row>
    <row r="481" spans="1:12" x14ac:dyDescent="0.25">
      <c r="A481" s="8">
        <v>45824</v>
      </c>
      <c r="B481" t="s">
        <v>19</v>
      </c>
      <c r="C481" t="s">
        <v>20</v>
      </c>
      <c r="D481" t="s">
        <v>12</v>
      </c>
      <c r="E481">
        <v>27</v>
      </c>
      <c r="F481">
        <v>34.72</v>
      </c>
      <c r="G481">
        <v>937.44</v>
      </c>
      <c r="H481">
        <f t="shared" si="30"/>
        <v>2025</v>
      </c>
      <c r="I481" t="str" cm="1">
        <f t="array" ref="I481">_xlfn.IFS(MONTH(A481)&lt;=3,"Q1",MONTH(A481)&lt;=6,"Q2",MONTH(A481)&lt;=9,"Q3",MONTH(A481)&lt;=12,"Q4")</f>
        <v>Q2</v>
      </c>
      <c r="J481" t="str">
        <f t="shared" si="31"/>
        <v>2025-Q2</v>
      </c>
      <c r="K481">
        <f t="shared" si="28"/>
        <v>0</v>
      </c>
      <c r="L481">
        <f t="shared" si="29"/>
        <v>1</v>
      </c>
    </row>
    <row r="482" spans="1:12" x14ac:dyDescent="0.25">
      <c r="A482" s="8">
        <v>45824</v>
      </c>
      <c r="B482" t="s">
        <v>10</v>
      </c>
      <c r="C482" t="s">
        <v>14</v>
      </c>
      <c r="D482" t="s">
        <v>9</v>
      </c>
      <c r="E482">
        <v>10</v>
      </c>
      <c r="F482">
        <v>210.43</v>
      </c>
      <c r="G482">
        <v>2104.3000000000002</v>
      </c>
      <c r="H482">
        <f t="shared" si="30"/>
        <v>2025</v>
      </c>
      <c r="I482" t="str" cm="1">
        <f t="array" ref="I482">_xlfn.IFS(MONTH(A482)&lt;=3,"Q1",MONTH(A482)&lt;=6,"Q2",MONTH(A482)&lt;=9,"Q3",MONTH(A482)&lt;=12,"Q4")</f>
        <v>Q2</v>
      </c>
      <c r="J482" t="str">
        <f t="shared" si="31"/>
        <v>2025-Q2</v>
      </c>
      <c r="K482">
        <f t="shared" si="28"/>
        <v>0</v>
      </c>
      <c r="L482">
        <f t="shared" si="29"/>
        <v>1</v>
      </c>
    </row>
    <row r="483" spans="1:12" x14ac:dyDescent="0.25">
      <c r="A483" s="8">
        <v>45825</v>
      </c>
      <c r="B483" t="s">
        <v>21</v>
      </c>
      <c r="C483" t="s">
        <v>18</v>
      </c>
      <c r="D483" t="s">
        <v>9</v>
      </c>
      <c r="E483">
        <v>26</v>
      </c>
      <c r="F483">
        <v>100.72</v>
      </c>
      <c r="G483">
        <v>2618.7199999999998</v>
      </c>
      <c r="H483">
        <f t="shared" si="30"/>
        <v>2025</v>
      </c>
      <c r="I483" t="str" cm="1">
        <f t="array" ref="I483">_xlfn.IFS(MONTH(A483)&lt;=3,"Q1",MONTH(A483)&lt;=6,"Q2",MONTH(A483)&lt;=9,"Q3",MONTH(A483)&lt;=12,"Q4")</f>
        <v>Q2</v>
      </c>
      <c r="J483" t="str">
        <f t="shared" si="31"/>
        <v>2025-Q2</v>
      </c>
      <c r="K483">
        <f t="shared" si="28"/>
        <v>0</v>
      </c>
      <c r="L483">
        <f t="shared" si="29"/>
        <v>1</v>
      </c>
    </row>
    <row r="484" spans="1:12" x14ac:dyDescent="0.25">
      <c r="A484" s="8">
        <v>45826</v>
      </c>
      <c r="B484" t="s">
        <v>13</v>
      </c>
      <c r="C484" t="s">
        <v>11</v>
      </c>
      <c r="D484" t="s">
        <v>9</v>
      </c>
      <c r="E484">
        <v>32</v>
      </c>
      <c r="F484">
        <v>26.17</v>
      </c>
      <c r="G484">
        <v>837.44</v>
      </c>
      <c r="H484">
        <f t="shared" si="30"/>
        <v>2025</v>
      </c>
      <c r="I484" t="str" cm="1">
        <f t="array" ref="I484">_xlfn.IFS(MONTH(A484)&lt;=3,"Q1",MONTH(A484)&lt;=6,"Q2",MONTH(A484)&lt;=9,"Q3",MONTH(A484)&lt;=12,"Q4")</f>
        <v>Q2</v>
      </c>
      <c r="J484" t="str">
        <f t="shared" si="31"/>
        <v>2025-Q2</v>
      </c>
      <c r="K484">
        <f t="shared" si="28"/>
        <v>0</v>
      </c>
      <c r="L484">
        <f t="shared" si="29"/>
        <v>1</v>
      </c>
    </row>
    <row r="485" spans="1:12" x14ac:dyDescent="0.25">
      <c r="A485" s="8">
        <v>45826</v>
      </c>
      <c r="B485" t="s">
        <v>7</v>
      </c>
      <c r="C485" t="s">
        <v>14</v>
      </c>
      <c r="D485" t="s">
        <v>15</v>
      </c>
      <c r="E485">
        <v>33</v>
      </c>
      <c r="F485">
        <v>210.43</v>
      </c>
      <c r="G485">
        <v>6944.19</v>
      </c>
      <c r="H485">
        <f t="shared" si="30"/>
        <v>2025</v>
      </c>
      <c r="I485" t="str" cm="1">
        <f t="array" ref="I485">_xlfn.IFS(MONTH(A485)&lt;=3,"Q1",MONTH(A485)&lt;=6,"Q2",MONTH(A485)&lt;=9,"Q3",MONTH(A485)&lt;=12,"Q4")</f>
        <v>Q2</v>
      </c>
      <c r="J485" t="str">
        <f t="shared" si="31"/>
        <v>2025-Q2</v>
      </c>
      <c r="K485">
        <f t="shared" si="28"/>
        <v>0</v>
      </c>
      <c r="L485">
        <f t="shared" si="29"/>
        <v>1</v>
      </c>
    </row>
    <row r="486" spans="1:12" x14ac:dyDescent="0.25">
      <c r="A486" s="8">
        <v>45827</v>
      </c>
      <c r="B486" t="s">
        <v>21</v>
      </c>
      <c r="C486" t="s">
        <v>18</v>
      </c>
      <c r="D486" t="s">
        <v>15</v>
      </c>
      <c r="E486">
        <v>16</v>
      </c>
      <c r="F486">
        <v>100.72</v>
      </c>
      <c r="G486">
        <v>1611.52</v>
      </c>
      <c r="H486">
        <f t="shared" si="30"/>
        <v>2025</v>
      </c>
      <c r="I486" t="str" cm="1">
        <f t="array" ref="I486">_xlfn.IFS(MONTH(A486)&lt;=3,"Q1",MONTH(A486)&lt;=6,"Q2",MONTH(A486)&lt;=9,"Q3",MONTH(A486)&lt;=12,"Q4")</f>
        <v>Q2</v>
      </c>
      <c r="J486" t="str">
        <f t="shared" si="31"/>
        <v>2025-Q2</v>
      </c>
      <c r="K486">
        <f t="shared" si="28"/>
        <v>0</v>
      </c>
      <c r="L486">
        <f t="shared" si="29"/>
        <v>1</v>
      </c>
    </row>
    <row r="487" spans="1:12" x14ac:dyDescent="0.25">
      <c r="A487" s="8">
        <v>45828</v>
      </c>
      <c r="B487" t="s">
        <v>21</v>
      </c>
      <c r="C487" t="s">
        <v>18</v>
      </c>
      <c r="D487" t="s">
        <v>12</v>
      </c>
      <c r="E487">
        <v>30</v>
      </c>
      <c r="F487">
        <v>100.72</v>
      </c>
      <c r="G487">
        <v>3021.6</v>
      </c>
      <c r="H487">
        <f t="shared" si="30"/>
        <v>2025</v>
      </c>
      <c r="I487" t="str" cm="1">
        <f t="array" ref="I487">_xlfn.IFS(MONTH(A487)&lt;=3,"Q1",MONTH(A487)&lt;=6,"Q2",MONTH(A487)&lt;=9,"Q3",MONTH(A487)&lt;=12,"Q4")</f>
        <v>Q2</v>
      </c>
      <c r="J487" t="str">
        <f t="shared" si="31"/>
        <v>2025-Q2</v>
      </c>
      <c r="K487">
        <f t="shared" si="28"/>
        <v>0</v>
      </c>
      <c r="L487">
        <f t="shared" si="29"/>
        <v>1</v>
      </c>
    </row>
    <row r="488" spans="1:12" x14ac:dyDescent="0.25">
      <c r="A488" s="8">
        <v>45829</v>
      </c>
      <c r="B488" t="s">
        <v>10</v>
      </c>
      <c r="C488" t="s">
        <v>18</v>
      </c>
      <c r="D488" t="s">
        <v>12</v>
      </c>
      <c r="E488">
        <v>40</v>
      </c>
      <c r="F488">
        <v>100.72</v>
      </c>
      <c r="G488">
        <v>4028.8</v>
      </c>
      <c r="H488">
        <f t="shared" si="30"/>
        <v>2025</v>
      </c>
      <c r="I488" t="str" cm="1">
        <f t="array" ref="I488">_xlfn.IFS(MONTH(A488)&lt;=3,"Q1",MONTH(A488)&lt;=6,"Q2",MONTH(A488)&lt;=9,"Q3",MONTH(A488)&lt;=12,"Q4")</f>
        <v>Q2</v>
      </c>
      <c r="J488" t="str">
        <f t="shared" si="31"/>
        <v>2025-Q2</v>
      </c>
      <c r="K488">
        <f t="shared" si="28"/>
        <v>0</v>
      </c>
      <c r="L488">
        <f t="shared" si="29"/>
        <v>1</v>
      </c>
    </row>
    <row r="489" spans="1:12" x14ac:dyDescent="0.25">
      <c r="A489" s="8">
        <v>45829</v>
      </c>
      <c r="B489" t="s">
        <v>10</v>
      </c>
      <c r="C489" t="s">
        <v>17</v>
      </c>
      <c r="D489" t="s">
        <v>15</v>
      </c>
      <c r="E489">
        <v>28</v>
      </c>
      <c r="F489">
        <v>14.78</v>
      </c>
      <c r="G489">
        <v>413.84</v>
      </c>
      <c r="H489">
        <f t="shared" si="30"/>
        <v>2025</v>
      </c>
      <c r="I489" t="str" cm="1">
        <f t="array" ref="I489">_xlfn.IFS(MONTH(A489)&lt;=3,"Q1",MONTH(A489)&lt;=6,"Q2",MONTH(A489)&lt;=9,"Q3",MONTH(A489)&lt;=12,"Q4")</f>
        <v>Q2</v>
      </c>
      <c r="J489" t="str">
        <f t="shared" si="31"/>
        <v>2025-Q2</v>
      </c>
      <c r="K489">
        <f t="shared" si="28"/>
        <v>0</v>
      </c>
      <c r="L489">
        <f t="shared" si="29"/>
        <v>1</v>
      </c>
    </row>
    <row r="490" spans="1:12" x14ac:dyDescent="0.25">
      <c r="A490" s="8">
        <v>45830</v>
      </c>
      <c r="B490" t="s">
        <v>7</v>
      </c>
      <c r="C490" t="s">
        <v>14</v>
      </c>
      <c r="D490" t="s">
        <v>12</v>
      </c>
      <c r="E490">
        <v>8</v>
      </c>
      <c r="F490">
        <v>210.43</v>
      </c>
      <c r="G490">
        <v>1683.44</v>
      </c>
      <c r="H490">
        <f t="shared" si="30"/>
        <v>2025</v>
      </c>
      <c r="I490" t="str" cm="1">
        <f t="array" ref="I490">_xlfn.IFS(MONTH(A490)&lt;=3,"Q1",MONTH(A490)&lt;=6,"Q2",MONTH(A490)&lt;=9,"Q3",MONTH(A490)&lt;=12,"Q4")</f>
        <v>Q2</v>
      </c>
      <c r="J490" t="str">
        <f t="shared" si="31"/>
        <v>2025-Q2</v>
      </c>
      <c r="K490">
        <f t="shared" si="28"/>
        <v>0</v>
      </c>
      <c r="L490">
        <f t="shared" si="29"/>
        <v>1</v>
      </c>
    </row>
    <row r="491" spans="1:12" x14ac:dyDescent="0.25">
      <c r="A491" s="8">
        <v>45831</v>
      </c>
      <c r="B491" t="s">
        <v>10</v>
      </c>
      <c r="C491" t="s">
        <v>16</v>
      </c>
      <c r="D491" t="s">
        <v>12</v>
      </c>
      <c r="E491">
        <v>1</v>
      </c>
      <c r="F491">
        <v>41.29</v>
      </c>
      <c r="G491">
        <v>41.29</v>
      </c>
      <c r="H491">
        <f t="shared" si="30"/>
        <v>2025</v>
      </c>
      <c r="I491" t="str" cm="1">
        <f t="array" ref="I491">_xlfn.IFS(MONTH(A491)&lt;=3,"Q1",MONTH(A491)&lt;=6,"Q2",MONTH(A491)&lt;=9,"Q3",MONTH(A491)&lt;=12,"Q4")</f>
        <v>Q2</v>
      </c>
      <c r="J491" t="str">
        <f t="shared" si="31"/>
        <v>2025-Q2</v>
      </c>
      <c r="K491">
        <f t="shared" si="28"/>
        <v>0</v>
      </c>
      <c r="L491">
        <f t="shared" si="29"/>
        <v>1</v>
      </c>
    </row>
    <row r="492" spans="1:12" x14ac:dyDescent="0.25">
      <c r="A492" s="8">
        <v>45832</v>
      </c>
      <c r="B492" t="s">
        <v>13</v>
      </c>
      <c r="C492" t="s">
        <v>22</v>
      </c>
      <c r="D492" t="s">
        <v>12</v>
      </c>
      <c r="E492">
        <v>6</v>
      </c>
      <c r="F492">
        <v>160.66</v>
      </c>
      <c r="G492">
        <v>963.96</v>
      </c>
      <c r="H492">
        <f t="shared" si="30"/>
        <v>2025</v>
      </c>
      <c r="I492" t="str" cm="1">
        <f t="array" ref="I492">_xlfn.IFS(MONTH(A492)&lt;=3,"Q1",MONTH(A492)&lt;=6,"Q2",MONTH(A492)&lt;=9,"Q3",MONTH(A492)&lt;=12,"Q4")</f>
        <v>Q2</v>
      </c>
      <c r="J492" t="str">
        <f t="shared" si="31"/>
        <v>2025-Q2</v>
      </c>
      <c r="K492">
        <f t="shared" si="28"/>
        <v>0</v>
      </c>
      <c r="L492">
        <f t="shared" si="29"/>
        <v>1</v>
      </c>
    </row>
    <row r="493" spans="1:12" x14ac:dyDescent="0.25">
      <c r="A493" s="8">
        <v>45832</v>
      </c>
      <c r="B493" t="s">
        <v>19</v>
      </c>
      <c r="C493" t="s">
        <v>18</v>
      </c>
      <c r="D493" t="s">
        <v>15</v>
      </c>
      <c r="E493">
        <v>30</v>
      </c>
      <c r="F493">
        <v>100.72</v>
      </c>
      <c r="G493">
        <v>3021.6</v>
      </c>
      <c r="H493">
        <f t="shared" si="30"/>
        <v>2025</v>
      </c>
      <c r="I493" t="str" cm="1">
        <f t="array" ref="I493">_xlfn.IFS(MONTH(A493)&lt;=3,"Q1",MONTH(A493)&lt;=6,"Q2",MONTH(A493)&lt;=9,"Q3",MONTH(A493)&lt;=12,"Q4")</f>
        <v>Q2</v>
      </c>
      <c r="J493" t="str">
        <f t="shared" si="31"/>
        <v>2025-Q2</v>
      </c>
      <c r="K493">
        <f t="shared" si="28"/>
        <v>0</v>
      </c>
      <c r="L493">
        <f t="shared" si="29"/>
        <v>1</v>
      </c>
    </row>
    <row r="494" spans="1:12" x14ac:dyDescent="0.25">
      <c r="A494" s="8">
        <v>45833</v>
      </c>
      <c r="B494" t="s">
        <v>7</v>
      </c>
      <c r="C494" t="s">
        <v>17</v>
      </c>
      <c r="D494" t="s">
        <v>9</v>
      </c>
      <c r="E494">
        <v>34</v>
      </c>
      <c r="F494">
        <v>14.78</v>
      </c>
      <c r="G494">
        <v>502.52</v>
      </c>
      <c r="H494">
        <f t="shared" si="30"/>
        <v>2025</v>
      </c>
      <c r="I494" t="str" cm="1">
        <f t="array" ref="I494">_xlfn.IFS(MONTH(A494)&lt;=3,"Q1",MONTH(A494)&lt;=6,"Q2",MONTH(A494)&lt;=9,"Q3",MONTH(A494)&lt;=12,"Q4")</f>
        <v>Q2</v>
      </c>
      <c r="J494" t="str">
        <f t="shared" si="31"/>
        <v>2025-Q2</v>
      </c>
      <c r="K494">
        <f t="shared" si="28"/>
        <v>0</v>
      </c>
      <c r="L494">
        <f t="shared" si="29"/>
        <v>1</v>
      </c>
    </row>
    <row r="495" spans="1:12" x14ac:dyDescent="0.25">
      <c r="A495" s="8">
        <v>45834</v>
      </c>
      <c r="B495" t="s">
        <v>10</v>
      </c>
      <c r="C495" t="s">
        <v>16</v>
      </c>
      <c r="D495" t="s">
        <v>12</v>
      </c>
      <c r="E495">
        <v>15</v>
      </c>
      <c r="F495">
        <v>41.29</v>
      </c>
      <c r="G495">
        <v>619.35</v>
      </c>
      <c r="H495">
        <f t="shared" si="30"/>
        <v>2025</v>
      </c>
      <c r="I495" t="str" cm="1">
        <f t="array" ref="I495">_xlfn.IFS(MONTH(A495)&lt;=3,"Q1",MONTH(A495)&lt;=6,"Q2",MONTH(A495)&lt;=9,"Q3",MONTH(A495)&lt;=12,"Q4")</f>
        <v>Q2</v>
      </c>
      <c r="J495" t="str">
        <f t="shared" si="31"/>
        <v>2025-Q2</v>
      </c>
      <c r="K495">
        <f t="shared" si="28"/>
        <v>0</v>
      </c>
      <c r="L495">
        <f t="shared" si="29"/>
        <v>1</v>
      </c>
    </row>
    <row r="496" spans="1:12" x14ac:dyDescent="0.25">
      <c r="A496" s="8">
        <v>45834</v>
      </c>
      <c r="B496" t="s">
        <v>10</v>
      </c>
      <c r="C496" t="s">
        <v>18</v>
      </c>
      <c r="D496" t="s">
        <v>9</v>
      </c>
      <c r="E496">
        <v>26</v>
      </c>
      <c r="F496">
        <v>100.72</v>
      </c>
      <c r="G496">
        <v>2618.7199999999998</v>
      </c>
      <c r="H496">
        <f t="shared" si="30"/>
        <v>2025</v>
      </c>
      <c r="I496" t="str" cm="1">
        <f t="array" ref="I496">_xlfn.IFS(MONTH(A496)&lt;=3,"Q1",MONTH(A496)&lt;=6,"Q2",MONTH(A496)&lt;=9,"Q3",MONTH(A496)&lt;=12,"Q4")</f>
        <v>Q2</v>
      </c>
      <c r="J496" t="str">
        <f t="shared" si="31"/>
        <v>2025-Q2</v>
      </c>
      <c r="K496">
        <f t="shared" si="28"/>
        <v>0</v>
      </c>
      <c r="L496">
        <f t="shared" si="29"/>
        <v>1</v>
      </c>
    </row>
    <row r="497" spans="1:12" x14ac:dyDescent="0.25">
      <c r="A497" s="8">
        <v>45835</v>
      </c>
      <c r="B497" t="s">
        <v>10</v>
      </c>
      <c r="C497" t="s">
        <v>11</v>
      </c>
      <c r="D497" t="s">
        <v>15</v>
      </c>
      <c r="E497">
        <v>15</v>
      </c>
      <c r="F497">
        <v>26.17</v>
      </c>
      <c r="G497">
        <v>392.55</v>
      </c>
      <c r="H497">
        <f t="shared" si="30"/>
        <v>2025</v>
      </c>
      <c r="I497" t="str" cm="1">
        <f t="array" ref="I497">_xlfn.IFS(MONTH(A497)&lt;=3,"Q1",MONTH(A497)&lt;=6,"Q2",MONTH(A497)&lt;=9,"Q3",MONTH(A497)&lt;=12,"Q4")</f>
        <v>Q2</v>
      </c>
      <c r="J497" t="str">
        <f t="shared" si="31"/>
        <v>2025-Q2</v>
      </c>
      <c r="K497">
        <f t="shared" si="28"/>
        <v>0</v>
      </c>
      <c r="L497">
        <f t="shared" si="29"/>
        <v>1</v>
      </c>
    </row>
    <row r="498" spans="1:12" x14ac:dyDescent="0.25">
      <c r="A498" s="8">
        <v>45836</v>
      </c>
      <c r="B498" t="s">
        <v>13</v>
      </c>
      <c r="C498" t="s">
        <v>20</v>
      </c>
      <c r="D498" t="s">
        <v>12</v>
      </c>
      <c r="E498">
        <v>39</v>
      </c>
      <c r="F498">
        <v>34.72</v>
      </c>
      <c r="G498">
        <v>1354.08</v>
      </c>
      <c r="H498">
        <f t="shared" si="30"/>
        <v>2025</v>
      </c>
      <c r="I498" t="str" cm="1">
        <f t="array" ref="I498">_xlfn.IFS(MONTH(A498)&lt;=3,"Q1",MONTH(A498)&lt;=6,"Q2",MONTH(A498)&lt;=9,"Q3",MONTH(A498)&lt;=12,"Q4")</f>
        <v>Q2</v>
      </c>
      <c r="J498" t="str">
        <f t="shared" si="31"/>
        <v>2025-Q2</v>
      </c>
      <c r="K498">
        <f t="shared" si="28"/>
        <v>0</v>
      </c>
      <c r="L498">
        <f t="shared" si="29"/>
        <v>1</v>
      </c>
    </row>
    <row r="499" spans="1:12" x14ac:dyDescent="0.25">
      <c r="A499" s="8">
        <v>45837</v>
      </c>
      <c r="B499" t="s">
        <v>10</v>
      </c>
      <c r="C499" t="s">
        <v>14</v>
      </c>
      <c r="D499" t="s">
        <v>9</v>
      </c>
      <c r="E499">
        <v>6</v>
      </c>
      <c r="F499">
        <v>210.43</v>
      </c>
      <c r="G499">
        <v>1262.58</v>
      </c>
      <c r="H499">
        <f t="shared" si="30"/>
        <v>2025</v>
      </c>
      <c r="I499" t="str" cm="1">
        <f t="array" ref="I499">_xlfn.IFS(MONTH(A499)&lt;=3,"Q1",MONTH(A499)&lt;=6,"Q2",MONTH(A499)&lt;=9,"Q3",MONTH(A499)&lt;=12,"Q4")</f>
        <v>Q2</v>
      </c>
      <c r="J499" t="str">
        <f t="shared" si="31"/>
        <v>2025-Q2</v>
      </c>
      <c r="K499">
        <f t="shared" si="28"/>
        <v>0</v>
      </c>
      <c r="L499">
        <f t="shared" si="29"/>
        <v>1</v>
      </c>
    </row>
    <row r="500" spans="1:12" x14ac:dyDescent="0.25">
      <c r="A500" s="8">
        <v>45837</v>
      </c>
      <c r="B500" t="s">
        <v>7</v>
      </c>
      <c r="C500" t="s">
        <v>16</v>
      </c>
      <c r="D500" t="s">
        <v>9</v>
      </c>
      <c r="E500">
        <v>20</v>
      </c>
      <c r="F500">
        <v>41.29</v>
      </c>
      <c r="G500">
        <v>825.8</v>
      </c>
      <c r="H500">
        <f t="shared" si="30"/>
        <v>2025</v>
      </c>
      <c r="I500" t="str" cm="1">
        <f t="array" ref="I500">_xlfn.IFS(MONTH(A500)&lt;=3,"Q1",MONTH(A500)&lt;=6,"Q2",MONTH(A500)&lt;=9,"Q3",MONTH(A500)&lt;=12,"Q4")</f>
        <v>Q2</v>
      </c>
      <c r="J500" t="str">
        <f t="shared" si="31"/>
        <v>2025-Q2</v>
      </c>
      <c r="K500">
        <f t="shared" si="28"/>
        <v>0</v>
      </c>
      <c r="L500">
        <f t="shared" si="29"/>
        <v>1</v>
      </c>
    </row>
    <row r="501" spans="1:12" x14ac:dyDescent="0.25">
      <c r="A501" s="8">
        <v>45838</v>
      </c>
      <c r="B501" t="s">
        <v>10</v>
      </c>
      <c r="C501" t="s">
        <v>16</v>
      </c>
      <c r="D501" t="s">
        <v>15</v>
      </c>
      <c r="E501">
        <v>19</v>
      </c>
      <c r="F501">
        <v>41.29</v>
      </c>
      <c r="G501">
        <v>784.51</v>
      </c>
      <c r="H501">
        <f t="shared" si="30"/>
        <v>2025</v>
      </c>
      <c r="I501" t="str" cm="1">
        <f t="array" ref="I501">_xlfn.IFS(MONTH(A501)&lt;=3,"Q1",MONTH(A501)&lt;=6,"Q2",MONTH(A501)&lt;=9,"Q3",MONTH(A501)&lt;=12,"Q4")</f>
        <v>Q2</v>
      </c>
      <c r="J501" t="str">
        <f t="shared" si="31"/>
        <v>2025-Q2</v>
      </c>
      <c r="K501">
        <f t="shared" si="28"/>
        <v>0</v>
      </c>
      <c r="L501">
        <f t="shared" si="29"/>
        <v>1</v>
      </c>
    </row>
    <row r="502" spans="1:12" x14ac:dyDescent="0.25">
      <c r="A502" s="8">
        <v>45839</v>
      </c>
      <c r="B502" t="s">
        <v>19</v>
      </c>
      <c r="C502" t="s">
        <v>18</v>
      </c>
      <c r="D502" t="s">
        <v>12</v>
      </c>
      <c r="E502">
        <v>2</v>
      </c>
      <c r="F502">
        <v>100.72</v>
      </c>
      <c r="G502">
        <v>201.44</v>
      </c>
      <c r="H502">
        <f t="shared" si="30"/>
        <v>2025</v>
      </c>
      <c r="I502" t="str" cm="1">
        <f t="array" ref="I502">_xlfn.IFS(MONTH(A502)&lt;=3,"Q1",MONTH(A502)&lt;=6,"Q2",MONTH(A502)&lt;=9,"Q3",MONTH(A502)&lt;=12,"Q4")</f>
        <v>Q3</v>
      </c>
      <c r="J502" t="str">
        <f t="shared" si="31"/>
        <v>2025-Q3</v>
      </c>
      <c r="K502">
        <f t="shared" si="28"/>
        <v>0</v>
      </c>
      <c r="L502">
        <f t="shared" si="29"/>
        <v>1</v>
      </c>
    </row>
    <row r="503" spans="1:12" x14ac:dyDescent="0.25">
      <c r="A503" s="8">
        <v>45840</v>
      </c>
      <c r="B503" t="s">
        <v>19</v>
      </c>
      <c r="C503" t="s">
        <v>17</v>
      </c>
      <c r="D503" t="s">
        <v>12</v>
      </c>
      <c r="E503">
        <v>7</v>
      </c>
      <c r="F503">
        <v>14.78</v>
      </c>
      <c r="G503">
        <v>103.46</v>
      </c>
      <c r="H503">
        <f t="shared" si="30"/>
        <v>2025</v>
      </c>
      <c r="I503" t="str" cm="1">
        <f t="array" ref="I503">_xlfn.IFS(MONTH(A503)&lt;=3,"Q1",MONTH(A503)&lt;=6,"Q2",MONTH(A503)&lt;=9,"Q3",MONTH(A503)&lt;=12,"Q4")</f>
        <v>Q3</v>
      </c>
      <c r="J503" t="str">
        <f t="shared" si="31"/>
        <v>2025-Q3</v>
      </c>
      <c r="K503">
        <f t="shared" si="28"/>
        <v>0</v>
      </c>
      <c r="L503">
        <f t="shared" si="29"/>
        <v>1</v>
      </c>
    </row>
    <row r="504" spans="1:12" x14ac:dyDescent="0.25">
      <c r="A504" s="8">
        <v>45840</v>
      </c>
      <c r="B504" t="s">
        <v>21</v>
      </c>
      <c r="C504" t="s">
        <v>11</v>
      </c>
      <c r="D504" t="s">
        <v>9</v>
      </c>
      <c r="E504">
        <v>22</v>
      </c>
      <c r="F504">
        <v>26.17</v>
      </c>
      <c r="G504">
        <v>575.74</v>
      </c>
      <c r="H504">
        <f t="shared" si="30"/>
        <v>2025</v>
      </c>
      <c r="I504" t="str" cm="1">
        <f t="array" ref="I504">_xlfn.IFS(MONTH(A504)&lt;=3,"Q1",MONTH(A504)&lt;=6,"Q2",MONTH(A504)&lt;=9,"Q3",MONTH(A504)&lt;=12,"Q4")</f>
        <v>Q3</v>
      </c>
      <c r="J504" t="str">
        <f t="shared" si="31"/>
        <v>2025-Q3</v>
      </c>
      <c r="K504">
        <f t="shared" si="28"/>
        <v>0</v>
      </c>
      <c r="L504">
        <f t="shared" si="29"/>
        <v>1</v>
      </c>
    </row>
    <row r="505" spans="1:12" x14ac:dyDescent="0.25">
      <c r="A505" s="8">
        <v>45841</v>
      </c>
      <c r="B505" t="s">
        <v>10</v>
      </c>
      <c r="C505" t="s">
        <v>11</v>
      </c>
      <c r="D505" t="s">
        <v>15</v>
      </c>
      <c r="E505">
        <v>1</v>
      </c>
      <c r="F505">
        <v>26.17</v>
      </c>
      <c r="G505">
        <v>26.17</v>
      </c>
      <c r="H505">
        <f t="shared" si="30"/>
        <v>2025</v>
      </c>
      <c r="I505" t="str" cm="1">
        <f t="array" ref="I505">_xlfn.IFS(MONTH(A505)&lt;=3,"Q1",MONTH(A505)&lt;=6,"Q2",MONTH(A505)&lt;=9,"Q3",MONTH(A505)&lt;=12,"Q4")</f>
        <v>Q3</v>
      </c>
      <c r="J505" t="str">
        <f t="shared" si="31"/>
        <v>2025-Q3</v>
      </c>
      <c r="K505">
        <f t="shared" si="28"/>
        <v>0</v>
      </c>
      <c r="L505">
        <f t="shared" si="29"/>
        <v>1</v>
      </c>
    </row>
    <row r="506" spans="1:12" x14ac:dyDescent="0.25">
      <c r="A506" s="8">
        <v>45842</v>
      </c>
      <c r="B506" t="s">
        <v>21</v>
      </c>
      <c r="C506" t="s">
        <v>17</v>
      </c>
      <c r="D506" t="s">
        <v>12</v>
      </c>
      <c r="E506">
        <v>38</v>
      </c>
      <c r="F506">
        <v>14.78</v>
      </c>
      <c r="G506">
        <v>561.64</v>
      </c>
      <c r="H506">
        <f t="shared" si="30"/>
        <v>2025</v>
      </c>
      <c r="I506" t="str" cm="1">
        <f t="array" ref="I506">_xlfn.IFS(MONTH(A506)&lt;=3,"Q1",MONTH(A506)&lt;=6,"Q2",MONTH(A506)&lt;=9,"Q3",MONTH(A506)&lt;=12,"Q4")</f>
        <v>Q3</v>
      </c>
      <c r="J506" t="str">
        <f t="shared" si="31"/>
        <v>2025-Q3</v>
      </c>
      <c r="K506">
        <f t="shared" si="28"/>
        <v>0</v>
      </c>
      <c r="L506">
        <f t="shared" si="29"/>
        <v>1</v>
      </c>
    </row>
    <row r="507" spans="1:12" x14ac:dyDescent="0.25">
      <c r="A507" s="8">
        <v>45843</v>
      </c>
      <c r="B507" t="s">
        <v>10</v>
      </c>
      <c r="C507" t="s">
        <v>18</v>
      </c>
      <c r="D507" t="s">
        <v>12</v>
      </c>
      <c r="E507">
        <v>17</v>
      </c>
      <c r="F507">
        <v>100.72</v>
      </c>
      <c r="G507">
        <v>1712.24</v>
      </c>
      <c r="H507">
        <f t="shared" si="30"/>
        <v>2025</v>
      </c>
      <c r="I507" t="str" cm="1">
        <f t="array" ref="I507">_xlfn.IFS(MONTH(A507)&lt;=3,"Q1",MONTH(A507)&lt;=6,"Q2",MONTH(A507)&lt;=9,"Q3",MONTH(A507)&lt;=12,"Q4")</f>
        <v>Q3</v>
      </c>
      <c r="J507" t="str">
        <f t="shared" si="31"/>
        <v>2025-Q3</v>
      </c>
      <c r="K507">
        <f t="shared" si="28"/>
        <v>0</v>
      </c>
      <c r="L507">
        <f t="shared" si="29"/>
        <v>1</v>
      </c>
    </row>
    <row r="508" spans="1:12" x14ac:dyDescent="0.25">
      <c r="A508" s="8">
        <v>45843</v>
      </c>
      <c r="B508" t="s">
        <v>21</v>
      </c>
      <c r="C508" t="s">
        <v>14</v>
      </c>
      <c r="D508" t="s">
        <v>12</v>
      </c>
      <c r="E508">
        <v>13</v>
      </c>
      <c r="F508">
        <v>210.43</v>
      </c>
      <c r="G508">
        <v>2735.59</v>
      </c>
      <c r="H508">
        <f t="shared" si="30"/>
        <v>2025</v>
      </c>
      <c r="I508" t="str" cm="1">
        <f t="array" ref="I508">_xlfn.IFS(MONTH(A508)&lt;=3,"Q1",MONTH(A508)&lt;=6,"Q2",MONTH(A508)&lt;=9,"Q3",MONTH(A508)&lt;=12,"Q4")</f>
        <v>Q3</v>
      </c>
      <c r="J508" t="str">
        <f t="shared" si="31"/>
        <v>2025-Q3</v>
      </c>
      <c r="K508">
        <f t="shared" si="28"/>
        <v>0</v>
      </c>
      <c r="L508">
        <f t="shared" si="29"/>
        <v>1</v>
      </c>
    </row>
    <row r="509" spans="1:12" x14ac:dyDescent="0.25">
      <c r="A509" s="8">
        <v>45844</v>
      </c>
      <c r="B509" t="s">
        <v>19</v>
      </c>
      <c r="C509" t="s">
        <v>22</v>
      </c>
      <c r="D509" t="s">
        <v>9</v>
      </c>
      <c r="E509">
        <v>18</v>
      </c>
      <c r="F509">
        <v>160.66</v>
      </c>
      <c r="G509">
        <v>2891.88</v>
      </c>
      <c r="H509">
        <f t="shared" si="30"/>
        <v>2025</v>
      </c>
      <c r="I509" t="str" cm="1">
        <f t="array" ref="I509">_xlfn.IFS(MONTH(A509)&lt;=3,"Q1",MONTH(A509)&lt;=6,"Q2",MONTH(A509)&lt;=9,"Q3",MONTH(A509)&lt;=12,"Q4")</f>
        <v>Q3</v>
      </c>
      <c r="J509" t="str">
        <f t="shared" si="31"/>
        <v>2025-Q3</v>
      </c>
      <c r="K509">
        <f t="shared" si="28"/>
        <v>0</v>
      </c>
      <c r="L509">
        <f t="shared" si="29"/>
        <v>1</v>
      </c>
    </row>
    <row r="510" spans="1:12" x14ac:dyDescent="0.25">
      <c r="A510" s="8">
        <v>45845</v>
      </c>
      <c r="B510" t="s">
        <v>19</v>
      </c>
      <c r="C510" t="s">
        <v>11</v>
      </c>
      <c r="D510" t="s">
        <v>15</v>
      </c>
      <c r="E510">
        <v>9</v>
      </c>
      <c r="F510">
        <v>26.17</v>
      </c>
      <c r="G510">
        <v>235.53</v>
      </c>
      <c r="H510">
        <f t="shared" si="30"/>
        <v>2025</v>
      </c>
      <c r="I510" t="str" cm="1">
        <f t="array" ref="I510">_xlfn.IFS(MONTH(A510)&lt;=3,"Q1",MONTH(A510)&lt;=6,"Q2",MONTH(A510)&lt;=9,"Q3",MONTH(A510)&lt;=12,"Q4")</f>
        <v>Q3</v>
      </c>
      <c r="J510" t="str">
        <f t="shared" si="31"/>
        <v>2025-Q3</v>
      </c>
      <c r="K510">
        <f t="shared" si="28"/>
        <v>0</v>
      </c>
      <c r="L510">
        <f t="shared" si="29"/>
        <v>1</v>
      </c>
    </row>
    <row r="511" spans="1:12" x14ac:dyDescent="0.25">
      <c r="A511" s="8">
        <v>45845</v>
      </c>
      <c r="B511" t="s">
        <v>7</v>
      </c>
      <c r="C511" t="s">
        <v>16</v>
      </c>
      <c r="D511" t="s">
        <v>9</v>
      </c>
      <c r="E511">
        <v>10</v>
      </c>
      <c r="F511">
        <v>41.29</v>
      </c>
      <c r="G511">
        <v>412.9</v>
      </c>
      <c r="H511">
        <f t="shared" si="30"/>
        <v>2025</v>
      </c>
      <c r="I511" t="str" cm="1">
        <f t="array" ref="I511">_xlfn.IFS(MONTH(A511)&lt;=3,"Q1",MONTH(A511)&lt;=6,"Q2",MONTH(A511)&lt;=9,"Q3",MONTH(A511)&lt;=12,"Q4")</f>
        <v>Q3</v>
      </c>
      <c r="J511" t="str">
        <f t="shared" si="31"/>
        <v>2025-Q3</v>
      </c>
      <c r="K511">
        <f t="shared" si="28"/>
        <v>0</v>
      </c>
      <c r="L511">
        <f t="shared" si="29"/>
        <v>1</v>
      </c>
    </row>
    <row r="512" spans="1:12" x14ac:dyDescent="0.25">
      <c r="A512" s="8">
        <v>45846</v>
      </c>
      <c r="B512" t="s">
        <v>7</v>
      </c>
      <c r="C512" t="s">
        <v>18</v>
      </c>
      <c r="D512" t="s">
        <v>15</v>
      </c>
      <c r="E512">
        <v>9</v>
      </c>
      <c r="F512">
        <v>100.72</v>
      </c>
      <c r="G512">
        <v>906.48</v>
      </c>
      <c r="H512">
        <f t="shared" si="30"/>
        <v>2025</v>
      </c>
      <c r="I512" t="str" cm="1">
        <f t="array" ref="I512">_xlfn.IFS(MONTH(A512)&lt;=3,"Q1",MONTH(A512)&lt;=6,"Q2",MONTH(A512)&lt;=9,"Q3",MONTH(A512)&lt;=12,"Q4")</f>
        <v>Q3</v>
      </c>
      <c r="J512" t="str">
        <f t="shared" si="31"/>
        <v>2025-Q3</v>
      </c>
      <c r="K512">
        <f t="shared" si="28"/>
        <v>0</v>
      </c>
      <c r="L512">
        <f t="shared" si="29"/>
        <v>1</v>
      </c>
    </row>
    <row r="513" spans="1:12" x14ac:dyDescent="0.25">
      <c r="A513" s="8">
        <v>45847</v>
      </c>
      <c r="B513" t="s">
        <v>19</v>
      </c>
      <c r="C513" t="s">
        <v>22</v>
      </c>
      <c r="D513" t="s">
        <v>12</v>
      </c>
      <c r="E513">
        <v>12</v>
      </c>
      <c r="F513">
        <v>160.66</v>
      </c>
      <c r="G513">
        <v>1927.92</v>
      </c>
      <c r="H513">
        <f t="shared" si="30"/>
        <v>2025</v>
      </c>
      <c r="I513" t="str" cm="1">
        <f t="array" ref="I513">_xlfn.IFS(MONTH(A513)&lt;=3,"Q1",MONTH(A513)&lt;=6,"Q2",MONTH(A513)&lt;=9,"Q3",MONTH(A513)&lt;=12,"Q4")</f>
        <v>Q3</v>
      </c>
      <c r="J513" t="str">
        <f t="shared" si="31"/>
        <v>2025-Q3</v>
      </c>
      <c r="K513">
        <f t="shared" si="28"/>
        <v>0</v>
      </c>
      <c r="L513">
        <f t="shared" si="29"/>
        <v>1</v>
      </c>
    </row>
    <row r="514" spans="1:12" x14ac:dyDescent="0.25">
      <c r="A514" s="8">
        <v>45848</v>
      </c>
      <c r="B514" t="s">
        <v>21</v>
      </c>
      <c r="C514" t="s">
        <v>11</v>
      </c>
      <c r="D514" t="s">
        <v>9</v>
      </c>
      <c r="E514">
        <v>21</v>
      </c>
      <c r="F514">
        <v>26.17</v>
      </c>
      <c r="G514">
        <v>549.57000000000005</v>
      </c>
      <c r="H514">
        <f t="shared" si="30"/>
        <v>2025</v>
      </c>
      <c r="I514" t="str" cm="1">
        <f t="array" ref="I514">_xlfn.IFS(MONTH(A514)&lt;=3,"Q1",MONTH(A514)&lt;=6,"Q2",MONTH(A514)&lt;=9,"Q3",MONTH(A514)&lt;=12,"Q4")</f>
        <v>Q3</v>
      </c>
      <c r="J514" t="str">
        <f t="shared" si="31"/>
        <v>2025-Q3</v>
      </c>
      <c r="K514">
        <f t="shared" ref="K514:K577" si="32">COUNTBLANK(A514:G514)</f>
        <v>0</v>
      </c>
      <c r="L514">
        <f t="shared" ref="L514:L577" si="33">COUNTIFS(A:A,A514,B:B,B514,C:C,C514,E:E,E514,F:F,F514)</f>
        <v>1</v>
      </c>
    </row>
    <row r="515" spans="1:12" x14ac:dyDescent="0.25">
      <c r="A515" s="8">
        <v>45848</v>
      </c>
      <c r="B515" t="s">
        <v>19</v>
      </c>
      <c r="C515" t="s">
        <v>11</v>
      </c>
      <c r="D515" t="s">
        <v>9</v>
      </c>
      <c r="E515">
        <v>16</v>
      </c>
      <c r="F515">
        <v>26.17</v>
      </c>
      <c r="G515">
        <v>418.72</v>
      </c>
      <c r="H515">
        <f t="shared" ref="H515:H578" si="34">YEAR(A515)</f>
        <v>2025</v>
      </c>
      <c r="I515" t="str" cm="1">
        <f t="array" ref="I515">_xlfn.IFS(MONTH(A515)&lt;=3,"Q1",MONTH(A515)&lt;=6,"Q2",MONTH(A515)&lt;=9,"Q3",MONTH(A515)&lt;=12,"Q4")</f>
        <v>Q3</v>
      </c>
      <c r="J515" t="str">
        <f t="shared" ref="J515:J578" si="35">YEAR(A515)&amp;"-Q"&amp;ROUNDUP(MONTH(A515)/3,0)</f>
        <v>2025-Q3</v>
      </c>
      <c r="K515">
        <f t="shared" si="32"/>
        <v>0</v>
      </c>
      <c r="L515">
        <f t="shared" si="33"/>
        <v>1</v>
      </c>
    </row>
    <row r="516" spans="1:12" x14ac:dyDescent="0.25">
      <c r="A516" s="8">
        <v>45849</v>
      </c>
      <c r="B516" t="s">
        <v>19</v>
      </c>
      <c r="C516" t="s">
        <v>20</v>
      </c>
      <c r="D516" t="s">
        <v>12</v>
      </c>
      <c r="E516">
        <v>29</v>
      </c>
      <c r="F516">
        <v>34.72</v>
      </c>
      <c r="G516">
        <v>1006.88</v>
      </c>
      <c r="H516">
        <f t="shared" si="34"/>
        <v>2025</v>
      </c>
      <c r="I516" t="str" cm="1">
        <f t="array" ref="I516">_xlfn.IFS(MONTH(A516)&lt;=3,"Q1",MONTH(A516)&lt;=6,"Q2",MONTH(A516)&lt;=9,"Q3",MONTH(A516)&lt;=12,"Q4")</f>
        <v>Q3</v>
      </c>
      <c r="J516" t="str">
        <f t="shared" si="35"/>
        <v>2025-Q3</v>
      </c>
      <c r="K516">
        <f t="shared" si="32"/>
        <v>0</v>
      </c>
      <c r="L516">
        <f t="shared" si="33"/>
        <v>1</v>
      </c>
    </row>
    <row r="517" spans="1:12" x14ac:dyDescent="0.25">
      <c r="A517" s="8">
        <v>45850</v>
      </c>
      <c r="B517" t="s">
        <v>10</v>
      </c>
      <c r="C517" t="s">
        <v>16</v>
      </c>
      <c r="D517" t="s">
        <v>12</v>
      </c>
      <c r="E517">
        <v>3</v>
      </c>
      <c r="F517">
        <v>41.29</v>
      </c>
      <c r="G517">
        <v>123.87</v>
      </c>
      <c r="H517">
        <f t="shared" si="34"/>
        <v>2025</v>
      </c>
      <c r="I517" t="str" cm="1">
        <f t="array" ref="I517">_xlfn.IFS(MONTH(A517)&lt;=3,"Q1",MONTH(A517)&lt;=6,"Q2",MONTH(A517)&lt;=9,"Q3",MONTH(A517)&lt;=12,"Q4")</f>
        <v>Q3</v>
      </c>
      <c r="J517" t="str">
        <f t="shared" si="35"/>
        <v>2025-Q3</v>
      </c>
      <c r="K517">
        <f t="shared" si="32"/>
        <v>0</v>
      </c>
      <c r="L517">
        <f t="shared" si="33"/>
        <v>1</v>
      </c>
    </row>
    <row r="518" spans="1:12" x14ac:dyDescent="0.25">
      <c r="A518" s="8">
        <v>45851</v>
      </c>
      <c r="B518" t="s">
        <v>13</v>
      </c>
      <c r="C518" t="s">
        <v>17</v>
      </c>
      <c r="D518" t="s">
        <v>15</v>
      </c>
      <c r="E518">
        <v>10</v>
      </c>
      <c r="F518">
        <v>14.78</v>
      </c>
      <c r="G518">
        <v>147.80000000000001</v>
      </c>
      <c r="H518">
        <f t="shared" si="34"/>
        <v>2025</v>
      </c>
      <c r="I518" t="str" cm="1">
        <f t="array" ref="I518">_xlfn.IFS(MONTH(A518)&lt;=3,"Q1",MONTH(A518)&lt;=6,"Q2",MONTH(A518)&lt;=9,"Q3",MONTH(A518)&lt;=12,"Q4")</f>
        <v>Q3</v>
      </c>
      <c r="J518" t="str">
        <f t="shared" si="35"/>
        <v>2025-Q3</v>
      </c>
      <c r="K518">
        <f t="shared" si="32"/>
        <v>0</v>
      </c>
      <c r="L518">
        <f t="shared" si="33"/>
        <v>1</v>
      </c>
    </row>
    <row r="519" spans="1:12" x14ac:dyDescent="0.25">
      <c r="A519" s="8">
        <v>45851</v>
      </c>
      <c r="B519" t="s">
        <v>13</v>
      </c>
      <c r="C519" t="s">
        <v>17</v>
      </c>
      <c r="D519" t="s">
        <v>15</v>
      </c>
      <c r="E519">
        <v>8</v>
      </c>
      <c r="F519">
        <v>14.78</v>
      </c>
      <c r="G519">
        <v>118.24</v>
      </c>
      <c r="H519">
        <f t="shared" si="34"/>
        <v>2025</v>
      </c>
      <c r="I519" t="str" cm="1">
        <f t="array" ref="I519">_xlfn.IFS(MONTH(A519)&lt;=3,"Q1",MONTH(A519)&lt;=6,"Q2",MONTH(A519)&lt;=9,"Q3",MONTH(A519)&lt;=12,"Q4")</f>
        <v>Q3</v>
      </c>
      <c r="J519" t="str">
        <f t="shared" si="35"/>
        <v>2025-Q3</v>
      </c>
      <c r="K519">
        <f t="shared" si="32"/>
        <v>0</v>
      </c>
      <c r="L519">
        <f t="shared" si="33"/>
        <v>1</v>
      </c>
    </row>
    <row r="520" spans="1:12" x14ac:dyDescent="0.25">
      <c r="A520" s="8">
        <v>45852</v>
      </c>
      <c r="B520" t="s">
        <v>7</v>
      </c>
      <c r="C520" t="s">
        <v>17</v>
      </c>
      <c r="D520" t="s">
        <v>12</v>
      </c>
      <c r="E520">
        <v>18</v>
      </c>
      <c r="F520">
        <v>14.78</v>
      </c>
      <c r="G520">
        <v>266.04000000000002</v>
      </c>
      <c r="H520">
        <f t="shared" si="34"/>
        <v>2025</v>
      </c>
      <c r="I520" t="str" cm="1">
        <f t="array" ref="I520">_xlfn.IFS(MONTH(A520)&lt;=3,"Q1",MONTH(A520)&lt;=6,"Q2",MONTH(A520)&lt;=9,"Q3",MONTH(A520)&lt;=12,"Q4")</f>
        <v>Q3</v>
      </c>
      <c r="J520" t="str">
        <f t="shared" si="35"/>
        <v>2025-Q3</v>
      </c>
      <c r="K520">
        <f t="shared" si="32"/>
        <v>0</v>
      </c>
      <c r="L520">
        <f t="shared" si="33"/>
        <v>1</v>
      </c>
    </row>
    <row r="521" spans="1:12" x14ac:dyDescent="0.25">
      <c r="A521" s="8">
        <v>45853</v>
      </c>
      <c r="B521" t="s">
        <v>19</v>
      </c>
      <c r="C521" t="s">
        <v>17</v>
      </c>
      <c r="D521" t="s">
        <v>12</v>
      </c>
      <c r="E521">
        <v>15</v>
      </c>
      <c r="F521">
        <v>14.78</v>
      </c>
      <c r="G521">
        <v>221.7</v>
      </c>
      <c r="H521">
        <f t="shared" si="34"/>
        <v>2025</v>
      </c>
      <c r="I521" t="str" cm="1">
        <f t="array" ref="I521">_xlfn.IFS(MONTH(A521)&lt;=3,"Q1",MONTH(A521)&lt;=6,"Q2",MONTH(A521)&lt;=9,"Q3",MONTH(A521)&lt;=12,"Q4")</f>
        <v>Q3</v>
      </c>
      <c r="J521" t="str">
        <f t="shared" si="35"/>
        <v>2025-Q3</v>
      </c>
      <c r="K521">
        <f t="shared" si="32"/>
        <v>0</v>
      </c>
      <c r="L521">
        <f t="shared" si="33"/>
        <v>1</v>
      </c>
    </row>
    <row r="522" spans="1:12" x14ac:dyDescent="0.25">
      <c r="A522" s="8">
        <v>45853</v>
      </c>
      <c r="B522" t="s">
        <v>7</v>
      </c>
      <c r="C522" t="s">
        <v>11</v>
      </c>
      <c r="D522" t="s">
        <v>12</v>
      </c>
      <c r="E522">
        <v>34</v>
      </c>
      <c r="F522">
        <v>26.17</v>
      </c>
      <c r="G522">
        <v>889.78</v>
      </c>
      <c r="H522">
        <f t="shared" si="34"/>
        <v>2025</v>
      </c>
      <c r="I522" t="str" cm="1">
        <f t="array" ref="I522">_xlfn.IFS(MONTH(A522)&lt;=3,"Q1",MONTH(A522)&lt;=6,"Q2",MONTH(A522)&lt;=9,"Q3",MONTH(A522)&lt;=12,"Q4")</f>
        <v>Q3</v>
      </c>
      <c r="J522" t="str">
        <f t="shared" si="35"/>
        <v>2025-Q3</v>
      </c>
      <c r="K522">
        <f t="shared" si="32"/>
        <v>0</v>
      </c>
      <c r="L522">
        <f t="shared" si="33"/>
        <v>1</v>
      </c>
    </row>
    <row r="523" spans="1:12" x14ac:dyDescent="0.25">
      <c r="A523" s="8">
        <v>45854</v>
      </c>
      <c r="B523" t="s">
        <v>13</v>
      </c>
      <c r="C523" t="s">
        <v>11</v>
      </c>
      <c r="D523" t="s">
        <v>15</v>
      </c>
      <c r="E523">
        <v>2</v>
      </c>
      <c r="F523">
        <v>26.17</v>
      </c>
      <c r="G523">
        <v>52.34</v>
      </c>
      <c r="H523">
        <f t="shared" si="34"/>
        <v>2025</v>
      </c>
      <c r="I523" t="str" cm="1">
        <f t="array" ref="I523">_xlfn.IFS(MONTH(A523)&lt;=3,"Q1",MONTH(A523)&lt;=6,"Q2",MONTH(A523)&lt;=9,"Q3",MONTH(A523)&lt;=12,"Q4")</f>
        <v>Q3</v>
      </c>
      <c r="J523" t="str">
        <f t="shared" si="35"/>
        <v>2025-Q3</v>
      </c>
      <c r="K523">
        <f t="shared" si="32"/>
        <v>0</v>
      </c>
      <c r="L523">
        <f t="shared" si="33"/>
        <v>1</v>
      </c>
    </row>
    <row r="524" spans="1:12" x14ac:dyDescent="0.25">
      <c r="A524" s="8">
        <v>45855</v>
      </c>
      <c r="B524" t="s">
        <v>10</v>
      </c>
      <c r="C524" t="s">
        <v>16</v>
      </c>
      <c r="D524" t="s">
        <v>12</v>
      </c>
      <c r="E524">
        <v>32</v>
      </c>
      <c r="F524">
        <v>41.29</v>
      </c>
      <c r="G524">
        <v>1321.28</v>
      </c>
      <c r="H524">
        <f t="shared" si="34"/>
        <v>2025</v>
      </c>
      <c r="I524" t="str" cm="1">
        <f t="array" ref="I524">_xlfn.IFS(MONTH(A524)&lt;=3,"Q1",MONTH(A524)&lt;=6,"Q2",MONTH(A524)&lt;=9,"Q3",MONTH(A524)&lt;=12,"Q4")</f>
        <v>Q3</v>
      </c>
      <c r="J524" t="str">
        <f t="shared" si="35"/>
        <v>2025-Q3</v>
      </c>
      <c r="K524">
        <f t="shared" si="32"/>
        <v>0</v>
      </c>
      <c r="L524">
        <f t="shared" si="33"/>
        <v>1</v>
      </c>
    </row>
    <row r="525" spans="1:12" x14ac:dyDescent="0.25">
      <c r="A525" s="8">
        <v>45856</v>
      </c>
      <c r="B525" t="s">
        <v>19</v>
      </c>
      <c r="C525" t="s">
        <v>8</v>
      </c>
      <c r="D525" t="s">
        <v>15</v>
      </c>
      <c r="E525">
        <v>38</v>
      </c>
      <c r="F525">
        <v>64.22</v>
      </c>
      <c r="G525">
        <v>2440.36</v>
      </c>
      <c r="H525">
        <f t="shared" si="34"/>
        <v>2025</v>
      </c>
      <c r="I525" t="str" cm="1">
        <f t="array" ref="I525">_xlfn.IFS(MONTH(A525)&lt;=3,"Q1",MONTH(A525)&lt;=6,"Q2",MONTH(A525)&lt;=9,"Q3",MONTH(A525)&lt;=12,"Q4")</f>
        <v>Q3</v>
      </c>
      <c r="J525" t="str">
        <f t="shared" si="35"/>
        <v>2025-Q3</v>
      </c>
      <c r="K525">
        <f t="shared" si="32"/>
        <v>0</v>
      </c>
      <c r="L525">
        <f t="shared" si="33"/>
        <v>1</v>
      </c>
    </row>
    <row r="526" spans="1:12" x14ac:dyDescent="0.25">
      <c r="A526" s="8">
        <v>45856</v>
      </c>
      <c r="B526" t="s">
        <v>10</v>
      </c>
      <c r="C526" t="s">
        <v>16</v>
      </c>
      <c r="D526" t="s">
        <v>9</v>
      </c>
      <c r="E526">
        <v>31</v>
      </c>
      <c r="F526">
        <v>41.29</v>
      </c>
      <c r="G526">
        <v>1279.99</v>
      </c>
      <c r="H526">
        <f t="shared" si="34"/>
        <v>2025</v>
      </c>
      <c r="I526" t="str" cm="1">
        <f t="array" ref="I526">_xlfn.IFS(MONTH(A526)&lt;=3,"Q1",MONTH(A526)&lt;=6,"Q2",MONTH(A526)&lt;=9,"Q3",MONTH(A526)&lt;=12,"Q4")</f>
        <v>Q3</v>
      </c>
      <c r="J526" t="str">
        <f t="shared" si="35"/>
        <v>2025-Q3</v>
      </c>
      <c r="K526">
        <f t="shared" si="32"/>
        <v>0</v>
      </c>
      <c r="L526">
        <f t="shared" si="33"/>
        <v>1</v>
      </c>
    </row>
    <row r="527" spans="1:12" x14ac:dyDescent="0.25">
      <c r="A527" s="8">
        <v>45857</v>
      </c>
      <c r="B527" t="s">
        <v>21</v>
      </c>
      <c r="C527" t="s">
        <v>16</v>
      </c>
      <c r="D527" t="s">
        <v>15</v>
      </c>
      <c r="E527">
        <v>25</v>
      </c>
      <c r="F527">
        <v>41.29</v>
      </c>
      <c r="G527">
        <v>1032.25</v>
      </c>
      <c r="H527">
        <f t="shared" si="34"/>
        <v>2025</v>
      </c>
      <c r="I527" t="str" cm="1">
        <f t="array" ref="I527">_xlfn.IFS(MONTH(A527)&lt;=3,"Q1",MONTH(A527)&lt;=6,"Q2",MONTH(A527)&lt;=9,"Q3",MONTH(A527)&lt;=12,"Q4")</f>
        <v>Q3</v>
      </c>
      <c r="J527" t="str">
        <f t="shared" si="35"/>
        <v>2025-Q3</v>
      </c>
      <c r="K527">
        <f t="shared" si="32"/>
        <v>0</v>
      </c>
      <c r="L527">
        <f t="shared" si="33"/>
        <v>1</v>
      </c>
    </row>
    <row r="528" spans="1:12" x14ac:dyDescent="0.25">
      <c r="A528" s="8">
        <v>45858</v>
      </c>
      <c r="B528" t="s">
        <v>21</v>
      </c>
      <c r="C528" t="s">
        <v>11</v>
      </c>
      <c r="D528" t="s">
        <v>15</v>
      </c>
      <c r="E528">
        <v>17</v>
      </c>
      <c r="F528">
        <v>26.17</v>
      </c>
      <c r="G528">
        <v>444.89</v>
      </c>
      <c r="H528">
        <f t="shared" si="34"/>
        <v>2025</v>
      </c>
      <c r="I528" t="str" cm="1">
        <f t="array" ref="I528">_xlfn.IFS(MONTH(A528)&lt;=3,"Q1",MONTH(A528)&lt;=6,"Q2",MONTH(A528)&lt;=9,"Q3",MONTH(A528)&lt;=12,"Q4")</f>
        <v>Q3</v>
      </c>
      <c r="J528" t="str">
        <f t="shared" si="35"/>
        <v>2025-Q3</v>
      </c>
      <c r="K528">
        <f t="shared" si="32"/>
        <v>0</v>
      </c>
      <c r="L528">
        <f t="shared" si="33"/>
        <v>1</v>
      </c>
    </row>
    <row r="529" spans="1:12" x14ac:dyDescent="0.25">
      <c r="A529" s="8">
        <v>45859</v>
      </c>
      <c r="B529" t="s">
        <v>7</v>
      </c>
      <c r="C529" t="s">
        <v>11</v>
      </c>
      <c r="D529" t="s">
        <v>9</v>
      </c>
      <c r="E529">
        <v>38</v>
      </c>
      <c r="F529">
        <v>26.17</v>
      </c>
      <c r="G529">
        <v>994.46</v>
      </c>
      <c r="H529">
        <f t="shared" si="34"/>
        <v>2025</v>
      </c>
      <c r="I529" t="str" cm="1">
        <f t="array" ref="I529">_xlfn.IFS(MONTH(A529)&lt;=3,"Q1",MONTH(A529)&lt;=6,"Q2",MONTH(A529)&lt;=9,"Q3",MONTH(A529)&lt;=12,"Q4")</f>
        <v>Q3</v>
      </c>
      <c r="J529" t="str">
        <f t="shared" si="35"/>
        <v>2025-Q3</v>
      </c>
      <c r="K529">
        <f t="shared" si="32"/>
        <v>0</v>
      </c>
      <c r="L529">
        <f t="shared" si="33"/>
        <v>1</v>
      </c>
    </row>
    <row r="530" spans="1:12" x14ac:dyDescent="0.25">
      <c r="A530" s="8">
        <v>45859</v>
      </c>
      <c r="B530" t="s">
        <v>10</v>
      </c>
      <c r="C530" t="s">
        <v>18</v>
      </c>
      <c r="D530" t="s">
        <v>15</v>
      </c>
      <c r="E530">
        <v>12</v>
      </c>
      <c r="F530">
        <v>100.72</v>
      </c>
      <c r="G530">
        <v>1208.6400000000001</v>
      </c>
      <c r="H530">
        <f t="shared" si="34"/>
        <v>2025</v>
      </c>
      <c r="I530" t="str" cm="1">
        <f t="array" ref="I530">_xlfn.IFS(MONTH(A530)&lt;=3,"Q1",MONTH(A530)&lt;=6,"Q2",MONTH(A530)&lt;=9,"Q3",MONTH(A530)&lt;=12,"Q4")</f>
        <v>Q3</v>
      </c>
      <c r="J530" t="str">
        <f t="shared" si="35"/>
        <v>2025-Q3</v>
      </c>
      <c r="K530">
        <f t="shared" si="32"/>
        <v>0</v>
      </c>
      <c r="L530">
        <f t="shared" si="33"/>
        <v>1</v>
      </c>
    </row>
    <row r="531" spans="1:12" x14ac:dyDescent="0.25">
      <c r="A531" s="8">
        <v>45860</v>
      </c>
      <c r="B531" t="s">
        <v>10</v>
      </c>
      <c r="C531" t="s">
        <v>18</v>
      </c>
      <c r="D531" t="s">
        <v>9</v>
      </c>
      <c r="E531">
        <v>23</v>
      </c>
      <c r="F531">
        <v>100.72</v>
      </c>
      <c r="G531">
        <v>2316.56</v>
      </c>
      <c r="H531">
        <f t="shared" si="34"/>
        <v>2025</v>
      </c>
      <c r="I531" t="str" cm="1">
        <f t="array" ref="I531">_xlfn.IFS(MONTH(A531)&lt;=3,"Q1",MONTH(A531)&lt;=6,"Q2",MONTH(A531)&lt;=9,"Q3",MONTH(A531)&lt;=12,"Q4")</f>
        <v>Q3</v>
      </c>
      <c r="J531" t="str">
        <f t="shared" si="35"/>
        <v>2025-Q3</v>
      </c>
      <c r="K531">
        <f t="shared" si="32"/>
        <v>0</v>
      </c>
      <c r="L531">
        <f t="shared" si="33"/>
        <v>1</v>
      </c>
    </row>
    <row r="532" spans="1:12" x14ac:dyDescent="0.25">
      <c r="A532" s="8">
        <v>45861</v>
      </c>
      <c r="B532" t="s">
        <v>13</v>
      </c>
      <c r="C532" t="s">
        <v>17</v>
      </c>
      <c r="D532" t="s">
        <v>12</v>
      </c>
      <c r="E532">
        <v>35</v>
      </c>
      <c r="F532">
        <v>14.78</v>
      </c>
      <c r="G532">
        <v>517.29999999999995</v>
      </c>
      <c r="H532">
        <f t="shared" si="34"/>
        <v>2025</v>
      </c>
      <c r="I532" t="str" cm="1">
        <f t="array" ref="I532">_xlfn.IFS(MONTH(A532)&lt;=3,"Q1",MONTH(A532)&lt;=6,"Q2",MONTH(A532)&lt;=9,"Q3",MONTH(A532)&lt;=12,"Q4")</f>
        <v>Q3</v>
      </c>
      <c r="J532" t="str">
        <f t="shared" si="35"/>
        <v>2025-Q3</v>
      </c>
      <c r="K532">
        <f t="shared" si="32"/>
        <v>0</v>
      </c>
      <c r="L532">
        <f t="shared" si="33"/>
        <v>1</v>
      </c>
    </row>
    <row r="533" spans="1:12" x14ac:dyDescent="0.25">
      <c r="A533" s="8">
        <v>45861</v>
      </c>
      <c r="B533" t="s">
        <v>7</v>
      </c>
      <c r="C533" t="s">
        <v>17</v>
      </c>
      <c r="D533" t="s">
        <v>12</v>
      </c>
      <c r="E533">
        <v>10</v>
      </c>
      <c r="F533">
        <v>14.78</v>
      </c>
      <c r="G533">
        <v>147.80000000000001</v>
      </c>
      <c r="H533">
        <f t="shared" si="34"/>
        <v>2025</v>
      </c>
      <c r="I533" t="str" cm="1">
        <f t="array" ref="I533">_xlfn.IFS(MONTH(A533)&lt;=3,"Q1",MONTH(A533)&lt;=6,"Q2",MONTH(A533)&lt;=9,"Q3",MONTH(A533)&lt;=12,"Q4")</f>
        <v>Q3</v>
      </c>
      <c r="J533" t="str">
        <f t="shared" si="35"/>
        <v>2025-Q3</v>
      </c>
      <c r="K533">
        <f t="shared" si="32"/>
        <v>0</v>
      </c>
      <c r="L533">
        <f t="shared" si="33"/>
        <v>1</v>
      </c>
    </row>
    <row r="534" spans="1:12" x14ac:dyDescent="0.25">
      <c r="A534" s="8">
        <v>45862</v>
      </c>
      <c r="B534" t="s">
        <v>21</v>
      </c>
      <c r="C534" t="s">
        <v>16</v>
      </c>
      <c r="D534" t="s">
        <v>15</v>
      </c>
      <c r="E534">
        <v>16</v>
      </c>
      <c r="F534">
        <v>41.29</v>
      </c>
      <c r="G534">
        <v>660.64</v>
      </c>
      <c r="H534">
        <f t="shared" si="34"/>
        <v>2025</v>
      </c>
      <c r="I534" t="str" cm="1">
        <f t="array" ref="I534">_xlfn.IFS(MONTH(A534)&lt;=3,"Q1",MONTH(A534)&lt;=6,"Q2",MONTH(A534)&lt;=9,"Q3",MONTH(A534)&lt;=12,"Q4")</f>
        <v>Q3</v>
      </c>
      <c r="J534" t="str">
        <f t="shared" si="35"/>
        <v>2025-Q3</v>
      </c>
      <c r="K534">
        <f t="shared" si="32"/>
        <v>0</v>
      </c>
      <c r="L534">
        <f t="shared" si="33"/>
        <v>1</v>
      </c>
    </row>
    <row r="535" spans="1:12" x14ac:dyDescent="0.25">
      <c r="A535" s="8">
        <v>45863</v>
      </c>
      <c r="B535" t="s">
        <v>21</v>
      </c>
      <c r="C535" t="s">
        <v>8</v>
      </c>
      <c r="D535" t="s">
        <v>12</v>
      </c>
      <c r="E535">
        <v>15</v>
      </c>
      <c r="F535">
        <v>64.22</v>
      </c>
      <c r="G535">
        <v>963.3</v>
      </c>
      <c r="H535">
        <f t="shared" si="34"/>
        <v>2025</v>
      </c>
      <c r="I535" t="str" cm="1">
        <f t="array" ref="I535">_xlfn.IFS(MONTH(A535)&lt;=3,"Q1",MONTH(A535)&lt;=6,"Q2",MONTH(A535)&lt;=9,"Q3",MONTH(A535)&lt;=12,"Q4")</f>
        <v>Q3</v>
      </c>
      <c r="J535" t="str">
        <f t="shared" si="35"/>
        <v>2025-Q3</v>
      </c>
      <c r="K535">
        <f t="shared" si="32"/>
        <v>0</v>
      </c>
      <c r="L535">
        <f t="shared" si="33"/>
        <v>1</v>
      </c>
    </row>
    <row r="536" spans="1:12" x14ac:dyDescent="0.25">
      <c r="A536" s="8">
        <v>45864</v>
      </c>
      <c r="B536" t="s">
        <v>13</v>
      </c>
      <c r="C536" t="s">
        <v>17</v>
      </c>
      <c r="D536" t="s">
        <v>12</v>
      </c>
      <c r="E536">
        <v>12</v>
      </c>
      <c r="F536">
        <v>14.78</v>
      </c>
      <c r="G536">
        <v>177.36</v>
      </c>
      <c r="H536">
        <f t="shared" si="34"/>
        <v>2025</v>
      </c>
      <c r="I536" t="str" cm="1">
        <f t="array" ref="I536">_xlfn.IFS(MONTH(A536)&lt;=3,"Q1",MONTH(A536)&lt;=6,"Q2",MONTH(A536)&lt;=9,"Q3",MONTH(A536)&lt;=12,"Q4")</f>
        <v>Q3</v>
      </c>
      <c r="J536" t="str">
        <f t="shared" si="35"/>
        <v>2025-Q3</v>
      </c>
      <c r="K536">
        <f t="shared" si="32"/>
        <v>0</v>
      </c>
      <c r="L536">
        <f t="shared" si="33"/>
        <v>1</v>
      </c>
    </row>
    <row r="537" spans="1:12" x14ac:dyDescent="0.25">
      <c r="A537" s="8">
        <v>45864</v>
      </c>
      <c r="B537" t="s">
        <v>10</v>
      </c>
      <c r="C537" t="s">
        <v>16</v>
      </c>
      <c r="D537" t="s">
        <v>12</v>
      </c>
      <c r="E537">
        <v>26</v>
      </c>
      <c r="F537">
        <v>41.29</v>
      </c>
      <c r="G537">
        <v>1073.54</v>
      </c>
      <c r="H537">
        <f t="shared" si="34"/>
        <v>2025</v>
      </c>
      <c r="I537" t="str" cm="1">
        <f t="array" ref="I537">_xlfn.IFS(MONTH(A537)&lt;=3,"Q1",MONTH(A537)&lt;=6,"Q2",MONTH(A537)&lt;=9,"Q3",MONTH(A537)&lt;=12,"Q4")</f>
        <v>Q3</v>
      </c>
      <c r="J537" t="str">
        <f t="shared" si="35"/>
        <v>2025-Q3</v>
      </c>
      <c r="K537">
        <f t="shared" si="32"/>
        <v>0</v>
      </c>
      <c r="L537">
        <f t="shared" si="33"/>
        <v>1</v>
      </c>
    </row>
    <row r="538" spans="1:12" x14ac:dyDescent="0.25">
      <c r="A538" s="8">
        <v>45865</v>
      </c>
      <c r="B538" t="s">
        <v>13</v>
      </c>
      <c r="C538" t="s">
        <v>11</v>
      </c>
      <c r="D538" t="s">
        <v>9</v>
      </c>
      <c r="E538">
        <v>29</v>
      </c>
      <c r="F538">
        <v>26.17</v>
      </c>
      <c r="G538">
        <v>758.93</v>
      </c>
      <c r="H538">
        <f t="shared" si="34"/>
        <v>2025</v>
      </c>
      <c r="I538" t="str" cm="1">
        <f t="array" ref="I538">_xlfn.IFS(MONTH(A538)&lt;=3,"Q1",MONTH(A538)&lt;=6,"Q2",MONTH(A538)&lt;=9,"Q3",MONTH(A538)&lt;=12,"Q4")</f>
        <v>Q3</v>
      </c>
      <c r="J538" t="str">
        <f t="shared" si="35"/>
        <v>2025-Q3</v>
      </c>
      <c r="K538">
        <f t="shared" si="32"/>
        <v>0</v>
      </c>
      <c r="L538">
        <f t="shared" si="33"/>
        <v>1</v>
      </c>
    </row>
    <row r="539" spans="1:12" x14ac:dyDescent="0.25">
      <c r="A539" s="8">
        <v>45866</v>
      </c>
      <c r="B539" t="s">
        <v>19</v>
      </c>
      <c r="C539" t="s">
        <v>17</v>
      </c>
      <c r="D539" t="s">
        <v>12</v>
      </c>
      <c r="E539">
        <v>8</v>
      </c>
      <c r="F539">
        <v>14.78</v>
      </c>
      <c r="G539">
        <v>118.24</v>
      </c>
      <c r="H539">
        <f t="shared" si="34"/>
        <v>2025</v>
      </c>
      <c r="I539" t="str" cm="1">
        <f t="array" ref="I539">_xlfn.IFS(MONTH(A539)&lt;=3,"Q1",MONTH(A539)&lt;=6,"Q2",MONTH(A539)&lt;=9,"Q3",MONTH(A539)&lt;=12,"Q4")</f>
        <v>Q3</v>
      </c>
      <c r="J539" t="str">
        <f t="shared" si="35"/>
        <v>2025-Q3</v>
      </c>
      <c r="K539">
        <f t="shared" si="32"/>
        <v>0</v>
      </c>
      <c r="L539">
        <f t="shared" si="33"/>
        <v>1</v>
      </c>
    </row>
    <row r="540" spans="1:12" x14ac:dyDescent="0.25">
      <c r="A540" s="8">
        <v>45867</v>
      </c>
      <c r="B540" t="s">
        <v>10</v>
      </c>
      <c r="C540" t="s">
        <v>17</v>
      </c>
      <c r="D540" t="s">
        <v>9</v>
      </c>
      <c r="E540">
        <v>12</v>
      </c>
      <c r="F540">
        <v>14.78</v>
      </c>
      <c r="G540">
        <v>177.36</v>
      </c>
      <c r="H540">
        <f t="shared" si="34"/>
        <v>2025</v>
      </c>
      <c r="I540" t="str" cm="1">
        <f t="array" ref="I540">_xlfn.IFS(MONTH(A540)&lt;=3,"Q1",MONTH(A540)&lt;=6,"Q2",MONTH(A540)&lt;=9,"Q3",MONTH(A540)&lt;=12,"Q4")</f>
        <v>Q3</v>
      </c>
      <c r="J540" t="str">
        <f t="shared" si="35"/>
        <v>2025-Q3</v>
      </c>
      <c r="K540">
        <f t="shared" si="32"/>
        <v>0</v>
      </c>
      <c r="L540">
        <f t="shared" si="33"/>
        <v>1</v>
      </c>
    </row>
    <row r="541" spans="1:12" x14ac:dyDescent="0.25">
      <c r="A541" s="8">
        <v>45867</v>
      </c>
      <c r="B541" t="s">
        <v>19</v>
      </c>
      <c r="C541" t="s">
        <v>8</v>
      </c>
      <c r="D541" t="s">
        <v>12</v>
      </c>
      <c r="E541">
        <v>1</v>
      </c>
      <c r="F541">
        <v>64.22</v>
      </c>
      <c r="G541">
        <v>64.22</v>
      </c>
      <c r="H541">
        <f t="shared" si="34"/>
        <v>2025</v>
      </c>
      <c r="I541" t="str" cm="1">
        <f t="array" ref="I541">_xlfn.IFS(MONTH(A541)&lt;=3,"Q1",MONTH(A541)&lt;=6,"Q2",MONTH(A541)&lt;=9,"Q3",MONTH(A541)&lt;=12,"Q4")</f>
        <v>Q3</v>
      </c>
      <c r="J541" t="str">
        <f t="shared" si="35"/>
        <v>2025-Q3</v>
      </c>
      <c r="K541">
        <f t="shared" si="32"/>
        <v>0</v>
      </c>
      <c r="L541">
        <f t="shared" si="33"/>
        <v>1</v>
      </c>
    </row>
    <row r="542" spans="1:12" x14ac:dyDescent="0.25">
      <c r="A542" s="8">
        <v>45868</v>
      </c>
      <c r="B542" t="s">
        <v>21</v>
      </c>
      <c r="C542" t="s">
        <v>16</v>
      </c>
      <c r="D542" t="s">
        <v>12</v>
      </c>
      <c r="E542">
        <v>18</v>
      </c>
      <c r="F542">
        <v>41.29</v>
      </c>
      <c r="G542">
        <v>743.22</v>
      </c>
      <c r="H542">
        <f t="shared" si="34"/>
        <v>2025</v>
      </c>
      <c r="I542" t="str" cm="1">
        <f t="array" ref="I542">_xlfn.IFS(MONTH(A542)&lt;=3,"Q1",MONTH(A542)&lt;=6,"Q2",MONTH(A542)&lt;=9,"Q3",MONTH(A542)&lt;=12,"Q4")</f>
        <v>Q3</v>
      </c>
      <c r="J542" t="str">
        <f t="shared" si="35"/>
        <v>2025-Q3</v>
      </c>
      <c r="K542">
        <f t="shared" si="32"/>
        <v>0</v>
      </c>
      <c r="L542">
        <f t="shared" si="33"/>
        <v>1</v>
      </c>
    </row>
    <row r="543" spans="1:12" x14ac:dyDescent="0.25">
      <c r="A543" s="8">
        <v>45869</v>
      </c>
      <c r="B543" t="s">
        <v>7</v>
      </c>
      <c r="C543" t="s">
        <v>11</v>
      </c>
      <c r="D543" t="s">
        <v>12</v>
      </c>
      <c r="E543">
        <v>28</v>
      </c>
      <c r="F543">
        <v>26.17</v>
      </c>
      <c r="G543">
        <v>732.76</v>
      </c>
      <c r="H543">
        <f t="shared" si="34"/>
        <v>2025</v>
      </c>
      <c r="I543" t="str" cm="1">
        <f t="array" ref="I543">_xlfn.IFS(MONTH(A543)&lt;=3,"Q1",MONTH(A543)&lt;=6,"Q2",MONTH(A543)&lt;=9,"Q3",MONTH(A543)&lt;=12,"Q4")</f>
        <v>Q3</v>
      </c>
      <c r="J543" t="str">
        <f t="shared" si="35"/>
        <v>2025-Q3</v>
      </c>
      <c r="K543">
        <f t="shared" si="32"/>
        <v>0</v>
      </c>
      <c r="L543">
        <f t="shared" si="33"/>
        <v>1</v>
      </c>
    </row>
    <row r="544" spans="1:12" x14ac:dyDescent="0.25">
      <c r="A544" s="8">
        <v>45870</v>
      </c>
      <c r="B544" t="s">
        <v>7</v>
      </c>
      <c r="C544" t="s">
        <v>17</v>
      </c>
      <c r="D544" t="s">
        <v>12</v>
      </c>
      <c r="E544">
        <v>12</v>
      </c>
      <c r="F544">
        <v>14.78</v>
      </c>
      <c r="G544">
        <v>177.36</v>
      </c>
      <c r="H544">
        <f t="shared" si="34"/>
        <v>2025</v>
      </c>
      <c r="I544" t="str" cm="1">
        <f t="array" ref="I544">_xlfn.IFS(MONTH(A544)&lt;=3,"Q1",MONTH(A544)&lt;=6,"Q2",MONTH(A544)&lt;=9,"Q3",MONTH(A544)&lt;=12,"Q4")</f>
        <v>Q3</v>
      </c>
      <c r="J544" t="str">
        <f t="shared" si="35"/>
        <v>2025-Q3</v>
      </c>
      <c r="K544">
        <f t="shared" si="32"/>
        <v>0</v>
      </c>
      <c r="L544">
        <f t="shared" si="33"/>
        <v>1</v>
      </c>
    </row>
    <row r="545" spans="1:12" x14ac:dyDescent="0.25">
      <c r="A545" s="8">
        <v>45870</v>
      </c>
      <c r="B545" t="s">
        <v>10</v>
      </c>
      <c r="C545" t="s">
        <v>16</v>
      </c>
      <c r="D545" t="s">
        <v>12</v>
      </c>
      <c r="E545">
        <v>12</v>
      </c>
      <c r="F545">
        <v>41.29</v>
      </c>
      <c r="G545">
        <v>495.48</v>
      </c>
      <c r="H545">
        <f t="shared" si="34"/>
        <v>2025</v>
      </c>
      <c r="I545" t="str" cm="1">
        <f t="array" ref="I545">_xlfn.IFS(MONTH(A545)&lt;=3,"Q1",MONTH(A545)&lt;=6,"Q2",MONTH(A545)&lt;=9,"Q3",MONTH(A545)&lt;=12,"Q4")</f>
        <v>Q3</v>
      </c>
      <c r="J545" t="str">
        <f t="shared" si="35"/>
        <v>2025-Q3</v>
      </c>
      <c r="K545">
        <f t="shared" si="32"/>
        <v>0</v>
      </c>
      <c r="L545">
        <f t="shared" si="33"/>
        <v>1</v>
      </c>
    </row>
    <row r="546" spans="1:12" x14ac:dyDescent="0.25">
      <c r="A546" s="8">
        <v>45871</v>
      </c>
      <c r="B546" t="s">
        <v>7</v>
      </c>
      <c r="C546" t="s">
        <v>11</v>
      </c>
      <c r="D546" t="s">
        <v>15</v>
      </c>
      <c r="E546">
        <v>29</v>
      </c>
      <c r="F546">
        <v>26.17</v>
      </c>
      <c r="G546">
        <v>758.93</v>
      </c>
      <c r="H546">
        <f t="shared" si="34"/>
        <v>2025</v>
      </c>
      <c r="I546" t="str" cm="1">
        <f t="array" ref="I546">_xlfn.IFS(MONTH(A546)&lt;=3,"Q1",MONTH(A546)&lt;=6,"Q2",MONTH(A546)&lt;=9,"Q3",MONTH(A546)&lt;=12,"Q4")</f>
        <v>Q3</v>
      </c>
      <c r="J546" t="str">
        <f t="shared" si="35"/>
        <v>2025-Q3</v>
      </c>
      <c r="K546">
        <f t="shared" si="32"/>
        <v>0</v>
      </c>
      <c r="L546">
        <f t="shared" si="33"/>
        <v>1</v>
      </c>
    </row>
    <row r="547" spans="1:12" x14ac:dyDescent="0.25">
      <c r="A547" s="8">
        <v>45872</v>
      </c>
      <c r="B547" t="s">
        <v>21</v>
      </c>
      <c r="C547" t="s">
        <v>18</v>
      </c>
      <c r="D547" t="s">
        <v>15</v>
      </c>
      <c r="E547">
        <v>25</v>
      </c>
      <c r="F547">
        <v>100.72</v>
      </c>
      <c r="G547">
        <v>2518</v>
      </c>
      <c r="H547">
        <f t="shared" si="34"/>
        <v>2025</v>
      </c>
      <c r="I547" t="str" cm="1">
        <f t="array" ref="I547">_xlfn.IFS(MONTH(A547)&lt;=3,"Q1",MONTH(A547)&lt;=6,"Q2",MONTH(A547)&lt;=9,"Q3",MONTH(A547)&lt;=12,"Q4")</f>
        <v>Q3</v>
      </c>
      <c r="J547" t="str">
        <f t="shared" si="35"/>
        <v>2025-Q3</v>
      </c>
      <c r="K547">
        <f t="shared" si="32"/>
        <v>0</v>
      </c>
      <c r="L547">
        <f t="shared" si="33"/>
        <v>1</v>
      </c>
    </row>
    <row r="548" spans="1:12" x14ac:dyDescent="0.25">
      <c r="A548" s="8">
        <v>45872</v>
      </c>
      <c r="B548" t="s">
        <v>10</v>
      </c>
      <c r="C548" t="s">
        <v>18</v>
      </c>
      <c r="D548" t="s">
        <v>12</v>
      </c>
      <c r="E548">
        <v>37</v>
      </c>
      <c r="F548">
        <v>100.72</v>
      </c>
      <c r="G548">
        <v>3726.64</v>
      </c>
      <c r="H548">
        <f t="shared" si="34"/>
        <v>2025</v>
      </c>
      <c r="I548" t="str" cm="1">
        <f t="array" ref="I548">_xlfn.IFS(MONTH(A548)&lt;=3,"Q1",MONTH(A548)&lt;=6,"Q2",MONTH(A548)&lt;=9,"Q3",MONTH(A548)&lt;=12,"Q4")</f>
        <v>Q3</v>
      </c>
      <c r="J548" t="str">
        <f t="shared" si="35"/>
        <v>2025-Q3</v>
      </c>
      <c r="K548">
        <f t="shared" si="32"/>
        <v>0</v>
      </c>
      <c r="L548">
        <f t="shared" si="33"/>
        <v>1</v>
      </c>
    </row>
    <row r="549" spans="1:12" x14ac:dyDescent="0.25">
      <c r="A549" s="8">
        <v>45873</v>
      </c>
      <c r="B549" t="s">
        <v>21</v>
      </c>
      <c r="C549" t="s">
        <v>17</v>
      </c>
      <c r="D549" t="s">
        <v>12</v>
      </c>
      <c r="E549">
        <v>14</v>
      </c>
      <c r="F549">
        <v>14.78</v>
      </c>
      <c r="G549">
        <v>206.92</v>
      </c>
      <c r="H549">
        <f t="shared" si="34"/>
        <v>2025</v>
      </c>
      <c r="I549" t="str" cm="1">
        <f t="array" ref="I549">_xlfn.IFS(MONTH(A549)&lt;=3,"Q1",MONTH(A549)&lt;=6,"Q2",MONTH(A549)&lt;=9,"Q3",MONTH(A549)&lt;=12,"Q4")</f>
        <v>Q3</v>
      </c>
      <c r="J549" t="str">
        <f t="shared" si="35"/>
        <v>2025-Q3</v>
      </c>
      <c r="K549">
        <f t="shared" si="32"/>
        <v>0</v>
      </c>
      <c r="L549">
        <f t="shared" si="33"/>
        <v>1</v>
      </c>
    </row>
    <row r="550" spans="1:12" x14ac:dyDescent="0.25">
      <c r="A550" s="8">
        <v>45874</v>
      </c>
      <c r="B550" t="s">
        <v>13</v>
      </c>
      <c r="C550" t="s">
        <v>22</v>
      </c>
      <c r="D550" t="s">
        <v>12</v>
      </c>
      <c r="E550">
        <v>36</v>
      </c>
      <c r="F550">
        <v>160.66</v>
      </c>
      <c r="G550">
        <v>5783.76</v>
      </c>
      <c r="H550">
        <f t="shared" si="34"/>
        <v>2025</v>
      </c>
      <c r="I550" t="str" cm="1">
        <f t="array" ref="I550">_xlfn.IFS(MONTH(A550)&lt;=3,"Q1",MONTH(A550)&lt;=6,"Q2",MONTH(A550)&lt;=9,"Q3",MONTH(A550)&lt;=12,"Q4")</f>
        <v>Q3</v>
      </c>
      <c r="J550" t="str">
        <f t="shared" si="35"/>
        <v>2025-Q3</v>
      </c>
      <c r="K550">
        <f t="shared" si="32"/>
        <v>0</v>
      </c>
      <c r="L550">
        <f t="shared" si="33"/>
        <v>1</v>
      </c>
    </row>
    <row r="551" spans="1:12" x14ac:dyDescent="0.25">
      <c r="A551" s="8">
        <v>45875</v>
      </c>
      <c r="B551" t="s">
        <v>7</v>
      </c>
      <c r="C551" t="s">
        <v>8</v>
      </c>
      <c r="D551" t="s">
        <v>15</v>
      </c>
      <c r="E551">
        <v>39</v>
      </c>
      <c r="F551">
        <v>64.22</v>
      </c>
      <c r="G551">
        <v>2504.58</v>
      </c>
      <c r="H551">
        <f t="shared" si="34"/>
        <v>2025</v>
      </c>
      <c r="I551" t="str" cm="1">
        <f t="array" ref="I551">_xlfn.IFS(MONTH(A551)&lt;=3,"Q1",MONTH(A551)&lt;=6,"Q2",MONTH(A551)&lt;=9,"Q3",MONTH(A551)&lt;=12,"Q4")</f>
        <v>Q3</v>
      </c>
      <c r="J551" t="str">
        <f t="shared" si="35"/>
        <v>2025-Q3</v>
      </c>
      <c r="K551">
        <f t="shared" si="32"/>
        <v>0</v>
      </c>
      <c r="L551">
        <f t="shared" si="33"/>
        <v>1</v>
      </c>
    </row>
    <row r="552" spans="1:12" x14ac:dyDescent="0.25">
      <c r="A552" s="8">
        <v>45875</v>
      </c>
      <c r="B552" t="s">
        <v>19</v>
      </c>
      <c r="C552" t="s">
        <v>17</v>
      </c>
      <c r="D552" t="s">
        <v>15</v>
      </c>
      <c r="E552">
        <v>33</v>
      </c>
      <c r="F552">
        <v>14.78</v>
      </c>
      <c r="G552">
        <v>487.74</v>
      </c>
      <c r="H552">
        <f t="shared" si="34"/>
        <v>2025</v>
      </c>
      <c r="I552" t="str" cm="1">
        <f t="array" ref="I552">_xlfn.IFS(MONTH(A552)&lt;=3,"Q1",MONTH(A552)&lt;=6,"Q2",MONTH(A552)&lt;=9,"Q3",MONTH(A552)&lt;=12,"Q4")</f>
        <v>Q3</v>
      </c>
      <c r="J552" t="str">
        <f t="shared" si="35"/>
        <v>2025-Q3</v>
      </c>
      <c r="K552">
        <f t="shared" si="32"/>
        <v>0</v>
      </c>
      <c r="L552">
        <f t="shared" si="33"/>
        <v>1</v>
      </c>
    </row>
    <row r="553" spans="1:12" x14ac:dyDescent="0.25">
      <c r="A553" s="8">
        <v>45876</v>
      </c>
      <c r="B553" t="s">
        <v>21</v>
      </c>
      <c r="C553" t="s">
        <v>8</v>
      </c>
      <c r="D553" t="s">
        <v>9</v>
      </c>
      <c r="E553">
        <v>22</v>
      </c>
      <c r="F553">
        <v>64.22</v>
      </c>
      <c r="G553">
        <v>1412.84</v>
      </c>
      <c r="H553">
        <f t="shared" si="34"/>
        <v>2025</v>
      </c>
      <c r="I553" t="str" cm="1">
        <f t="array" ref="I553">_xlfn.IFS(MONTH(A553)&lt;=3,"Q1",MONTH(A553)&lt;=6,"Q2",MONTH(A553)&lt;=9,"Q3",MONTH(A553)&lt;=12,"Q4")</f>
        <v>Q3</v>
      </c>
      <c r="J553" t="str">
        <f t="shared" si="35"/>
        <v>2025-Q3</v>
      </c>
      <c r="K553">
        <f t="shared" si="32"/>
        <v>0</v>
      </c>
      <c r="L553">
        <f t="shared" si="33"/>
        <v>1</v>
      </c>
    </row>
    <row r="554" spans="1:12" x14ac:dyDescent="0.25">
      <c r="A554" s="8">
        <v>45877</v>
      </c>
      <c r="B554" t="s">
        <v>19</v>
      </c>
      <c r="C554" t="s">
        <v>11</v>
      </c>
      <c r="D554" t="s">
        <v>15</v>
      </c>
      <c r="E554">
        <v>26</v>
      </c>
      <c r="F554">
        <v>26.17</v>
      </c>
      <c r="G554">
        <v>680.42</v>
      </c>
      <c r="H554">
        <f t="shared" si="34"/>
        <v>2025</v>
      </c>
      <c r="I554" t="str" cm="1">
        <f t="array" ref="I554">_xlfn.IFS(MONTH(A554)&lt;=3,"Q1",MONTH(A554)&lt;=6,"Q2",MONTH(A554)&lt;=9,"Q3",MONTH(A554)&lt;=12,"Q4")</f>
        <v>Q3</v>
      </c>
      <c r="J554" t="str">
        <f t="shared" si="35"/>
        <v>2025-Q3</v>
      </c>
      <c r="K554">
        <f t="shared" si="32"/>
        <v>0</v>
      </c>
      <c r="L554">
        <f t="shared" si="33"/>
        <v>1</v>
      </c>
    </row>
    <row r="555" spans="1:12" x14ac:dyDescent="0.25">
      <c r="A555" s="8">
        <v>45878</v>
      </c>
      <c r="B555" t="s">
        <v>13</v>
      </c>
      <c r="C555" t="s">
        <v>17</v>
      </c>
      <c r="D555" t="s">
        <v>12</v>
      </c>
      <c r="E555">
        <v>37</v>
      </c>
      <c r="F555">
        <v>14.78</v>
      </c>
      <c r="G555">
        <v>546.86</v>
      </c>
      <c r="H555">
        <f t="shared" si="34"/>
        <v>2025</v>
      </c>
      <c r="I555" t="str" cm="1">
        <f t="array" ref="I555">_xlfn.IFS(MONTH(A555)&lt;=3,"Q1",MONTH(A555)&lt;=6,"Q2",MONTH(A555)&lt;=9,"Q3",MONTH(A555)&lt;=12,"Q4")</f>
        <v>Q3</v>
      </c>
      <c r="J555" t="str">
        <f t="shared" si="35"/>
        <v>2025-Q3</v>
      </c>
      <c r="K555">
        <f t="shared" si="32"/>
        <v>0</v>
      </c>
      <c r="L555">
        <f t="shared" si="33"/>
        <v>1</v>
      </c>
    </row>
    <row r="556" spans="1:12" x14ac:dyDescent="0.25">
      <c r="A556" s="8">
        <v>45878</v>
      </c>
      <c r="B556" t="s">
        <v>21</v>
      </c>
      <c r="C556" t="s">
        <v>18</v>
      </c>
      <c r="D556" t="s">
        <v>12</v>
      </c>
      <c r="E556">
        <v>40</v>
      </c>
      <c r="F556">
        <v>100.72</v>
      </c>
      <c r="G556">
        <v>4028.8</v>
      </c>
      <c r="H556">
        <f t="shared" si="34"/>
        <v>2025</v>
      </c>
      <c r="I556" t="str" cm="1">
        <f t="array" ref="I556">_xlfn.IFS(MONTH(A556)&lt;=3,"Q1",MONTH(A556)&lt;=6,"Q2",MONTH(A556)&lt;=9,"Q3",MONTH(A556)&lt;=12,"Q4")</f>
        <v>Q3</v>
      </c>
      <c r="J556" t="str">
        <f t="shared" si="35"/>
        <v>2025-Q3</v>
      </c>
      <c r="K556">
        <f t="shared" si="32"/>
        <v>0</v>
      </c>
      <c r="L556">
        <f t="shared" si="33"/>
        <v>1</v>
      </c>
    </row>
    <row r="557" spans="1:12" x14ac:dyDescent="0.25">
      <c r="A557" s="8">
        <v>45879</v>
      </c>
      <c r="B557" t="s">
        <v>21</v>
      </c>
      <c r="C557" t="s">
        <v>18</v>
      </c>
      <c r="D557" t="s">
        <v>9</v>
      </c>
      <c r="E557">
        <v>18</v>
      </c>
      <c r="F557">
        <v>100.72</v>
      </c>
      <c r="G557">
        <v>1812.96</v>
      </c>
      <c r="H557">
        <f t="shared" si="34"/>
        <v>2025</v>
      </c>
      <c r="I557" t="str" cm="1">
        <f t="array" ref="I557">_xlfn.IFS(MONTH(A557)&lt;=3,"Q1",MONTH(A557)&lt;=6,"Q2",MONTH(A557)&lt;=9,"Q3",MONTH(A557)&lt;=12,"Q4")</f>
        <v>Q3</v>
      </c>
      <c r="J557" t="str">
        <f t="shared" si="35"/>
        <v>2025-Q3</v>
      </c>
      <c r="K557">
        <f t="shared" si="32"/>
        <v>0</v>
      </c>
      <c r="L557">
        <f t="shared" si="33"/>
        <v>1</v>
      </c>
    </row>
    <row r="558" spans="1:12" x14ac:dyDescent="0.25">
      <c r="A558" s="8">
        <v>45880</v>
      </c>
      <c r="B558" t="s">
        <v>19</v>
      </c>
      <c r="C558" t="s">
        <v>14</v>
      </c>
      <c r="D558" t="s">
        <v>15</v>
      </c>
      <c r="E558">
        <v>5</v>
      </c>
      <c r="F558">
        <v>210.43</v>
      </c>
      <c r="G558">
        <v>1052.1500000000001</v>
      </c>
      <c r="H558">
        <f t="shared" si="34"/>
        <v>2025</v>
      </c>
      <c r="I558" t="str" cm="1">
        <f t="array" ref="I558">_xlfn.IFS(MONTH(A558)&lt;=3,"Q1",MONTH(A558)&lt;=6,"Q2",MONTH(A558)&lt;=9,"Q3",MONTH(A558)&lt;=12,"Q4")</f>
        <v>Q3</v>
      </c>
      <c r="J558" t="str">
        <f t="shared" si="35"/>
        <v>2025-Q3</v>
      </c>
      <c r="K558">
        <f t="shared" si="32"/>
        <v>0</v>
      </c>
      <c r="L558">
        <f t="shared" si="33"/>
        <v>1</v>
      </c>
    </row>
    <row r="559" spans="1:12" x14ac:dyDescent="0.25">
      <c r="A559" s="8">
        <v>45880</v>
      </c>
      <c r="B559" t="s">
        <v>10</v>
      </c>
      <c r="C559" t="s">
        <v>16</v>
      </c>
      <c r="D559" t="s">
        <v>15</v>
      </c>
      <c r="E559">
        <v>21</v>
      </c>
      <c r="F559">
        <v>41.29</v>
      </c>
      <c r="G559">
        <v>867.09</v>
      </c>
      <c r="H559">
        <f t="shared" si="34"/>
        <v>2025</v>
      </c>
      <c r="I559" t="str" cm="1">
        <f t="array" ref="I559">_xlfn.IFS(MONTH(A559)&lt;=3,"Q1",MONTH(A559)&lt;=6,"Q2",MONTH(A559)&lt;=9,"Q3",MONTH(A559)&lt;=12,"Q4")</f>
        <v>Q3</v>
      </c>
      <c r="J559" t="str">
        <f t="shared" si="35"/>
        <v>2025-Q3</v>
      </c>
      <c r="K559">
        <f t="shared" si="32"/>
        <v>0</v>
      </c>
      <c r="L559">
        <f t="shared" si="33"/>
        <v>1</v>
      </c>
    </row>
    <row r="560" spans="1:12" x14ac:dyDescent="0.25">
      <c r="A560" s="8">
        <v>45881</v>
      </c>
      <c r="B560" t="s">
        <v>19</v>
      </c>
      <c r="C560" t="s">
        <v>17</v>
      </c>
      <c r="D560" t="s">
        <v>15</v>
      </c>
      <c r="E560">
        <v>20</v>
      </c>
      <c r="F560">
        <v>14.78</v>
      </c>
      <c r="G560">
        <v>295.60000000000002</v>
      </c>
      <c r="H560">
        <f t="shared" si="34"/>
        <v>2025</v>
      </c>
      <c r="I560" t="str" cm="1">
        <f t="array" ref="I560">_xlfn.IFS(MONTH(A560)&lt;=3,"Q1",MONTH(A560)&lt;=6,"Q2",MONTH(A560)&lt;=9,"Q3",MONTH(A560)&lt;=12,"Q4")</f>
        <v>Q3</v>
      </c>
      <c r="J560" t="str">
        <f t="shared" si="35"/>
        <v>2025-Q3</v>
      </c>
      <c r="K560">
        <f t="shared" si="32"/>
        <v>0</v>
      </c>
      <c r="L560">
        <f t="shared" si="33"/>
        <v>1</v>
      </c>
    </row>
    <row r="561" spans="1:12" x14ac:dyDescent="0.25">
      <c r="A561" s="8">
        <v>45882</v>
      </c>
      <c r="B561" t="s">
        <v>7</v>
      </c>
      <c r="C561" t="s">
        <v>17</v>
      </c>
      <c r="D561" t="s">
        <v>9</v>
      </c>
      <c r="E561">
        <v>35</v>
      </c>
      <c r="F561">
        <v>14.78</v>
      </c>
      <c r="G561">
        <v>517.29999999999995</v>
      </c>
      <c r="H561">
        <f t="shared" si="34"/>
        <v>2025</v>
      </c>
      <c r="I561" t="str" cm="1">
        <f t="array" ref="I561">_xlfn.IFS(MONTH(A561)&lt;=3,"Q1",MONTH(A561)&lt;=6,"Q2",MONTH(A561)&lt;=9,"Q3",MONTH(A561)&lt;=12,"Q4")</f>
        <v>Q3</v>
      </c>
      <c r="J561" t="str">
        <f t="shared" si="35"/>
        <v>2025-Q3</v>
      </c>
      <c r="K561">
        <f t="shared" si="32"/>
        <v>0</v>
      </c>
      <c r="L561">
        <f t="shared" si="33"/>
        <v>1</v>
      </c>
    </row>
    <row r="562" spans="1:12" x14ac:dyDescent="0.25">
      <c r="A562" s="8">
        <v>45883</v>
      </c>
      <c r="B562" t="s">
        <v>10</v>
      </c>
      <c r="C562" t="s">
        <v>11</v>
      </c>
      <c r="D562" t="s">
        <v>15</v>
      </c>
      <c r="E562">
        <v>20</v>
      </c>
      <c r="F562">
        <v>26.17</v>
      </c>
      <c r="G562">
        <v>523.4</v>
      </c>
      <c r="H562">
        <f t="shared" si="34"/>
        <v>2025</v>
      </c>
      <c r="I562" t="str" cm="1">
        <f t="array" ref="I562">_xlfn.IFS(MONTH(A562)&lt;=3,"Q1",MONTH(A562)&lt;=6,"Q2",MONTH(A562)&lt;=9,"Q3",MONTH(A562)&lt;=12,"Q4")</f>
        <v>Q3</v>
      </c>
      <c r="J562" t="str">
        <f t="shared" si="35"/>
        <v>2025-Q3</v>
      </c>
      <c r="K562">
        <f t="shared" si="32"/>
        <v>0</v>
      </c>
      <c r="L562">
        <f t="shared" si="33"/>
        <v>1</v>
      </c>
    </row>
    <row r="563" spans="1:12" x14ac:dyDescent="0.25">
      <c r="A563" s="8">
        <v>45883</v>
      </c>
      <c r="B563" t="s">
        <v>21</v>
      </c>
      <c r="C563" t="s">
        <v>11</v>
      </c>
      <c r="D563" t="s">
        <v>12</v>
      </c>
      <c r="E563">
        <v>1</v>
      </c>
      <c r="F563">
        <v>26.17</v>
      </c>
      <c r="G563">
        <v>26.17</v>
      </c>
      <c r="H563">
        <f t="shared" si="34"/>
        <v>2025</v>
      </c>
      <c r="I563" t="str" cm="1">
        <f t="array" ref="I563">_xlfn.IFS(MONTH(A563)&lt;=3,"Q1",MONTH(A563)&lt;=6,"Q2",MONTH(A563)&lt;=9,"Q3",MONTH(A563)&lt;=12,"Q4")</f>
        <v>Q3</v>
      </c>
      <c r="J563" t="str">
        <f t="shared" si="35"/>
        <v>2025-Q3</v>
      </c>
      <c r="K563">
        <f t="shared" si="32"/>
        <v>0</v>
      </c>
      <c r="L563">
        <f t="shared" si="33"/>
        <v>1</v>
      </c>
    </row>
    <row r="564" spans="1:12" x14ac:dyDescent="0.25">
      <c r="A564" s="8">
        <v>45884</v>
      </c>
      <c r="B564" t="s">
        <v>21</v>
      </c>
      <c r="C564" t="s">
        <v>16</v>
      </c>
      <c r="D564" t="s">
        <v>9</v>
      </c>
      <c r="E564">
        <v>24</v>
      </c>
      <c r="F564">
        <v>41.29</v>
      </c>
      <c r="G564">
        <v>990.96</v>
      </c>
      <c r="H564">
        <f t="shared" si="34"/>
        <v>2025</v>
      </c>
      <c r="I564" t="str" cm="1">
        <f t="array" ref="I564">_xlfn.IFS(MONTH(A564)&lt;=3,"Q1",MONTH(A564)&lt;=6,"Q2",MONTH(A564)&lt;=9,"Q3",MONTH(A564)&lt;=12,"Q4")</f>
        <v>Q3</v>
      </c>
      <c r="J564" t="str">
        <f t="shared" si="35"/>
        <v>2025-Q3</v>
      </c>
      <c r="K564">
        <f t="shared" si="32"/>
        <v>0</v>
      </c>
      <c r="L564">
        <f t="shared" si="33"/>
        <v>1</v>
      </c>
    </row>
    <row r="565" spans="1:12" x14ac:dyDescent="0.25">
      <c r="A565" s="8">
        <v>45885</v>
      </c>
      <c r="B565" t="s">
        <v>10</v>
      </c>
      <c r="C565" t="s">
        <v>17</v>
      </c>
      <c r="D565" t="s">
        <v>9</v>
      </c>
      <c r="E565">
        <v>28</v>
      </c>
      <c r="F565">
        <v>14.78</v>
      </c>
      <c r="G565">
        <v>413.84</v>
      </c>
      <c r="H565">
        <f t="shared" si="34"/>
        <v>2025</v>
      </c>
      <c r="I565" t="str" cm="1">
        <f t="array" ref="I565">_xlfn.IFS(MONTH(A565)&lt;=3,"Q1",MONTH(A565)&lt;=6,"Q2",MONTH(A565)&lt;=9,"Q3",MONTH(A565)&lt;=12,"Q4")</f>
        <v>Q3</v>
      </c>
      <c r="J565" t="str">
        <f t="shared" si="35"/>
        <v>2025-Q3</v>
      </c>
      <c r="K565">
        <f t="shared" si="32"/>
        <v>0</v>
      </c>
      <c r="L565">
        <f t="shared" si="33"/>
        <v>1</v>
      </c>
    </row>
    <row r="566" spans="1:12" x14ac:dyDescent="0.25">
      <c r="A566" s="8">
        <v>45886</v>
      </c>
      <c r="B566" t="s">
        <v>10</v>
      </c>
      <c r="C566" t="s">
        <v>14</v>
      </c>
      <c r="D566" t="s">
        <v>15</v>
      </c>
      <c r="E566">
        <v>14</v>
      </c>
      <c r="F566">
        <v>210.43</v>
      </c>
      <c r="G566">
        <v>2946.02</v>
      </c>
      <c r="H566">
        <f t="shared" si="34"/>
        <v>2025</v>
      </c>
      <c r="I566" t="str" cm="1">
        <f t="array" ref="I566">_xlfn.IFS(MONTH(A566)&lt;=3,"Q1",MONTH(A566)&lt;=6,"Q2",MONTH(A566)&lt;=9,"Q3",MONTH(A566)&lt;=12,"Q4")</f>
        <v>Q3</v>
      </c>
      <c r="J566" t="str">
        <f t="shared" si="35"/>
        <v>2025-Q3</v>
      </c>
      <c r="K566">
        <f t="shared" si="32"/>
        <v>0</v>
      </c>
      <c r="L566">
        <f t="shared" si="33"/>
        <v>1</v>
      </c>
    </row>
    <row r="567" spans="1:12" x14ac:dyDescent="0.25">
      <c r="A567" s="8">
        <v>45886</v>
      </c>
      <c r="B567" t="s">
        <v>7</v>
      </c>
      <c r="C567" t="s">
        <v>11</v>
      </c>
      <c r="D567" t="s">
        <v>12</v>
      </c>
      <c r="E567">
        <v>19</v>
      </c>
      <c r="F567">
        <v>26.17</v>
      </c>
      <c r="G567">
        <v>497.23</v>
      </c>
      <c r="H567">
        <f t="shared" si="34"/>
        <v>2025</v>
      </c>
      <c r="I567" t="str" cm="1">
        <f t="array" ref="I567">_xlfn.IFS(MONTH(A567)&lt;=3,"Q1",MONTH(A567)&lt;=6,"Q2",MONTH(A567)&lt;=9,"Q3",MONTH(A567)&lt;=12,"Q4")</f>
        <v>Q3</v>
      </c>
      <c r="J567" t="str">
        <f t="shared" si="35"/>
        <v>2025-Q3</v>
      </c>
      <c r="K567">
        <f t="shared" si="32"/>
        <v>0</v>
      </c>
      <c r="L567">
        <f t="shared" si="33"/>
        <v>1</v>
      </c>
    </row>
    <row r="568" spans="1:12" x14ac:dyDescent="0.25">
      <c r="A568" s="8">
        <v>45887</v>
      </c>
      <c r="B568" t="s">
        <v>13</v>
      </c>
      <c r="C568" t="s">
        <v>8</v>
      </c>
      <c r="D568" t="s">
        <v>9</v>
      </c>
      <c r="E568">
        <v>21</v>
      </c>
      <c r="F568">
        <v>64.22</v>
      </c>
      <c r="G568">
        <v>1348.62</v>
      </c>
      <c r="H568">
        <f t="shared" si="34"/>
        <v>2025</v>
      </c>
      <c r="I568" t="str" cm="1">
        <f t="array" ref="I568">_xlfn.IFS(MONTH(A568)&lt;=3,"Q1",MONTH(A568)&lt;=6,"Q2",MONTH(A568)&lt;=9,"Q3",MONTH(A568)&lt;=12,"Q4")</f>
        <v>Q3</v>
      </c>
      <c r="J568" t="str">
        <f t="shared" si="35"/>
        <v>2025-Q3</v>
      </c>
      <c r="K568">
        <f t="shared" si="32"/>
        <v>0</v>
      </c>
      <c r="L568">
        <f t="shared" si="33"/>
        <v>1</v>
      </c>
    </row>
    <row r="569" spans="1:12" x14ac:dyDescent="0.25">
      <c r="A569" s="8">
        <v>45888</v>
      </c>
      <c r="B569" t="s">
        <v>10</v>
      </c>
      <c r="C569" t="s">
        <v>11</v>
      </c>
      <c r="D569" t="s">
        <v>15</v>
      </c>
      <c r="E569">
        <v>22</v>
      </c>
      <c r="F569">
        <v>26.17</v>
      </c>
      <c r="G569">
        <v>575.74</v>
      </c>
      <c r="H569">
        <f t="shared" si="34"/>
        <v>2025</v>
      </c>
      <c r="I569" t="str" cm="1">
        <f t="array" ref="I569">_xlfn.IFS(MONTH(A569)&lt;=3,"Q1",MONTH(A569)&lt;=6,"Q2",MONTH(A569)&lt;=9,"Q3",MONTH(A569)&lt;=12,"Q4")</f>
        <v>Q3</v>
      </c>
      <c r="J569" t="str">
        <f t="shared" si="35"/>
        <v>2025-Q3</v>
      </c>
      <c r="K569">
        <f t="shared" si="32"/>
        <v>0</v>
      </c>
      <c r="L569">
        <f t="shared" si="33"/>
        <v>1</v>
      </c>
    </row>
    <row r="570" spans="1:12" x14ac:dyDescent="0.25">
      <c r="A570" s="8">
        <v>45888</v>
      </c>
      <c r="B570" t="s">
        <v>7</v>
      </c>
      <c r="C570" t="s">
        <v>16</v>
      </c>
      <c r="D570" t="s">
        <v>12</v>
      </c>
      <c r="E570">
        <v>2</v>
      </c>
      <c r="F570">
        <v>41.29</v>
      </c>
      <c r="G570">
        <v>82.58</v>
      </c>
      <c r="H570">
        <f t="shared" si="34"/>
        <v>2025</v>
      </c>
      <c r="I570" t="str" cm="1">
        <f t="array" ref="I570">_xlfn.IFS(MONTH(A570)&lt;=3,"Q1",MONTH(A570)&lt;=6,"Q2",MONTH(A570)&lt;=9,"Q3",MONTH(A570)&lt;=12,"Q4")</f>
        <v>Q3</v>
      </c>
      <c r="J570" t="str">
        <f t="shared" si="35"/>
        <v>2025-Q3</v>
      </c>
      <c r="K570">
        <f t="shared" si="32"/>
        <v>0</v>
      </c>
      <c r="L570">
        <f t="shared" si="33"/>
        <v>1</v>
      </c>
    </row>
    <row r="571" spans="1:12" x14ac:dyDescent="0.25">
      <c r="A571" s="8">
        <v>45889</v>
      </c>
      <c r="B571" t="s">
        <v>10</v>
      </c>
      <c r="C571" t="s">
        <v>8</v>
      </c>
      <c r="D571" t="s">
        <v>9</v>
      </c>
      <c r="E571">
        <v>28</v>
      </c>
      <c r="F571">
        <v>64.22</v>
      </c>
      <c r="G571">
        <v>1798.16</v>
      </c>
      <c r="H571">
        <f t="shared" si="34"/>
        <v>2025</v>
      </c>
      <c r="I571" t="str" cm="1">
        <f t="array" ref="I571">_xlfn.IFS(MONTH(A571)&lt;=3,"Q1",MONTH(A571)&lt;=6,"Q2",MONTH(A571)&lt;=9,"Q3",MONTH(A571)&lt;=12,"Q4")</f>
        <v>Q3</v>
      </c>
      <c r="J571" t="str">
        <f t="shared" si="35"/>
        <v>2025-Q3</v>
      </c>
      <c r="K571">
        <f t="shared" si="32"/>
        <v>0</v>
      </c>
      <c r="L571">
        <f t="shared" si="33"/>
        <v>1</v>
      </c>
    </row>
    <row r="572" spans="1:12" x14ac:dyDescent="0.25">
      <c r="A572" s="8">
        <v>45890</v>
      </c>
      <c r="B572" t="s">
        <v>19</v>
      </c>
      <c r="C572" t="s">
        <v>16</v>
      </c>
      <c r="D572" t="s">
        <v>9</v>
      </c>
      <c r="E572">
        <v>28</v>
      </c>
      <c r="F572">
        <v>41.29</v>
      </c>
      <c r="G572">
        <v>1156.1199999999999</v>
      </c>
      <c r="H572">
        <f t="shared" si="34"/>
        <v>2025</v>
      </c>
      <c r="I572" t="str" cm="1">
        <f t="array" ref="I572">_xlfn.IFS(MONTH(A572)&lt;=3,"Q1",MONTH(A572)&lt;=6,"Q2",MONTH(A572)&lt;=9,"Q3",MONTH(A572)&lt;=12,"Q4")</f>
        <v>Q3</v>
      </c>
      <c r="J572" t="str">
        <f t="shared" si="35"/>
        <v>2025-Q3</v>
      </c>
      <c r="K572">
        <f t="shared" si="32"/>
        <v>0</v>
      </c>
      <c r="L572">
        <f t="shared" si="33"/>
        <v>1</v>
      </c>
    </row>
    <row r="573" spans="1:12" x14ac:dyDescent="0.25">
      <c r="A573" s="8">
        <v>45891</v>
      </c>
      <c r="B573" t="s">
        <v>19</v>
      </c>
      <c r="C573" t="s">
        <v>22</v>
      </c>
      <c r="D573" t="s">
        <v>15</v>
      </c>
      <c r="E573">
        <v>6</v>
      </c>
      <c r="F573">
        <v>160.66</v>
      </c>
      <c r="G573">
        <v>963.96</v>
      </c>
      <c r="H573">
        <f t="shared" si="34"/>
        <v>2025</v>
      </c>
      <c r="I573" t="str" cm="1">
        <f t="array" ref="I573">_xlfn.IFS(MONTH(A573)&lt;=3,"Q1",MONTH(A573)&lt;=6,"Q2",MONTH(A573)&lt;=9,"Q3",MONTH(A573)&lt;=12,"Q4")</f>
        <v>Q3</v>
      </c>
      <c r="J573" t="str">
        <f t="shared" si="35"/>
        <v>2025-Q3</v>
      </c>
      <c r="K573">
        <f t="shared" si="32"/>
        <v>0</v>
      </c>
      <c r="L573">
        <f t="shared" si="33"/>
        <v>1</v>
      </c>
    </row>
    <row r="574" spans="1:12" x14ac:dyDescent="0.25">
      <c r="A574" s="8">
        <v>45891</v>
      </c>
      <c r="B574" t="s">
        <v>10</v>
      </c>
      <c r="C574" t="s">
        <v>16</v>
      </c>
      <c r="D574" t="s">
        <v>12</v>
      </c>
      <c r="E574">
        <v>30</v>
      </c>
      <c r="F574">
        <v>41.29</v>
      </c>
      <c r="G574">
        <v>1238.7</v>
      </c>
      <c r="H574">
        <f t="shared" si="34"/>
        <v>2025</v>
      </c>
      <c r="I574" t="str" cm="1">
        <f t="array" ref="I574">_xlfn.IFS(MONTH(A574)&lt;=3,"Q1",MONTH(A574)&lt;=6,"Q2",MONTH(A574)&lt;=9,"Q3",MONTH(A574)&lt;=12,"Q4")</f>
        <v>Q3</v>
      </c>
      <c r="J574" t="str">
        <f t="shared" si="35"/>
        <v>2025-Q3</v>
      </c>
      <c r="K574">
        <f t="shared" si="32"/>
        <v>0</v>
      </c>
      <c r="L574">
        <f t="shared" si="33"/>
        <v>1</v>
      </c>
    </row>
    <row r="575" spans="1:12" x14ac:dyDescent="0.25">
      <c r="A575" s="8">
        <v>45892</v>
      </c>
      <c r="B575" t="s">
        <v>19</v>
      </c>
      <c r="C575" t="s">
        <v>14</v>
      </c>
      <c r="D575" t="s">
        <v>15</v>
      </c>
      <c r="E575">
        <v>8</v>
      </c>
      <c r="F575">
        <v>210.43</v>
      </c>
      <c r="G575">
        <v>1683.44</v>
      </c>
      <c r="H575">
        <f t="shared" si="34"/>
        <v>2025</v>
      </c>
      <c r="I575" t="str" cm="1">
        <f t="array" ref="I575">_xlfn.IFS(MONTH(A575)&lt;=3,"Q1",MONTH(A575)&lt;=6,"Q2",MONTH(A575)&lt;=9,"Q3",MONTH(A575)&lt;=12,"Q4")</f>
        <v>Q3</v>
      </c>
      <c r="J575" t="str">
        <f t="shared" si="35"/>
        <v>2025-Q3</v>
      </c>
      <c r="K575">
        <f t="shared" si="32"/>
        <v>0</v>
      </c>
      <c r="L575">
        <f t="shared" si="33"/>
        <v>1</v>
      </c>
    </row>
    <row r="576" spans="1:12" x14ac:dyDescent="0.25">
      <c r="A576" s="8">
        <v>45893</v>
      </c>
      <c r="B576" t="s">
        <v>7</v>
      </c>
      <c r="C576" t="s">
        <v>11</v>
      </c>
      <c r="D576" t="s">
        <v>9</v>
      </c>
      <c r="E576">
        <v>21</v>
      </c>
      <c r="F576">
        <v>26.17</v>
      </c>
      <c r="G576">
        <v>549.57000000000005</v>
      </c>
      <c r="H576">
        <f t="shared" si="34"/>
        <v>2025</v>
      </c>
      <c r="I576" t="str" cm="1">
        <f t="array" ref="I576">_xlfn.IFS(MONTH(A576)&lt;=3,"Q1",MONTH(A576)&lt;=6,"Q2",MONTH(A576)&lt;=9,"Q3",MONTH(A576)&lt;=12,"Q4")</f>
        <v>Q3</v>
      </c>
      <c r="J576" t="str">
        <f t="shared" si="35"/>
        <v>2025-Q3</v>
      </c>
      <c r="K576">
        <f t="shared" si="32"/>
        <v>0</v>
      </c>
      <c r="L576">
        <f t="shared" si="33"/>
        <v>1</v>
      </c>
    </row>
    <row r="577" spans="1:12" x14ac:dyDescent="0.25">
      <c r="A577" s="8">
        <v>45894</v>
      </c>
      <c r="B577" t="s">
        <v>7</v>
      </c>
      <c r="C577" t="s">
        <v>18</v>
      </c>
      <c r="D577" t="s">
        <v>9</v>
      </c>
      <c r="E577">
        <v>21</v>
      </c>
      <c r="F577">
        <v>100.72</v>
      </c>
      <c r="G577">
        <v>2115.12</v>
      </c>
      <c r="H577">
        <f t="shared" si="34"/>
        <v>2025</v>
      </c>
      <c r="I577" t="str" cm="1">
        <f t="array" ref="I577">_xlfn.IFS(MONTH(A577)&lt;=3,"Q1",MONTH(A577)&lt;=6,"Q2",MONTH(A577)&lt;=9,"Q3",MONTH(A577)&lt;=12,"Q4")</f>
        <v>Q3</v>
      </c>
      <c r="J577" t="str">
        <f t="shared" si="35"/>
        <v>2025-Q3</v>
      </c>
      <c r="K577">
        <f t="shared" si="32"/>
        <v>0</v>
      </c>
      <c r="L577">
        <f t="shared" si="33"/>
        <v>1</v>
      </c>
    </row>
    <row r="578" spans="1:12" x14ac:dyDescent="0.25">
      <c r="A578" s="8">
        <v>45894</v>
      </c>
      <c r="B578" t="s">
        <v>7</v>
      </c>
      <c r="C578" t="s">
        <v>11</v>
      </c>
      <c r="D578" t="s">
        <v>12</v>
      </c>
      <c r="E578">
        <v>11</v>
      </c>
      <c r="F578">
        <v>26.17</v>
      </c>
      <c r="G578">
        <v>287.87</v>
      </c>
      <c r="H578">
        <f t="shared" si="34"/>
        <v>2025</v>
      </c>
      <c r="I578" t="str" cm="1">
        <f t="array" ref="I578">_xlfn.IFS(MONTH(A578)&lt;=3,"Q1",MONTH(A578)&lt;=6,"Q2",MONTH(A578)&lt;=9,"Q3",MONTH(A578)&lt;=12,"Q4")</f>
        <v>Q3</v>
      </c>
      <c r="J578" t="str">
        <f t="shared" si="35"/>
        <v>2025-Q3</v>
      </c>
      <c r="K578">
        <f t="shared" ref="K578:K641" si="36">COUNTBLANK(A578:G578)</f>
        <v>0</v>
      </c>
      <c r="L578">
        <f t="shared" ref="L578:L641" si="37">COUNTIFS(A:A,A578,B:B,B578,C:C,C578,E:E,E578,F:F,F578)</f>
        <v>1</v>
      </c>
    </row>
    <row r="579" spans="1:12" x14ac:dyDescent="0.25">
      <c r="A579" s="8">
        <v>45895</v>
      </c>
      <c r="B579" t="s">
        <v>19</v>
      </c>
      <c r="C579" t="s">
        <v>11</v>
      </c>
      <c r="D579" t="s">
        <v>15</v>
      </c>
      <c r="E579">
        <v>35</v>
      </c>
      <c r="F579">
        <v>26.17</v>
      </c>
      <c r="G579">
        <v>915.95</v>
      </c>
      <c r="H579">
        <f t="shared" ref="H579:H642" si="38">YEAR(A579)</f>
        <v>2025</v>
      </c>
      <c r="I579" t="str" cm="1">
        <f t="array" ref="I579">_xlfn.IFS(MONTH(A579)&lt;=3,"Q1",MONTH(A579)&lt;=6,"Q2",MONTH(A579)&lt;=9,"Q3",MONTH(A579)&lt;=12,"Q4")</f>
        <v>Q3</v>
      </c>
      <c r="J579" t="str">
        <f t="shared" ref="J579:J642" si="39">YEAR(A579)&amp;"-Q"&amp;ROUNDUP(MONTH(A579)/3,0)</f>
        <v>2025-Q3</v>
      </c>
      <c r="K579">
        <f t="shared" si="36"/>
        <v>0</v>
      </c>
      <c r="L579">
        <f t="shared" si="37"/>
        <v>1</v>
      </c>
    </row>
    <row r="580" spans="1:12" x14ac:dyDescent="0.25">
      <c r="A580" s="8">
        <v>45896</v>
      </c>
      <c r="B580" t="s">
        <v>21</v>
      </c>
      <c r="C580" t="s">
        <v>8</v>
      </c>
      <c r="D580" t="s">
        <v>15</v>
      </c>
      <c r="E580">
        <v>17</v>
      </c>
      <c r="F580">
        <v>64.22</v>
      </c>
      <c r="G580">
        <v>1091.74</v>
      </c>
      <c r="H580">
        <f t="shared" si="38"/>
        <v>2025</v>
      </c>
      <c r="I580" t="str" cm="1">
        <f t="array" ref="I580">_xlfn.IFS(MONTH(A580)&lt;=3,"Q1",MONTH(A580)&lt;=6,"Q2",MONTH(A580)&lt;=9,"Q3",MONTH(A580)&lt;=12,"Q4")</f>
        <v>Q3</v>
      </c>
      <c r="J580" t="str">
        <f t="shared" si="39"/>
        <v>2025-Q3</v>
      </c>
      <c r="K580">
        <f t="shared" si="36"/>
        <v>0</v>
      </c>
      <c r="L580">
        <f t="shared" si="37"/>
        <v>1</v>
      </c>
    </row>
    <row r="581" spans="1:12" x14ac:dyDescent="0.25">
      <c r="A581" s="8">
        <v>45897</v>
      </c>
      <c r="B581" t="s">
        <v>21</v>
      </c>
      <c r="C581" t="s">
        <v>18</v>
      </c>
      <c r="D581" t="s">
        <v>15</v>
      </c>
      <c r="E581">
        <v>28</v>
      </c>
      <c r="F581">
        <v>100.72</v>
      </c>
      <c r="G581">
        <v>2820.16</v>
      </c>
      <c r="H581">
        <f t="shared" si="38"/>
        <v>2025</v>
      </c>
      <c r="I581" t="str" cm="1">
        <f t="array" ref="I581">_xlfn.IFS(MONTH(A581)&lt;=3,"Q1",MONTH(A581)&lt;=6,"Q2",MONTH(A581)&lt;=9,"Q3",MONTH(A581)&lt;=12,"Q4")</f>
        <v>Q3</v>
      </c>
      <c r="J581" t="str">
        <f t="shared" si="39"/>
        <v>2025-Q3</v>
      </c>
      <c r="K581">
        <f t="shared" si="36"/>
        <v>0</v>
      </c>
      <c r="L581">
        <f t="shared" si="37"/>
        <v>1</v>
      </c>
    </row>
    <row r="582" spans="1:12" x14ac:dyDescent="0.25">
      <c r="A582" s="8">
        <v>45897</v>
      </c>
      <c r="B582" t="s">
        <v>21</v>
      </c>
      <c r="C582" t="s">
        <v>17</v>
      </c>
      <c r="D582" t="s">
        <v>9</v>
      </c>
      <c r="E582">
        <v>15</v>
      </c>
      <c r="F582">
        <v>14.78</v>
      </c>
      <c r="G582">
        <v>221.7</v>
      </c>
      <c r="H582">
        <f t="shared" si="38"/>
        <v>2025</v>
      </c>
      <c r="I582" t="str" cm="1">
        <f t="array" ref="I582">_xlfn.IFS(MONTH(A582)&lt;=3,"Q1",MONTH(A582)&lt;=6,"Q2",MONTH(A582)&lt;=9,"Q3",MONTH(A582)&lt;=12,"Q4")</f>
        <v>Q3</v>
      </c>
      <c r="J582" t="str">
        <f t="shared" si="39"/>
        <v>2025-Q3</v>
      </c>
      <c r="K582">
        <f t="shared" si="36"/>
        <v>0</v>
      </c>
      <c r="L582">
        <f t="shared" si="37"/>
        <v>1</v>
      </c>
    </row>
    <row r="583" spans="1:12" x14ac:dyDescent="0.25">
      <c r="A583" s="8">
        <v>45898</v>
      </c>
      <c r="B583" t="s">
        <v>10</v>
      </c>
      <c r="C583" t="s">
        <v>8</v>
      </c>
      <c r="D583" t="s">
        <v>15</v>
      </c>
      <c r="E583">
        <v>35</v>
      </c>
      <c r="F583">
        <v>64.22</v>
      </c>
      <c r="G583">
        <v>2247.6999999999998</v>
      </c>
      <c r="H583">
        <f t="shared" si="38"/>
        <v>2025</v>
      </c>
      <c r="I583" t="str" cm="1">
        <f t="array" ref="I583">_xlfn.IFS(MONTH(A583)&lt;=3,"Q1",MONTH(A583)&lt;=6,"Q2",MONTH(A583)&lt;=9,"Q3",MONTH(A583)&lt;=12,"Q4")</f>
        <v>Q3</v>
      </c>
      <c r="J583" t="str">
        <f t="shared" si="39"/>
        <v>2025-Q3</v>
      </c>
      <c r="K583">
        <f t="shared" si="36"/>
        <v>0</v>
      </c>
      <c r="L583">
        <f t="shared" si="37"/>
        <v>1</v>
      </c>
    </row>
    <row r="584" spans="1:12" x14ac:dyDescent="0.25">
      <c r="A584" s="8">
        <v>45899</v>
      </c>
      <c r="B584" t="s">
        <v>19</v>
      </c>
      <c r="C584" t="s">
        <v>16</v>
      </c>
      <c r="D584" t="s">
        <v>9</v>
      </c>
      <c r="E584">
        <v>23</v>
      </c>
      <c r="F584">
        <v>41.29</v>
      </c>
      <c r="G584">
        <v>949.67</v>
      </c>
      <c r="H584">
        <f t="shared" si="38"/>
        <v>2025</v>
      </c>
      <c r="I584" t="str" cm="1">
        <f t="array" ref="I584">_xlfn.IFS(MONTH(A584)&lt;=3,"Q1",MONTH(A584)&lt;=6,"Q2",MONTH(A584)&lt;=9,"Q3",MONTH(A584)&lt;=12,"Q4")</f>
        <v>Q3</v>
      </c>
      <c r="J584" t="str">
        <f t="shared" si="39"/>
        <v>2025-Q3</v>
      </c>
      <c r="K584">
        <f t="shared" si="36"/>
        <v>0</v>
      </c>
      <c r="L584">
        <f t="shared" si="37"/>
        <v>1</v>
      </c>
    </row>
    <row r="585" spans="1:12" x14ac:dyDescent="0.25">
      <c r="A585" s="8">
        <v>45899</v>
      </c>
      <c r="B585" t="s">
        <v>21</v>
      </c>
      <c r="C585" t="s">
        <v>18</v>
      </c>
      <c r="D585" t="s">
        <v>12</v>
      </c>
      <c r="E585">
        <v>34</v>
      </c>
      <c r="F585">
        <v>100.72</v>
      </c>
      <c r="G585">
        <v>3424.48</v>
      </c>
      <c r="H585">
        <f t="shared" si="38"/>
        <v>2025</v>
      </c>
      <c r="I585" t="str" cm="1">
        <f t="array" ref="I585">_xlfn.IFS(MONTH(A585)&lt;=3,"Q1",MONTH(A585)&lt;=6,"Q2",MONTH(A585)&lt;=9,"Q3",MONTH(A585)&lt;=12,"Q4")</f>
        <v>Q3</v>
      </c>
      <c r="J585" t="str">
        <f t="shared" si="39"/>
        <v>2025-Q3</v>
      </c>
      <c r="K585">
        <f t="shared" si="36"/>
        <v>0</v>
      </c>
      <c r="L585">
        <f t="shared" si="37"/>
        <v>1</v>
      </c>
    </row>
    <row r="586" spans="1:12" x14ac:dyDescent="0.25">
      <c r="A586" s="8">
        <v>45900</v>
      </c>
      <c r="B586" t="s">
        <v>7</v>
      </c>
      <c r="C586" t="s">
        <v>18</v>
      </c>
      <c r="D586" t="s">
        <v>12</v>
      </c>
      <c r="E586">
        <v>12</v>
      </c>
      <c r="F586">
        <v>100.72</v>
      </c>
      <c r="G586">
        <v>1208.6400000000001</v>
      </c>
      <c r="H586">
        <f t="shared" si="38"/>
        <v>2025</v>
      </c>
      <c r="I586" t="str" cm="1">
        <f t="array" ref="I586">_xlfn.IFS(MONTH(A586)&lt;=3,"Q1",MONTH(A586)&lt;=6,"Q2",MONTH(A586)&lt;=9,"Q3",MONTH(A586)&lt;=12,"Q4")</f>
        <v>Q3</v>
      </c>
      <c r="J586" t="str">
        <f t="shared" si="39"/>
        <v>2025-Q3</v>
      </c>
      <c r="K586">
        <f t="shared" si="36"/>
        <v>0</v>
      </c>
      <c r="L586">
        <f t="shared" si="37"/>
        <v>1</v>
      </c>
    </row>
    <row r="587" spans="1:12" x14ac:dyDescent="0.25">
      <c r="A587" s="8">
        <v>45901</v>
      </c>
      <c r="B587" t="s">
        <v>13</v>
      </c>
      <c r="C587" t="s">
        <v>17</v>
      </c>
      <c r="D587" t="s">
        <v>15</v>
      </c>
      <c r="E587">
        <v>18</v>
      </c>
      <c r="F587">
        <v>14.78</v>
      </c>
      <c r="G587">
        <v>266.04000000000002</v>
      </c>
      <c r="H587">
        <f t="shared" si="38"/>
        <v>2025</v>
      </c>
      <c r="I587" t="str" cm="1">
        <f t="array" ref="I587">_xlfn.IFS(MONTH(A587)&lt;=3,"Q1",MONTH(A587)&lt;=6,"Q2",MONTH(A587)&lt;=9,"Q3",MONTH(A587)&lt;=12,"Q4")</f>
        <v>Q3</v>
      </c>
      <c r="J587" t="str">
        <f t="shared" si="39"/>
        <v>2025-Q3</v>
      </c>
      <c r="K587">
        <f t="shared" si="36"/>
        <v>0</v>
      </c>
      <c r="L587">
        <f t="shared" si="37"/>
        <v>1</v>
      </c>
    </row>
    <row r="588" spans="1:12" x14ac:dyDescent="0.25">
      <c r="A588" s="8">
        <v>45902</v>
      </c>
      <c r="B588" t="s">
        <v>7</v>
      </c>
      <c r="C588" t="s">
        <v>14</v>
      </c>
      <c r="D588" t="s">
        <v>9</v>
      </c>
      <c r="E588">
        <v>39</v>
      </c>
      <c r="F588">
        <v>210.43</v>
      </c>
      <c r="G588">
        <v>8206.77</v>
      </c>
      <c r="H588">
        <f t="shared" si="38"/>
        <v>2025</v>
      </c>
      <c r="I588" t="str" cm="1">
        <f t="array" ref="I588">_xlfn.IFS(MONTH(A588)&lt;=3,"Q1",MONTH(A588)&lt;=6,"Q2",MONTH(A588)&lt;=9,"Q3",MONTH(A588)&lt;=12,"Q4")</f>
        <v>Q3</v>
      </c>
      <c r="J588" t="str">
        <f t="shared" si="39"/>
        <v>2025-Q3</v>
      </c>
      <c r="K588">
        <f t="shared" si="36"/>
        <v>0</v>
      </c>
      <c r="L588">
        <f t="shared" si="37"/>
        <v>1</v>
      </c>
    </row>
    <row r="589" spans="1:12" x14ac:dyDescent="0.25">
      <c r="A589" s="8">
        <v>45902</v>
      </c>
      <c r="B589" t="s">
        <v>13</v>
      </c>
      <c r="C589" t="s">
        <v>16</v>
      </c>
      <c r="D589" t="s">
        <v>9</v>
      </c>
      <c r="E589">
        <v>4</v>
      </c>
      <c r="F589">
        <v>41.29</v>
      </c>
      <c r="G589">
        <v>165.16</v>
      </c>
      <c r="H589">
        <f t="shared" si="38"/>
        <v>2025</v>
      </c>
      <c r="I589" t="str" cm="1">
        <f t="array" ref="I589">_xlfn.IFS(MONTH(A589)&lt;=3,"Q1",MONTH(A589)&lt;=6,"Q2",MONTH(A589)&lt;=9,"Q3",MONTH(A589)&lt;=12,"Q4")</f>
        <v>Q3</v>
      </c>
      <c r="J589" t="str">
        <f t="shared" si="39"/>
        <v>2025-Q3</v>
      </c>
      <c r="K589">
        <f t="shared" si="36"/>
        <v>0</v>
      </c>
      <c r="L589">
        <f t="shared" si="37"/>
        <v>1</v>
      </c>
    </row>
    <row r="590" spans="1:12" x14ac:dyDescent="0.25">
      <c r="A590" s="8">
        <v>45903</v>
      </c>
      <c r="B590" t="s">
        <v>10</v>
      </c>
      <c r="C590" t="s">
        <v>18</v>
      </c>
      <c r="D590" t="s">
        <v>9</v>
      </c>
      <c r="E590">
        <v>18</v>
      </c>
      <c r="F590">
        <v>100.72</v>
      </c>
      <c r="G590">
        <v>1812.96</v>
      </c>
      <c r="H590">
        <f t="shared" si="38"/>
        <v>2025</v>
      </c>
      <c r="I590" t="str" cm="1">
        <f t="array" ref="I590">_xlfn.IFS(MONTH(A590)&lt;=3,"Q1",MONTH(A590)&lt;=6,"Q2",MONTH(A590)&lt;=9,"Q3",MONTH(A590)&lt;=12,"Q4")</f>
        <v>Q3</v>
      </c>
      <c r="J590" t="str">
        <f t="shared" si="39"/>
        <v>2025-Q3</v>
      </c>
      <c r="K590">
        <f t="shared" si="36"/>
        <v>0</v>
      </c>
      <c r="L590">
        <f t="shared" si="37"/>
        <v>1</v>
      </c>
    </row>
    <row r="591" spans="1:12" x14ac:dyDescent="0.25">
      <c r="A591" s="8">
        <v>45904</v>
      </c>
      <c r="B591" t="s">
        <v>7</v>
      </c>
      <c r="C591" t="s">
        <v>18</v>
      </c>
      <c r="D591" t="s">
        <v>12</v>
      </c>
      <c r="E591">
        <v>12</v>
      </c>
      <c r="F591">
        <v>100.72</v>
      </c>
      <c r="G591">
        <v>1208.6400000000001</v>
      </c>
      <c r="H591">
        <f t="shared" si="38"/>
        <v>2025</v>
      </c>
      <c r="I591" t="str" cm="1">
        <f t="array" ref="I591">_xlfn.IFS(MONTH(A591)&lt;=3,"Q1",MONTH(A591)&lt;=6,"Q2",MONTH(A591)&lt;=9,"Q3",MONTH(A591)&lt;=12,"Q4")</f>
        <v>Q3</v>
      </c>
      <c r="J591" t="str">
        <f t="shared" si="39"/>
        <v>2025-Q3</v>
      </c>
      <c r="K591">
        <f t="shared" si="36"/>
        <v>0</v>
      </c>
      <c r="L591">
        <f t="shared" si="37"/>
        <v>1</v>
      </c>
    </row>
    <row r="592" spans="1:12" x14ac:dyDescent="0.25">
      <c r="A592" s="8">
        <v>45905</v>
      </c>
      <c r="B592" t="s">
        <v>19</v>
      </c>
      <c r="C592" t="s">
        <v>16</v>
      </c>
      <c r="D592" t="s">
        <v>9</v>
      </c>
      <c r="E592">
        <v>21</v>
      </c>
      <c r="F592">
        <v>41.29</v>
      </c>
      <c r="G592">
        <v>867.09</v>
      </c>
      <c r="H592">
        <f t="shared" si="38"/>
        <v>2025</v>
      </c>
      <c r="I592" t="str" cm="1">
        <f t="array" ref="I592">_xlfn.IFS(MONTH(A592)&lt;=3,"Q1",MONTH(A592)&lt;=6,"Q2",MONTH(A592)&lt;=9,"Q3",MONTH(A592)&lt;=12,"Q4")</f>
        <v>Q3</v>
      </c>
      <c r="J592" t="str">
        <f t="shared" si="39"/>
        <v>2025-Q3</v>
      </c>
      <c r="K592">
        <f t="shared" si="36"/>
        <v>0</v>
      </c>
      <c r="L592">
        <f t="shared" si="37"/>
        <v>1</v>
      </c>
    </row>
    <row r="593" spans="1:12" x14ac:dyDescent="0.25">
      <c r="A593" s="8">
        <v>45905</v>
      </c>
      <c r="B593" t="s">
        <v>13</v>
      </c>
      <c r="C593" t="s">
        <v>16</v>
      </c>
      <c r="D593" t="s">
        <v>12</v>
      </c>
      <c r="E593">
        <v>19</v>
      </c>
      <c r="F593">
        <v>41.29</v>
      </c>
      <c r="G593">
        <v>784.51</v>
      </c>
      <c r="H593">
        <f t="shared" si="38"/>
        <v>2025</v>
      </c>
      <c r="I593" t="str" cm="1">
        <f t="array" ref="I593">_xlfn.IFS(MONTH(A593)&lt;=3,"Q1",MONTH(A593)&lt;=6,"Q2",MONTH(A593)&lt;=9,"Q3",MONTH(A593)&lt;=12,"Q4")</f>
        <v>Q3</v>
      </c>
      <c r="J593" t="str">
        <f t="shared" si="39"/>
        <v>2025-Q3</v>
      </c>
      <c r="K593">
        <f t="shared" si="36"/>
        <v>0</v>
      </c>
      <c r="L593">
        <f t="shared" si="37"/>
        <v>1</v>
      </c>
    </row>
    <row r="594" spans="1:12" x14ac:dyDescent="0.25">
      <c r="A594" s="8">
        <v>45906</v>
      </c>
      <c r="B594" t="s">
        <v>21</v>
      </c>
      <c r="C594" t="s">
        <v>17</v>
      </c>
      <c r="D594" t="s">
        <v>12</v>
      </c>
      <c r="E594">
        <v>13</v>
      </c>
      <c r="F594">
        <v>14.78</v>
      </c>
      <c r="G594">
        <v>192.14</v>
      </c>
      <c r="H594">
        <f t="shared" si="38"/>
        <v>2025</v>
      </c>
      <c r="I594" t="str" cm="1">
        <f t="array" ref="I594">_xlfn.IFS(MONTH(A594)&lt;=3,"Q1",MONTH(A594)&lt;=6,"Q2",MONTH(A594)&lt;=9,"Q3",MONTH(A594)&lt;=12,"Q4")</f>
        <v>Q3</v>
      </c>
      <c r="J594" t="str">
        <f t="shared" si="39"/>
        <v>2025-Q3</v>
      </c>
      <c r="K594">
        <f t="shared" si="36"/>
        <v>0</v>
      </c>
      <c r="L594">
        <f t="shared" si="37"/>
        <v>1</v>
      </c>
    </row>
    <row r="595" spans="1:12" x14ac:dyDescent="0.25">
      <c r="A595" s="8">
        <v>45907</v>
      </c>
      <c r="B595" t="s">
        <v>10</v>
      </c>
      <c r="C595" t="s">
        <v>11</v>
      </c>
      <c r="D595" t="s">
        <v>9</v>
      </c>
      <c r="E595">
        <v>17</v>
      </c>
      <c r="F595">
        <v>26.17</v>
      </c>
      <c r="G595">
        <v>444.89</v>
      </c>
      <c r="H595">
        <f t="shared" si="38"/>
        <v>2025</v>
      </c>
      <c r="I595" t="str" cm="1">
        <f t="array" ref="I595">_xlfn.IFS(MONTH(A595)&lt;=3,"Q1",MONTH(A595)&lt;=6,"Q2",MONTH(A595)&lt;=9,"Q3",MONTH(A595)&lt;=12,"Q4")</f>
        <v>Q3</v>
      </c>
      <c r="J595" t="str">
        <f t="shared" si="39"/>
        <v>2025-Q3</v>
      </c>
      <c r="K595">
        <f t="shared" si="36"/>
        <v>0</v>
      </c>
      <c r="L595">
        <f t="shared" si="37"/>
        <v>1</v>
      </c>
    </row>
    <row r="596" spans="1:12" x14ac:dyDescent="0.25">
      <c r="A596" s="8">
        <v>45907</v>
      </c>
      <c r="B596" t="s">
        <v>13</v>
      </c>
      <c r="C596" t="s">
        <v>17</v>
      </c>
      <c r="D596" t="s">
        <v>12</v>
      </c>
      <c r="E596">
        <v>22</v>
      </c>
      <c r="F596">
        <v>14.78</v>
      </c>
      <c r="G596">
        <v>325.16000000000003</v>
      </c>
      <c r="H596">
        <f t="shared" si="38"/>
        <v>2025</v>
      </c>
      <c r="I596" t="str" cm="1">
        <f t="array" ref="I596">_xlfn.IFS(MONTH(A596)&lt;=3,"Q1",MONTH(A596)&lt;=6,"Q2",MONTH(A596)&lt;=9,"Q3",MONTH(A596)&lt;=12,"Q4")</f>
        <v>Q3</v>
      </c>
      <c r="J596" t="str">
        <f t="shared" si="39"/>
        <v>2025-Q3</v>
      </c>
      <c r="K596">
        <f t="shared" si="36"/>
        <v>0</v>
      </c>
      <c r="L596">
        <f t="shared" si="37"/>
        <v>1</v>
      </c>
    </row>
    <row r="597" spans="1:12" x14ac:dyDescent="0.25">
      <c r="A597" s="8">
        <v>45908</v>
      </c>
      <c r="B597" t="s">
        <v>7</v>
      </c>
      <c r="C597" t="s">
        <v>16</v>
      </c>
      <c r="D597" t="s">
        <v>9</v>
      </c>
      <c r="E597">
        <v>3</v>
      </c>
      <c r="F597">
        <v>41.29</v>
      </c>
      <c r="G597">
        <v>123.87</v>
      </c>
      <c r="H597">
        <f t="shared" si="38"/>
        <v>2025</v>
      </c>
      <c r="I597" t="str" cm="1">
        <f t="array" ref="I597">_xlfn.IFS(MONTH(A597)&lt;=3,"Q1",MONTH(A597)&lt;=6,"Q2",MONTH(A597)&lt;=9,"Q3",MONTH(A597)&lt;=12,"Q4")</f>
        <v>Q3</v>
      </c>
      <c r="J597" t="str">
        <f t="shared" si="39"/>
        <v>2025-Q3</v>
      </c>
      <c r="K597">
        <f t="shared" si="36"/>
        <v>0</v>
      </c>
      <c r="L597">
        <f t="shared" si="37"/>
        <v>1</v>
      </c>
    </row>
    <row r="598" spans="1:12" x14ac:dyDescent="0.25">
      <c r="A598" s="8">
        <v>45909</v>
      </c>
      <c r="B598" t="s">
        <v>21</v>
      </c>
      <c r="C598" t="s">
        <v>14</v>
      </c>
      <c r="D598" t="s">
        <v>12</v>
      </c>
      <c r="E598">
        <v>6</v>
      </c>
      <c r="F598">
        <v>210.43</v>
      </c>
      <c r="G598">
        <v>1262.58</v>
      </c>
      <c r="H598">
        <f t="shared" si="38"/>
        <v>2025</v>
      </c>
      <c r="I598" t="str" cm="1">
        <f t="array" ref="I598">_xlfn.IFS(MONTH(A598)&lt;=3,"Q1",MONTH(A598)&lt;=6,"Q2",MONTH(A598)&lt;=9,"Q3",MONTH(A598)&lt;=12,"Q4")</f>
        <v>Q3</v>
      </c>
      <c r="J598" t="str">
        <f t="shared" si="39"/>
        <v>2025-Q3</v>
      </c>
      <c r="K598">
        <f t="shared" si="36"/>
        <v>0</v>
      </c>
      <c r="L598">
        <f t="shared" si="37"/>
        <v>1</v>
      </c>
    </row>
    <row r="599" spans="1:12" x14ac:dyDescent="0.25">
      <c r="A599" s="8">
        <v>45910</v>
      </c>
      <c r="B599" t="s">
        <v>7</v>
      </c>
      <c r="C599" t="s">
        <v>18</v>
      </c>
      <c r="D599" t="s">
        <v>9</v>
      </c>
      <c r="E599">
        <v>31</v>
      </c>
      <c r="F599">
        <v>100.72</v>
      </c>
      <c r="G599">
        <v>3122.32</v>
      </c>
      <c r="H599">
        <f t="shared" si="38"/>
        <v>2025</v>
      </c>
      <c r="I599" t="str" cm="1">
        <f t="array" ref="I599">_xlfn.IFS(MONTH(A599)&lt;=3,"Q1",MONTH(A599)&lt;=6,"Q2",MONTH(A599)&lt;=9,"Q3",MONTH(A599)&lt;=12,"Q4")</f>
        <v>Q3</v>
      </c>
      <c r="J599" t="str">
        <f t="shared" si="39"/>
        <v>2025-Q3</v>
      </c>
      <c r="K599">
        <f t="shared" si="36"/>
        <v>0</v>
      </c>
      <c r="L599">
        <f t="shared" si="37"/>
        <v>1</v>
      </c>
    </row>
    <row r="600" spans="1:12" x14ac:dyDescent="0.25">
      <c r="A600" s="8">
        <v>45910</v>
      </c>
      <c r="B600" t="s">
        <v>7</v>
      </c>
      <c r="C600" t="s">
        <v>18</v>
      </c>
      <c r="D600" t="s">
        <v>12</v>
      </c>
      <c r="E600">
        <v>18</v>
      </c>
      <c r="F600">
        <v>100.72</v>
      </c>
      <c r="G600">
        <v>1812.96</v>
      </c>
      <c r="H600">
        <f t="shared" si="38"/>
        <v>2025</v>
      </c>
      <c r="I600" t="str" cm="1">
        <f t="array" ref="I600">_xlfn.IFS(MONTH(A600)&lt;=3,"Q1",MONTH(A600)&lt;=6,"Q2",MONTH(A600)&lt;=9,"Q3",MONTH(A600)&lt;=12,"Q4")</f>
        <v>Q3</v>
      </c>
      <c r="J600" t="str">
        <f t="shared" si="39"/>
        <v>2025-Q3</v>
      </c>
      <c r="K600">
        <f t="shared" si="36"/>
        <v>0</v>
      </c>
      <c r="L600">
        <f t="shared" si="37"/>
        <v>1</v>
      </c>
    </row>
    <row r="601" spans="1:12" x14ac:dyDescent="0.25">
      <c r="A601" s="8">
        <v>45911</v>
      </c>
      <c r="B601" t="s">
        <v>7</v>
      </c>
      <c r="C601" t="s">
        <v>8</v>
      </c>
      <c r="D601" t="s">
        <v>15</v>
      </c>
      <c r="E601">
        <v>39</v>
      </c>
      <c r="F601">
        <v>64.22</v>
      </c>
      <c r="G601">
        <v>2504.58</v>
      </c>
      <c r="H601">
        <f t="shared" si="38"/>
        <v>2025</v>
      </c>
      <c r="I601" t="str" cm="1">
        <f t="array" ref="I601">_xlfn.IFS(MONTH(A601)&lt;=3,"Q1",MONTH(A601)&lt;=6,"Q2",MONTH(A601)&lt;=9,"Q3",MONTH(A601)&lt;=12,"Q4")</f>
        <v>Q3</v>
      </c>
      <c r="J601" t="str">
        <f t="shared" si="39"/>
        <v>2025-Q3</v>
      </c>
      <c r="K601">
        <f t="shared" si="36"/>
        <v>0</v>
      </c>
      <c r="L601">
        <f t="shared" si="37"/>
        <v>1</v>
      </c>
    </row>
    <row r="602" spans="1:12" x14ac:dyDescent="0.25">
      <c r="A602" s="8">
        <v>45912</v>
      </c>
      <c r="B602" t="s">
        <v>13</v>
      </c>
      <c r="C602" t="s">
        <v>11</v>
      </c>
      <c r="D602" t="s">
        <v>15</v>
      </c>
      <c r="E602">
        <v>37</v>
      </c>
      <c r="F602">
        <v>26.17</v>
      </c>
      <c r="G602">
        <v>968.29</v>
      </c>
      <c r="H602">
        <f t="shared" si="38"/>
        <v>2025</v>
      </c>
      <c r="I602" t="str" cm="1">
        <f t="array" ref="I602">_xlfn.IFS(MONTH(A602)&lt;=3,"Q1",MONTH(A602)&lt;=6,"Q2",MONTH(A602)&lt;=9,"Q3",MONTH(A602)&lt;=12,"Q4")</f>
        <v>Q3</v>
      </c>
      <c r="J602" t="str">
        <f t="shared" si="39"/>
        <v>2025-Q3</v>
      </c>
      <c r="K602">
        <f t="shared" si="36"/>
        <v>0</v>
      </c>
      <c r="L602">
        <f t="shared" si="37"/>
        <v>1</v>
      </c>
    </row>
    <row r="603" spans="1:12" x14ac:dyDescent="0.25">
      <c r="A603" s="8">
        <v>45913</v>
      </c>
      <c r="B603" t="s">
        <v>19</v>
      </c>
      <c r="C603" t="s">
        <v>8</v>
      </c>
      <c r="D603" t="s">
        <v>15</v>
      </c>
      <c r="E603">
        <v>33</v>
      </c>
      <c r="F603">
        <v>64.22</v>
      </c>
      <c r="G603">
        <v>2119.2600000000002</v>
      </c>
      <c r="H603">
        <f t="shared" si="38"/>
        <v>2025</v>
      </c>
      <c r="I603" t="str" cm="1">
        <f t="array" ref="I603">_xlfn.IFS(MONTH(A603)&lt;=3,"Q1",MONTH(A603)&lt;=6,"Q2",MONTH(A603)&lt;=9,"Q3",MONTH(A603)&lt;=12,"Q4")</f>
        <v>Q3</v>
      </c>
      <c r="J603" t="str">
        <f t="shared" si="39"/>
        <v>2025-Q3</v>
      </c>
      <c r="K603">
        <f t="shared" si="36"/>
        <v>0</v>
      </c>
      <c r="L603">
        <f t="shared" si="37"/>
        <v>1</v>
      </c>
    </row>
    <row r="604" spans="1:12" x14ac:dyDescent="0.25">
      <c r="A604" s="8">
        <v>45913</v>
      </c>
      <c r="B604" t="s">
        <v>13</v>
      </c>
      <c r="C604" t="s">
        <v>16</v>
      </c>
      <c r="D604" t="s">
        <v>9</v>
      </c>
      <c r="E604">
        <v>40</v>
      </c>
      <c r="F604">
        <v>41.29</v>
      </c>
      <c r="G604">
        <v>1651.6</v>
      </c>
      <c r="H604">
        <f t="shared" si="38"/>
        <v>2025</v>
      </c>
      <c r="I604" t="str" cm="1">
        <f t="array" ref="I604">_xlfn.IFS(MONTH(A604)&lt;=3,"Q1",MONTH(A604)&lt;=6,"Q2",MONTH(A604)&lt;=9,"Q3",MONTH(A604)&lt;=12,"Q4")</f>
        <v>Q3</v>
      </c>
      <c r="J604" t="str">
        <f t="shared" si="39"/>
        <v>2025-Q3</v>
      </c>
      <c r="K604">
        <f t="shared" si="36"/>
        <v>0</v>
      </c>
      <c r="L604">
        <f t="shared" si="37"/>
        <v>1</v>
      </c>
    </row>
    <row r="605" spans="1:12" x14ac:dyDescent="0.25">
      <c r="A605" s="8">
        <v>45914</v>
      </c>
      <c r="B605" t="s">
        <v>13</v>
      </c>
      <c r="C605" t="s">
        <v>8</v>
      </c>
      <c r="D605" t="s">
        <v>12</v>
      </c>
      <c r="E605">
        <v>2</v>
      </c>
      <c r="F605">
        <v>64.22</v>
      </c>
      <c r="G605">
        <v>128.44</v>
      </c>
      <c r="H605">
        <f t="shared" si="38"/>
        <v>2025</v>
      </c>
      <c r="I605" t="str" cm="1">
        <f t="array" ref="I605">_xlfn.IFS(MONTH(A605)&lt;=3,"Q1",MONTH(A605)&lt;=6,"Q2",MONTH(A605)&lt;=9,"Q3",MONTH(A605)&lt;=12,"Q4")</f>
        <v>Q3</v>
      </c>
      <c r="J605" t="str">
        <f t="shared" si="39"/>
        <v>2025-Q3</v>
      </c>
      <c r="K605">
        <f t="shared" si="36"/>
        <v>0</v>
      </c>
      <c r="L605">
        <f t="shared" si="37"/>
        <v>1</v>
      </c>
    </row>
    <row r="606" spans="1:12" x14ac:dyDescent="0.25">
      <c r="A606" s="8">
        <v>45915</v>
      </c>
      <c r="B606" t="s">
        <v>21</v>
      </c>
      <c r="C606" t="s">
        <v>18</v>
      </c>
      <c r="D606" t="s">
        <v>12</v>
      </c>
      <c r="E606">
        <v>12</v>
      </c>
      <c r="F606">
        <v>100.72</v>
      </c>
      <c r="G606">
        <v>1208.6400000000001</v>
      </c>
      <c r="H606">
        <f t="shared" si="38"/>
        <v>2025</v>
      </c>
      <c r="I606" t="str" cm="1">
        <f t="array" ref="I606">_xlfn.IFS(MONTH(A606)&lt;=3,"Q1",MONTH(A606)&lt;=6,"Q2",MONTH(A606)&lt;=9,"Q3",MONTH(A606)&lt;=12,"Q4")</f>
        <v>Q3</v>
      </c>
      <c r="J606" t="str">
        <f t="shared" si="39"/>
        <v>2025-Q3</v>
      </c>
      <c r="K606">
        <f t="shared" si="36"/>
        <v>0</v>
      </c>
      <c r="L606">
        <f t="shared" si="37"/>
        <v>1</v>
      </c>
    </row>
    <row r="607" spans="1:12" x14ac:dyDescent="0.25">
      <c r="A607" s="8">
        <v>45915</v>
      </c>
      <c r="B607" t="s">
        <v>19</v>
      </c>
      <c r="C607" t="s">
        <v>17</v>
      </c>
      <c r="D607" t="s">
        <v>15</v>
      </c>
      <c r="E607">
        <v>1</v>
      </c>
      <c r="F607">
        <v>14.78</v>
      </c>
      <c r="G607">
        <v>14.78</v>
      </c>
      <c r="H607">
        <f t="shared" si="38"/>
        <v>2025</v>
      </c>
      <c r="I607" t="str" cm="1">
        <f t="array" ref="I607">_xlfn.IFS(MONTH(A607)&lt;=3,"Q1",MONTH(A607)&lt;=6,"Q2",MONTH(A607)&lt;=9,"Q3",MONTH(A607)&lt;=12,"Q4")</f>
        <v>Q3</v>
      </c>
      <c r="J607" t="str">
        <f t="shared" si="39"/>
        <v>2025-Q3</v>
      </c>
      <c r="K607">
        <f t="shared" si="36"/>
        <v>0</v>
      </c>
      <c r="L607">
        <f t="shared" si="37"/>
        <v>1</v>
      </c>
    </row>
    <row r="608" spans="1:12" x14ac:dyDescent="0.25">
      <c r="A608" s="8">
        <v>45916</v>
      </c>
      <c r="B608" t="s">
        <v>21</v>
      </c>
      <c r="C608" t="s">
        <v>22</v>
      </c>
      <c r="D608" t="s">
        <v>15</v>
      </c>
      <c r="E608">
        <v>30</v>
      </c>
      <c r="F608">
        <v>160.66</v>
      </c>
      <c r="G608">
        <v>4819.8</v>
      </c>
      <c r="H608">
        <f t="shared" si="38"/>
        <v>2025</v>
      </c>
      <c r="I608" t="str" cm="1">
        <f t="array" ref="I608">_xlfn.IFS(MONTH(A608)&lt;=3,"Q1",MONTH(A608)&lt;=6,"Q2",MONTH(A608)&lt;=9,"Q3",MONTH(A608)&lt;=12,"Q4")</f>
        <v>Q3</v>
      </c>
      <c r="J608" t="str">
        <f t="shared" si="39"/>
        <v>2025-Q3</v>
      </c>
      <c r="K608">
        <f t="shared" si="36"/>
        <v>0</v>
      </c>
      <c r="L608">
        <f t="shared" si="37"/>
        <v>1</v>
      </c>
    </row>
    <row r="609" spans="1:12" x14ac:dyDescent="0.25">
      <c r="A609" s="8">
        <v>45917</v>
      </c>
      <c r="B609" t="s">
        <v>7</v>
      </c>
      <c r="C609" t="s">
        <v>11</v>
      </c>
      <c r="D609" t="s">
        <v>9</v>
      </c>
      <c r="E609">
        <v>36</v>
      </c>
      <c r="F609">
        <v>26.17</v>
      </c>
      <c r="G609">
        <v>942.12</v>
      </c>
      <c r="H609">
        <f t="shared" si="38"/>
        <v>2025</v>
      </c>
      <c r="I609" t="str" cm="1">
        <f t="array" ref="I609">_xlfn.IFS(MONTH(A609)&lt;=3,"Q1",MONTH(A609)&lt;=6,"Q2",MONTH(A609)&lt;=9,"Q3",MONTH(A609)&lt;=12,"Q4")</f>
        <v>Q3</v>
      </c>
      <c r="J609" t="str">
        <f t="shared" si="39"/>
        <v>2025-Q3</v>
      </c>
      <c r="K609">
        <f t="shared" si="36"/>
        <v>0</v>
      </c>
      <c r="L609">
        <f t="shared" si="37"/>
        <v>1</v>
      </c>
    </row>
    <row r="610" spans="1:12" x14ac:dyDescent="0.25">
      <c r="A610" s="8">
        <v>45918</v>
      </c>
      <c r="B610" t="s">
        <v>13</v>
      </c>
      <c r="C610" t="s">
        <v>11</v>
      </c>
      <c r="D610" t="s">
        <v>12</v>
      </c>
      <c r="E610">
        <v>26</v>
      </c>
      <c r="F610">
        <v>26.17</v>
      </c>
      <c r="G610">
        <v>680.42</v>
      </c>
      <c r="H610">
        <f t="shared" si="38"/>
        <v>2025</v>
      </c>
      <c r="I610" t="str" cm="1">
        <f t="array" ref="I610">_xlfn.IFS(MONTH(A610)&lt;=3,"Q1",MONTH(A610)&lt;=6,"Q2",MONTH(A610)&lt;=9,"Q3",MONTH(A610)&lt;=12,"Q4")</f>
        <v>Q3</v>
      </c>
      <c r="J610" t="str">
        <f t="shared" si="39"/>
        <v>2025-Q3</v>
      </c>
      <c r="K610">
        <f t="shared" si="36"/>
        <v>0</v>
      </c>
      <c r="L610">
        <f t="shared" si="37"/>
        <v>1</v>
      </c>
    </row>
    <row r="611" spans="1:12" x14ac:dyDescent="0.25">
      <c r="A611" s="8">
        <v>45918</v>
      </c>
      <c r="B611" t="s">
        <v>13</v>
      </c>
      <c r="C611" t="s">
        <v>11</v>
      </c>
      <c r="D611" t="s">
        <v>12</v>
      </c>
      <c r="E611">
        <v>19</v>
      </c>
      <c r="F611">
        <v>26.17</v>
      </c>
      <c r="G611">
        <v>497.23</v>
      </c>
      <c r="H611">
        <f t="shared" si="38"/>
        <v>2025</v>
      </c>
      <c r="I611" t="str" cm="1">
        <f t="array" ref="I611">_xlfn.IFS(MONTH(A611)&lt;=3,"Q1",MONTH(A611)&lt;=6,"Q2",MONTH(A611)&lt;=9,"Q3",MONTH(A611)&lt;=12,"Q4")</f>
        <v>Q3</v>
      </c>
      <c r="J611" t="str">
        <f t="shared" si="39"/>
        <v>2025-Q3</v>
      </c>
      <c r="K611">
        <f t="shared" si="36"/>
        <v>0</v>
      </c>
      <c r="L611">
        <f t="shared" si="37"/>
        <v>1</v>
      </c>
    </row>
    <row r="612" spans="1:12" x14ac:dyDescent="0.25">
      <c r="A612" s="8">
        <v>45919</v>
      </c>
      <c r="B612" t="s">
        <v>21</v>
      </c>
      <c r="C612" t="s">
        <v>17</v>
      </c>
      <c r="D612" t="s">
        <v>9</v>
      </c>
      <c r="E612">
        <v>7</v>
      </c>
      <c r="F612">
        <v>14.78</v>
      </c>
      <c r="G612">
        <v>103.46</v>
      </c>
      <c r="H612">
        <f t="shared" si="38"/>
        <v>2025</v>
      </c>
      <c r="I612" t="str" cm="1">
        <f t="array" ref="I612">_xlfn.IFS(MONTH(A612)&lt;=3,"Q1",MONTH(A612)&lt;=6,"Q2",MONTH(A612)&lt;=9,"Q3",MONTH(A612)&lt;=12,"Q4")</f>
        <v>Q3</v>
      </c>
      <c r="J612" t="str">
        <f t="shared" si="39"/>
        <v>2025-Q3</v>
      </c>
      <c r="K612">
        <f t="shared" si="36"/>
        <v>0</v>
      </c>
      <c r="L612">
        <f t="shared" si="37"/>
        <v>1</v>
      </c>
    </row>
    <row r="613" spans="1:12" x14ac:dyDescent="0.25">
      <c r="A613" s="8">
        <v>45920</v>
      </c>
      <c r="B613" t="s">
        <v>10</v>
      </c>
      <c r="C613" t="s">
        <v>16</v>
      </c>
      <c r="D613" t="s">
        <v>9</v>
      </c>
      <c r="E613">
        <v>34</v>
      </c>
      <c r="F613">
        <v>41.29</v>
      </c>
      <c r="G613">
        <v>1403.86</v>
      </c>
      <c r="H613">
        <f t="shared" si="38"/>
        <v>2025</v>
      </c>
      <c r="I613" t="str" cm="1">
        <f t="array" ref="I613">_xlfn.IFS(MONTH(A613)&lt;=3,"Q1",MONTH(A613)&lt;=6,"Q2",MONTH(A613)&lt;=9,"Q3",MONTH(A613)&lt;=12,"Q4")</f>
        <v>Q3</v>
      </c>
      <c r="J613" t="str">
        <f t="shared" si="39"/>
        <v>2025-Q3</v>
      </c>
      <c r="K613">
        <f t="shared" si="36"/>
        <v>0</v>
      </c>
      <c r="L613">
        <f t="shared" si="37"/>
        <v>1</v>
      </c>
    </row>
    <row r="614" spans="1:12" x14ac:dyDescent="0.25">
      <c r="A614" s="8">
        <v>45921</v>
      </c>
      <c r="B614" t="s">
        <v>19</v>
      </c>
      <c r="C614" t="s">
        <v>17</v>
      </c>
      <c r="D614" t="s">
        <v>15</v>
      </c>
      <c r="E614">
        <v>8</v>
      </c>
      <c r="F614">
        <v>14.78</v>
      </c>
      <c r="G614">
        <v>118.24</v>
      </c>
      <c r="H614">
        <f t="shared" si="38"/>
        <v>2025</v>
      </c>
      <c r="I614" t="str" cm="1">
        <f t="array" ref="I614">_xlfn.IFS(MONTH(A614)&lt;=3,"Q1",MONTH(A614)&lt;=6,"Q2",MONTH(A614)&lt;=9,"Q3",MONTH(A614)&lt;=12,"Q4")</f>
        <v>Q3</v>
      </c>
      <c r="J614" t="str">
        <f t="shared" si="39"/>
        <v>2025-Q3</v>
      </c>
      <c r="K614">
        <f t="shared" si="36"/>
        <v>0</v>
      </c>
      <c r="L614">
        <f t="shared" si="37"/>
        <v>1</v>
      </c>
    </row>
    <row r="615" spans="1:12" x14ac:dyDescent="0.25">
      <c r="A615" s="8">
        <v>45921</v>
      </c>
      <c r="B615" t="s">
        <v>19</v>
      </c>
      <c r="C615" t="s">
        <v>18</v>
      </c>
      <c r="D615" t="s">
        <v>9</v>
      </c>
      <c r="E615">
        <v>22</v>
      </c>
      <c r="F615">
        <v>100.72</v>
      </c>
      <c r="G615">
        <v>2215.84</v>
      </c>
      <c r="H615">
        <f t="shared" si="38"/>
        <v>2025</v>
      </c>
      <c r="I615" t="str" cm="1">
        <f t="array" ref="I615">_xlfn.IFS(MONTH(A615)&lt;=3,"Q1",MONTH(A615)&lt;=6,"Q2",MONTH(A615)&lt;=9,"Q3",MONTH(A615)&lt;=12,"Q4")</f>
        <v>Q3</v>
      </c>
      <c r="J615" t="str">
        <f t="shared" si="39"/>
        <v>2025-Q3</v>
      </c>
      <c r="K615">
        <f t="shared" si="36"/>
        <v>0</v>
      </c>
      <c r="L615">
        <f t="shared" si="37"/>
        <v>1</v>
      </c>
    </row>
    <row r="616" spans="1:12" x14ac:dyDescent="0.25">
      <c r="A616" s="8">
        <v>45922</v>
      </c>
      <c r="B616" t="s">
        <v>13</v>
      </c>
      <c r="C616" t="s">
        <v>17</v>
      </c>
      <c r="D616" t="s">
        <v>12</v>
      </c>
      <c r="E616">
        <v>8</v>
      </c>
      <c r="F616">
        <v>14.78</v>
      </c>
      <c r="G616">
        <v>118.24</v>
      </c>
      <c r="H616">
        <f t="shared" si="38"/>
        <v>2025</v>
      </c>
      <c r="I616" t="str" cm="1">
        <f t="array" ref="I616">_xlfn.IFS(MONTH(A616)&lt;=3,"Q1",MONTH(A616)&lt;=6,"Q2",MONTH(A616)&lt;=9,"Q3",MONTH(A616)&lt;=12,"Q4")</f>
        <v>Q3</v>
      </c>
      <c r="J616" t="str">
        <f t="shared" si="39"/>
        <v>2025-Q3</v>
      </c>
      <c r="K616">
        <f t="shared" si="36"/>
        <v>0</v>
      </c>
      <c r="L616">
        <f t="shared" si="37"/>
        <v>1</v>
      </c>
    </row>
    <row r="617" spans="1:12" x14ac:dyDescent="0.25">
      <c r="A617" s="8">
        <v>45923</v>
      </c>
      <c r="B617" t="s">
        <v>13</v>
      </c>
      <c r="C617" t="s">
        <v>17</v>
      </c>
      <c r="D617" t="s">
        <v>9</v>
      </c>
      <c r="E617">
        <v>13</v>
      </c>
      <c r="F617">
        <v>14.78</v>
      </c>
      <c r="G617">
        <v>192.14</v>
      </c>
      <c r="H617">
        <f t="shared" si="38"/>
        <v>2025</v>
      </c>
      <c r="I617" t="str" cm="1">
        <f t="array" ref="I617">_xlfn.IFS(MONTH(A617)&lt;=3,"Q1",MONTH(A617)&lt;=6,"Q2",MONTH(A617)&lt;=9,"Q3",MONTH(A617)&lt;=12,"Q4")</f>
        <v>Q3</v>
      </c>
      <c r="J617" t="str">
        <f t="shared" si="39"/>
        <v>2025-Q3</v>
      </c>
      <c r="K617">
        <f t="shared" si="36"/>
        <v>0</v>
      </c>
      <c r="L617">
        <f t="shared" si="37"/>
        <v>1</v>
      </c>
    </row>
    <row r="618" spans="1:12" x14ac:dyDescent="0.25">
      <c r="A618" s="8">
        <v>45924</v>
      </c>
      <c r="B618" t="s">
        <v>7</v>
      </c>
      <c r="C618" t="s">
        <v>22</v>
      </c>
      <c r="D618" t="s">
        <v>12</v>
      </c>
      <c r="E618">
        <v>21</v>
      </c>
      <c r="F618">
        <v>160.66</v>
      </c>
      <c r="G618">
        <v>3373.86</v>
      </c>
      <c r="H618">
        <f t="shared" si="38"/>
        <v>2025</v>
      </c>
      <c r="I618" t="str" cm="1">
        <f t="array" ref="I618">_xlfn.IFS(MONTH(A618)&lt;=3,"Q1",MONTH(A618)&lt;=6,"Q2",MONTH(A618)&lt;=9,"Q3",MONTH(A618)&lt;=12,"Q4")</f>
        <v>Q3</v>
      </c>
      <c r="J618" t="str">
        <f t="shared" si="39"/>
        <v>2025-Q3</v>
      </c>
      <c r="K618">
        <f t="shared" si="36"/>
        <v>0</v>
      </c>
      <c r="L618">
        <f t="shared" si="37"/>
        <v>1</v>
      </c>
    </row>
    <row r="619" spans="1:12" x14ac:dyDescent="0.25">
      <c r="A619" s="8">
        <v>45924</v>
      </c>
      <c r="B619" t="s">
        <v>7</v>
      </c>
      <c r="C619" t="s">
        <v>18</v>
      </c>
      <c r="D619" t="s">
        <v>9</v>
      </c>
      <c r="E619">
        <v>10</v>
      </c>
      <c r="F619">
        <v>100.72</v>
      </c>
      <c r="G619">
        <v>1007.2</v>
      </c>
      <c r="H619">
        <f t="shared" si="38"/>
        <v>2025</v>
      </c>
      <c r="I619" t="str" cm="1">
        <f t="array" ref="I619">_xlfn.IFS(MONTH(A619)&lt;=3,"Q1",MONTH(A619)&lt;=6,"Q2",MONTH(A619)&lt;=9,"Q3",MONTH(A619)&lt;=12,"Q4")</f>
        <v>Q3</v>
      </c>
      <c r="J619" t="str">
        <f t="shared" si="39"/>
        <v>2025-Q3</v>
      </c>
      <c r="K619">
        <f t="shared" si="36"/>
        <v>0</v>
      </c>
      <c r="L619">
        <f t="shared" si="37"/>
        <v>1</v>
      </c>
    </row>
    <row r="620" spans="1:12" x14ac:dyDescent="0.25">
      <c r="A620" s="8">
        <v>45925</v>
      </c>
      <c r="B620" t="s">
        <v>10</v>
      </c>
      <c r="C620" t="s">
        <v>18</v>
      </c>
      <c r="D620" t="s">
        <v>15</v>
      </c>
      <c r="E620">
        <v>33</v>
      </c>
      <c r="F620">
        <v>100.72</v>
      </c>
      <c r="G620">
        <v>3323.76</v>
      </c>
      <c r="H620">
        <f t="shared" si="38"/>
        <v>2025</v>
      </c>
      <c r="I620" t="str" cm="1">
        <f t="array" ref="I620">_xlfn.IFS(MONTH(A620)&lt;=3,"Q1",MONTH(A620)&lt;=6,"Q2",MONTH(A620)&lt;=9,"Q3",MONTH(A620)&lt;=12,"Q4")</f>
        <v>Q3</v>
      </c>
      <c r="J620" t="str">
        <f t="shared" si="39"/>
        <v>2025-Q3</v>
      </c>
      <c r="K620">
        <f t="shared" si="36"/>
        <v>0</v>
      </c>
      <c r="L620">
        <f t="shared" si="37"/>
        <v>1</v>
      </c>
    </row>
    <row r="621" spans="1:12" x14ac:dyDescent="0.25">
      <c r="A621" s="8">
        <v>45926</v>
      </c>
      <c r="B621" t="s">
        <v>19</v>
      </c>
      <c r="C621" t="s">
        <v>11</v>
      </c>
      <c r="D621" t="s">
        <v>15</v>
      </c>
      <c r="E621">
        <v>23</v>
      </c>
      <c r="F621">
        <v>26.17</v>
      </c>
      <c r="G621">
        <v>601.91</v>
      </c>
      <c r="H621">
        <f t="shared" si="38"/>
        <v>2025</v>
      </c>
      <c r="I621" t="str" cm="1">
        <f t="array" ref="I621">_xlfn.IFS(MONTH(A621)&lt;=3,"Q1",MONTH(A621)&lt;=6,"Q2",MONTH(A621)&lt;=9,"Q3",MONTH(A621)&lt;=12,"Q4")</f>
        <v>Q3</v>
      </c>
      <c r="J621" t="str">
        <f t="shared" si="39"/>
        <v>2025-Q3</v>
      </c>
      <c r="K621">
        <f t="shared" si="36"/>
        <v>0</v>
      </c>
      <c r="L621">
        <f t="shared" si="37"/>
        <v>1</v>
      </c>
    </row>
    <row r="622" spans="1:12" x14ac:dyDescent="0.25">
      <c r="A622" s="8">
        <v>45926</v>
      </c>
      <c r="B622" t="s">
        <v>21</v>
      </c>
      <c r="C622" t="s">
        <v>17</v>
      </c>
      <c r="D622" t="s">
        <v>15</v>
      </c>
      <c r="E622">
        <v>34</v>
      </c>
      <c r="F622">
        <v>14.78</v>
      </c>
      <c r="G622">
        <v>502.52</v>
      </c>
      <c r="H622">
        <f t="shared" si="38"/>
        <v>2025</v>
      </c>
      <c r="I622" t="str" cm="1">
        <f t="array" ref="I622">_xlfn.IFS(MONTH(A622)&lt;=3,"Q1",MONTH(A622)&lt;=6,"Q2",MONTH(A622)&lt;=9,"Q3",MONTH(A622)&lt;=12,"Q4")</f>
        <v>Q3</v>
      </c>
      <c r="J622" t="str">
        <f t="shared" si="39"/>
        <v>2025-Q3</v>
      </c>
      <c r="K622">
        <f t="shared" si="36"/>
        <v>0</v>
      </c>
      <c r="L622">
        <f t="shared" si="37"/>
        <v>1</v>
      </c>
    </row>
    <row r="623" spans="1:12" x14ac:dyDescent="0.25">
      <c r="A623" s="8">
        <v>45927</v>
      </c>
      <c r="B623" t="s">
        <v>21</v>
      </c>
      <c r="C623" t="s">
        <v>17</v>
      </c>
      <c r="D623" t="s">
        <v>15</v>
      </c>
      <c r="E623">
        <v>7</v>
      </c>
      <c r="F623">
        <v>14.78</v>
      </c>
      <c r="G623">
        <v>103.46</v>
      </c>
      <c r="H623">
        <f t="shared" si="38"/>
        <v>2025</v>
      </c>
      <c r="I623" t="str" cm="1">
        <f t="array" ref="I623">_xlfn.IFS(MONTH(A623)&lt;=3,"Q1",MONTH(A623)&lt;=6,"Q2",MONTH(A623)&lt;=9,"Q3",MONTH(A623)&lt;=12,"Q4")</f>
        <v>Q3</v>
      </c>
      <c r="J623" t="str">
        <f t="shared" si="39"/>
        <v>2025-Q3</v>
      </c>
      <c r="K623">
        <f t="shared" si="36"/>
        <v>0</v>
      </c>
      <c r="L623">
        <f t="shared" si="37"/>
        <v>1</v>
      </c>
    </row>
    <row r="624" spans="1:12" x14ac:dyDescent="0.25">
      <c r="A624" s="8">
        <v>45928</v>
      </c>
      <c r="B624" t="s">
        <v>21</v>
      </c>
      <c r="C624" t="s">
        <v>16</v>
      </c>
      <c r="D624" t="s">
        <v>9</v>
      </c>
      <c r="E624">
        <v>40</v>
      </c>
      <c r="F624">
        <v>41.29</v>
      </c>
      <c r="G624">
        <v>1651.6</v>
      </c>
      <c r="H624">
        <f t="shared" si="38"/>
        <v>2025</v>
      </c>
      <c r="I624" t="str" cm="1">
        <f t="array" ref="I624">_xlfn.IFS(MONTH(A624)&lt;=3,"Q1",MONTH(A624)&lt;=6,"Q2",MONTH(A624)&lt;=9,"Q3",MONTH(A624)&lt;=12,"Q4")</f>
        <v>Q3</v>
      </c>
      <c r="J624" t="str">
        <f t="shared" si="39"/>
        <v>2025-Q3</v>
      </c>
      <c r="K624">
        <f t="shared" si="36"/>
        <v>0</v>
      </c>
      <c r="L624">
        <f t="shared" si="37"/>
        <v>1</v>
      </c>
    </row>
    <row r="625" spans="1:12" x14ac:dyDescent="0.25">
      <c r="A625" s="8">
        <v>45929</v>
      </c>
      <c r="B625" t="s">
        <v>19</v>
      </c>
      <c r="C625" t="s">
        <v>11</v>
      </c>
      <c r="D625" t="s">
        <v>15</v>
      </c>
      <c r="E625">
        <v>36</v>
      </c>
      <c r="F625">
        <v>26.17</v>
      </c>
      <c r="G625">
        <v>942.12</v>
      </c>
      <c r="H625">
        <f t="shared" si="38"/>
        <v>2025</v>
      </c>
      <c r="I625" t="str" cm="1">
        <f t="array" ref="I625">_xlfn.IFS(MONTH(A625)&lt;=3,"Q1",MONTH(A625)&lt;=6,"Q2",MONTH(A625)&lt;=9,"Q3",MONTH(A625)&lt;=12,"Q4")</f>
        <v>Q3</v>
      </c>
      <c r="J625" t="str">
        <f t="shared" si="39"/>
        <v>2025-Q3</v>
      </c>
      <c r="K625">
        <f t="shared" si="36"/>
        <v>0</v>
      </c>
      <c r="L625">
        <f t="shared" si="37"/>
        <v>1</v>
      </c>
    </row>
    <row r="626" spans="1:12" x14ac:dyDescent="0.25">
      <c r="A626" s="8">
        <v>45929</v>
      </c>
      <c r="B626" t="s">
        <v>13</v>
      </c>
      <c r="C626" t="s">
        <v>20</v>
      </c>
      <c r="D626" t="s">
        <v>15</v>
      </c>
      <c r="E626">
        <v>1</v>
      </c>
      <c r="F626">
        <v>34.72</v>
      </c>
      <c r="G626">
        <v>34.72</v>
      </c>
      <c r="H626">
        <f t="shared" si="38"/>
        <v>2025</v>
      </c>
      <c r="I626" t="str" cm="1">
        <f t="array" ref="I626">_xlfn.IFS(MONTH(A626)&lt;=3,"Q1",MONTH(A626)&lt;=6,"Q2",MONTH(A626)&lt;=9,"Q3",MONTH(A626)&lt;=12,"Q4")</f>
        <v>Q3</v>
      </c>
      <c r="J626" t="str">
        <f t="shared" si="39"/>
        <v>2025-Q3</v>
      </c>
      <c r="K626">
        <f t="shared" si="36"/>
        <v>0</v>
      </c>
      <c r="L626">
        <f t="shared" si="37"/>
        <v>1</v>
      </c>
    </row>
    <row r="627" spans="1:12" x14ac:dyDescent="0.25">
      <c r="A627" s="8">
        <v>45930</v>
      </c>
      <c r="B627" t="s">
        <v>19</v>
      </c>
      <c r="C627" t="s">
        <v>17</v>
      </c>
      <c r="D627" t="s">
        <v>15</v>
      </c>
      <c r="E627">
        <v>18</v>
      </c>
      <c r="F627">
        <v>14.78</v>
      </c>
      <c r="G627">
        <v>266.04000000000002</v>
      </c>
      <c r="H627">
        <f t="shared" si="38"/>
        <v>2025</v>
      </c>
      <c r="I627" t="str" cm="1">
        <f t="array" ref="I627">_xlfn.IFS(MONTH(A627)&lt;=3,"Q1",MONTH(A627)&lt;=6,"Q2",MONTH(A627)&lt;=9,"Q3",MONTH(A627)&lt;=12,"Q4")</f>
        <v>Q3</v>
      </c>
      <c r="J627" t="str">
        <f t="shared" si="39"/>
        <v>2025-Q3</v>
      </c>
      <c r="K627">
        <f t="shared" si="36"/>
        <v>0</v>
      </c>
      <c r="L627">
        <f t="shared" si="37"/>
        <v>1</v>
      </c>
    </row>
    <row r="628" spans="1:12" x14ac:dyDescent="0.25">
      <c r="A628" s="8">
        <v>45931</v>
      </c>
      <c r="B628" t="s">
        <v>19</v>
      </c>
      <c r="C628" t="s">
        <v>14</v>
      </c>
      <c r="D628" t="s">
        <v>15</v>
      </c>
      <c r="E628">
        <v>7</v>
      </c>
      <c r="F628">
        <v>210.43</v>
      </c>
      <c r="G628">
        <v>1473.01</v>
      </c>
      <c r="H628">
        <f t="shared" si="38"/>
        <v>2025</v>
      </c>
      <c r="I628" t="str" cm="1">
        <f t="array" ref="I628">_xlfn.IFS(MONTH(A628)&lt;=3,"Q1",MONTH(A628)&lt;=6,"Q2",MONTH(A628)&lt;=9,"Q3",MONTH(A628)&lt;=12,"Q4")</f>
        <v>Q4</v>
      </c>
      <c r="J628" t="str">
        <f t="shared" si="39"/>
        <v>2025-Q4</v>
      </c>
      <c r="K628">
        <f t="shared" si="36"/>
        <v>0</v>
      </c>
      <c r="L628">
        <f t="shared" si="37"/>
        <v>1</v>
      </c>
    </row>
    <row r="629" spans="1:12" x14ac:dyDescent="0.25">
      <c r="A629" s="8">
        <v>45932</v>
      </c>
      <c r="B629" t="s">
        <v>7</v>
      </c>
      <c r="C629" t="s">
        <v>17</v>
      </c>
      <c r="D629" t="s">
        <v>9</v>
      </c>
      <c r="E629">
        <v>37</v>
      </c>
      <c r="F629">
        <v>14.78</v>
      </c>
      <c r="G629">
        <v>546.86</v>
      </c>
      <c r="H629">
        <f t="shared" si="38"/>
        <v>2025</v>
      </c>
      <c r="I629" t="str" cm="1">
        <f t="array" ref="I629">_xlfn.IFS(MONTH(A629)&lt;=3,"Q1",MONTH(A629)&lt;=6,"Q2",MONTH(A629)&lt;=9,"Q3",MONTH(A629)&lt;=12,"Q4")</f>
        <v>Q4</v>
      </c>
      <c r="J629" t="str">
        <f t="shared" si="39"/>
        <v>2025-Q4</v>
      </c>
      <c r="K629">
        <f t="shared" si="36"/>
        <v>0</v>
      </c>
      <c r="L629">
        <f t="shared" si="37"/>
        <v>1</v>
      </c>
    </row>
    <row r="630" spans="1:12" x14ac:dyDescent="0.25">
      <c r="A630" s="8">
        <v>45932</v>
      </c>
      <c r="B630" t="s">
        <v>19</v>
      </c>
      <c r="C630" t="s">
        <v>18</v>
      </c>
      <c r="D630" t="s">
        <v>9</v>
      </c>
      <c r="E630">
        <v>17</v>
      </c>
      <c r="F630">
        <v>100.72</v>
      </c>
      <c r="G630">
        <v>1712.24</v>
      </c>
      <c r="H630">
        <f t="shared" si="38"/>
        <v>2025</v>
      </c>
      <c r="I630" t="str" cm="1">
        <f t="array" ref="I630">_xlfn.IFS(MONTH(A630)&lt;=3,"Q1",MONTH(A630)&lt;=6,"Q2",MONTH(A630)&lt;=9,"Q3",MONTH(A630)&lt;=12,"Q4")</f>
        <v>Q4</v>
      </c>
      <c r="J630" t="str">
        <f t="shared" si="39"/>
        <v>2025-Q4</v>
      </c>
      <c r="K630">
        <f t="shared" si="36"/>
        <v>0</v>
      </c>
      <c r="L630">
        <f t="shared" si="37"/>
        <v>1</v>
      </c>
    </row>
    <row r="631" spans="1:12" x14ac:dyDescent="0.25">
      <c r="A631" s="8">
        <v>45933</v>
      </c>
      <c r="B631" t="s">
        <v>21</v>
      </c>
      <c r="C631" t="s">
        <v>11</v>
      </c>
      <c r="D631" t="s">
        <v>15</v>
      </c>
      <c r="E631">
        <v>23</v>
      </c>
      <c r="F631">
        <v>26.17</v>
      </c>
      <c r="G631">
        <v>601.91</v>
      </c>
      <c r="H631">
        <f t="shared" si="38"/>
        <v>2025</v>
      </c>
      <c r="I631" t="str" cm="1">
        <f t="array" ref="I631">_xlfn.IFS(MONTH(A631)&lt;=3,"Q1",MONTH(A631)&lt;=6,"Q2",MONTH(A631)&lt;=9,"Q3",MONTH(A631)&lt;=12,"Q4")</f>
        <v>Q4</v>
      </c>
      <c r="J631" t="str">
        <f t="shared" si="39"/>
        <v>2025-Q4</v>
      </c>
      <c r="K631">
        <f t="shared" si="36"/>
        <v>0</v>
      </c>
      <c r="L631">
        <f t="shared" si="37"/>
        <v>1</v>
      </c>
    </row>
    <row r="632" spans="1:12" x14ac:dyDescent="0.25">
      <c r="A632" s="8">
        <v>45934</v>
      </c>
      <c r="B632" t="s">
        <v>19</v>
      </c>
      <c r="C632" t="s">
        <v>11</v>
      </c>
      <c r="D632" t="s">
        <v>15</v>
      </c>
      <c r="E632">
        <v>12</v>
      </c>
      <c r="F632">
        <v>26.17</v>
      </c>
      <c r="G632">
        <v>314.04000000000002</v>
      </c>
      <c r="H632">
        <f t="shared" si="38"/>
        <v>2025</v>
      </c>
      <c r="I632" t="str" cm="1">
        <f t="array" ref="I632">_xlfn.IFS(MONTH(A632)&lt;=3,"Q1",MONTH(A632)&lt;=6,"Q2",MONTH(A632)&lt;=9,"Q3",MONTH(A632)&lt;=12,"Q4")</f>
        <v>Q4</v>
      </c>
      <c r="J632" t="str">
        <f t="shared" si="39"/>
        <v>2025-Q4</v>
      </c>
      <c r="K632">
        <f t="shared" si="36"/>
        <v>0</v>
      </c>
      <c r="L632">
        <f t="shared" si="37"/>
        <v>1</v>
      </c>
    </row>
    <row r="633" spans="1:12" x14ac:dyDescent="0.25">
      <c r="A633" s="8">
        <v>45934</v>
      </c>
      <c r="B633" t="s">
        <v>19</v>
      </c>
      <c r="C633" t="s">
        <v>11</v>
      </c>
      <c r="D633" t="s">
        <v>12</v>
      </c>
      <c r="E633">
        <v>23</v>
      </c>
      <c r="F633">
        <v>26.17</v>
      </c>
      <c r="G633">
        <v>601.91</v>
      </c>
      <c r="H633">
        <f t="shared" si="38"/>
        <v>2025</v>
      </c>
      <c r="I633" t="str" cm="1">
        <f t="array" ref="I633">_xlfn.IFS(MONTH(A633)&lt;=3,"Q1",MONTH(A633)&lt;=6,"Q2",MONTH(A633)&lt;=9,"Q3",MONTH(A633)&lt;=12,"Q4")</f>
        <v>Q4</v>
      </c>
      <c r="J633" t="str">
        <f t="shared" si="39"/>
        <v>2025-Q4</v>
      </c>
      <c r="K633">
        <f t="shared" si="36"/>
        <v>0</v>
      </c>
      <c r="L633">
        <f t="shared" si="37"/>
        <v>1</v>
      </c>
    </row>
    <row r="634" spans="1:12" x14ac:dyDescent="0.25">
      <c r="A634" s="8">
        <v>45935</v>
      </c>
      <c r="B634" t="s">
        <v>7</v>
      </c>
      <c r="C634" t="s">
        <v>16</v>
      </c>
      <c r="D634" t="s">
        <v>12</v>
      </c>
      <c r="E634">
        <v>28</v>
      </c>
      <c r="F634">
        <v>41.29</v>
      </c>
      <c r="G634">
        <v>1156.1199999999999</v>
      </c>
      <c r="H634">
        <f t="shared" si="38"/>
        <v>2025</v>
      </c>
      <c r="I634" t="str" cm="1">
        <f t="array" ref="I634">_xlfn.IFS(MONTH(A634)&lt;=3,"Q1",MONTH(A634)&lt;=6,"Q2",MONTH(A634)&lt;=9,"Q3",MONTH(A634)&lt;=12,"Q4")</f>
        <v>Q4</v>
      </c>
      <c r="J634" t="str">
        <f t="shared" si="39"/>
        <v>2025-Q4</v>
      </c>
      <c r="K634">
        <f t="shared" si="36"/>
        <v>0</v>
      </c>
      <c r="L634">
        <f t="shared" si="37"/>
        <v>1</v>
      </c>
    </row>
    <row r="635" spans="1:12" x14ac:dyDescent="0.25">
      <c r="A635" s="8">
        <v>45936</v>
      </c>
      <c r="B635" t="s">
        <v>13</v>
      </c>
      <c r="C635" t="s">
        <v>11</v>
      </c>
      <c r="D635" t="s">
        <v>15</v>
      </c>
      <c r="E635">
        <v>3</v>
      </c>
      <c r="F635">
        <v>26.17</v>
      </c>
      <c r="G635">
        <v>78.510000000000005</v>
      </c>
      <c r="H635">
        <f t="shared" si="38"/>
        <v>2025</v>
      </c>
      <c r="I635" t="str" cm="1">
        <f t="array" ref="I635">_xlfn.IFS(MONTH(A635)&lt;=3,"Q1",MONTH(A635)&lt;=6,"Q2",MONTH(A635)&lt;=9,"Q3",MONTH(A635)&lt;=12,"Q4")</f>
        <v>Q4</v>
      </c>
      <c r="J635" t="str">
        <f t="shared" si="39"/>
        <v>2025-Q4</v>
      </c>
      <c r="K635">
        <f t="shared" si="36"/>
        <v>0</v>
      </c>
      <c r="L635">
        <f t="shared" si="37"/>
        <v>1</v>
      </c>
    </row>
    <row r="636" spans="1:12" x14ac:dyDescent="0.25">
      <c r="A636" s="8">
        <v>45937</v>
      </c>
      <c r="B636" t="s">
        <v>13</v>
      </c>
      <c r="C636" t="s">
        <v>11</v>
      </c>
      <c r="D636" t="s">
        <v>9</v>
      </c>
      <c r="E636">
        <v>6</v>
      </c>
      <c r="F636">
        <v>26.17</v>
      </c>
      <c r="G636">
        <v>157.02000000000001</v>
      </c>
      <c r="H636">
        <f t="shared" si="38"/>
        <v>2025</v>
      </c>
      <c r="I636" t="str" cm="1">
        <f t="array" ref="I636">_xlfn.IFS(MONTH(A636)&lt;=3,"Q1",MONTH(A636)&lt;=6,"Q2",MONTH(A636)&lt;=9,"Q3",MONTH(A636)&lt;=12,"Q4")</f>
        <v>Q4</v>
      </c>
      <c r="J636" t="str">
        <f t="shared" si="39"/>
        <v>2025-Q4</v>
      </c>
      <c r="K636">
        <f t="shared" si="36"/>
        <v>0</v>
      </c>
      <c r="L636">
        <f t="shared" si="37"/>
        <v>1</v>
      </c>
    </row>
    <row r="637" spans="1:12" x14ac:dyDescent="0.25">
      <c r="A637" s="8">
        <v>45937</v>
      </c>
      <c r="B637" t="s">
        <v>21</v>
      </c>
      <c r="C637" t="s">
        <v>16</v>
      </c>
      <c r="D637" t="s">
        <v>15</v>
      </c>
      <c r="E637">
        <v>39</v>
      </c>
      <c r="F637">
        <v>41.29</v>
      </c>
      <c r="G637">
        <v>1610.31</v>
      </c>
      <c r="H637">
        <f t="shared" si="38"/>
        <v>2025</v>
      </c>
      <c r="I637" t="str" cm="1">
        <f t="array" ref="I637">_xlfn.IFS(MONTH(A637)&lt;=3,"Q1",MONTH(A637)&lt;=6,"Q2",MONTH(A637)&lt;=9,"Q3",MONTH(A637)&lt;=12,"Q4")</f>
        <v>Q4</v>
      </c>
      <c r="J637" t="str">
        <f t="shared" si="39"/>
        <v>2025-Q4</v>
      </c>
      <c r="K637">
        <f t="shared" si="36"/>
        <v>0</v>
      </c>
      <c r="L637">
        <f t="shared" si="37"/>
        <v>1</v>
      </c>
    </row>
    <row r="638" spans="1:12" x14ac:dyDescent="0.25">
      <c r="A638" s="8">
        <v>45938</v>
      </c>
      <c r="B638" t="s">
        <v>7</v>
      </c>
      <c r="C638" t="s">
        <v>11</v>
      </c>
      <c r="D638" t="s">
        <v>9</v>
      </c>
      <c r="E638">
        <v>34</v>
      </c>
      <c r="F638">
        <v>26.17</v>
      </c>
      <c r="G638">
        <v>889.78</v>
      </c>
      <c r="H638">
        <f t="shared" si="38"/>
        <v>2025</v>
      </c>
      <c r="I638" t="str" cm="1">
        <f t="array" ref="I638">_xlfn.IFS(MONTH(A638)&lt;=3,"Q1",MONTH(A638)&lt;=6,"Q2",MONTH(A638)&lt;=9,"Q3",MONTH(A638)&lt;=12,"Q4")</f>
        <v>Q4</v>
      </c>
      <c r="J638" t="str">
        <f t="shared" si="39"/>
        <v>2025-Q4</v>
      </c>
      <c r="K638">
        <f t="shared" si="36"/>
        <v>0</v>
      </c>
      <c r="L638">
        <f t="shared" si="37"/>
        <v>1</v>
      </c>
    </row>
    <row r="639" spans="1:12" x14ac:dyDescent="0.25">
      <c r="A639" s="8">
        <v>45939</v>
      </c>
      <c r="B639" t="s">
        <v>19</v>
      </c>
      <c r="C639" t="s">
        <v>11</v>
      </c>
      <c r="D639" t="s">
        <v>15</v>
      </c>
      <c r="E639">
        <v>32</v>
      </c>
      <c r="F639">
        <v>26.17</v>
      </c>
      <c r="G639">
        <v>837.44</v>
      </c>
      <c r="H639">
        <f t="shared" si="38"/>
        <v>2025</v>
      </c>
      <c r="I639" t="str" cm="1">
        <f t="array" ref="I639">_xlfn.IFS(MONTH(A639)&lt;=3,"Q1",MONTH(A639)&lt;=6,"Q2",MONTH(A639)&lt;=9,"Q3",MONTH(A639)&lt;=12,"Q4")</f>
        <v>Q4</v>
      </c>
      <c r="J639" t="str">
        <f t="shared" si="39"/>
        <v>2025-Q4</v>
      </c>
      <c r="K639">
        <f t="shared" si="36"/>
        <v>0</v>
      </c>
      <c r="L639">
        <f t="shared" si="37"/>
        <v>1</v>
      </c>
    </row>
    <row r="640" spans="1:12" x14ac:dyDescent="0.25">
      <c r="A640" s="8">
        <v>45940</v>
      </c>
      <c r="B640" t="s">
        <v>10</v>
      </c>
      <c r="C640" t="s">
        <v>16</v>
      </c>
      <c r="D640" t="s">
        <v>12</v>
      </c>
      <c r="E640">
        <v>26</v>
      </c>
      <c r="F640">
        <v>41.29</v>
      </c>
      <c r="G640">
        <v>1073.54</v>
      </c>
      <c r="H640">
        <f t="shared" si="38"/>
        <v>2025</v>
      </c>
      <c r="I640" t="str" cm="1">
        <f t="array" ref="I640">_xlfn.IFS(MONTH(A640)&lt;=3,"Q1",MONTH(A640)&lt;=6,"Q2",MONTH(A640)&lt;=9,"Q3",MONTH(A640)&lt;=12,"Q4")</f>
        <v>Q4</v>
      </c>
      <c r="J640" t="str">
        <f t="shared" si="39"/>
        <v>2025-Q4</v>
      </c>
      <c r="K640">
        <f t="shared" si="36"/>
        <v>0</v>
      </c>
      <c r="L640">
        <f t="shared" si="37"/>
        <v>1</v>
      </c>
    </row>
    <row r="641" spans="1:12" x14ac:dyDescent="0.25">
      <c r="A641" s="8">
        <v>45940</v>
      </c>
      <c r="B641" t="s">
        <v>19</v>
      </c>
      <c r="C641" t="s">
        <v>14</v>
      </c>
      <c r="D641" t="s">
        <v>12</v>
      </c>
      <c r="E641">
        <v>9</v>
      </c>
      <c r="F641">
        <v>210.43</v>
      </c>
      <c r="G641">
        <v>1893.87</v>
      </c>
      <c r="H641">
        <f t="shared" si="38"/>
        <v>2025</v>
      </c>
      <c r="I641" t="str" cm="1">
        <f t="array" ref="I641">_xlfn.IFS(MONTH(A641)&lt;=3,"Q1",MONTH(A641)&lt;=6,"Q2",MONTH(A641)&lt;=9,"Q3",MONTH(A641)&lt;=12,"Q4")</f>
        <v>Q4</v>
      </c>
      <c r="J641" t="str">
        <f t="shared" si="39"/>
        <v>2025-Q4</v>
      </c>
      <c r="K641">
        <f t="shared" si="36"/>
        <v>0</v>
      </c>
      <c r="L641">
        <f t="shared" si="37"/>
        <v>1</v>
      </c>
    </row>
    <row r="642" spans="1:12" x14ac:dyDescent="0.25">
      <c r="A642" s="8">
        <v>45941</v>
      </c>
      <c r="B642" t="s">
        <v>19</v>
      </c>
      <c r="C642" t="s">
        <v>17</v>
      </c>
      <c r="D642" t="s">
        <v>15</v>
      </c>
      <c r="E642">
        <v>40</v>
      </c>
      <c r="F642">
        <v>14.78</v>
      </c>
      <c r="G642">
        <v>591.20000000000005</v>
      </c>
      <c r="H642">
        <f t="shared" si="38"/>
        <v>2025</v>
      </c>
      <c r="I642" t="str" cm="1">
        <f t="array" ref="I642">_xlfn.IFS(MONTH(A642)&lt;=3,"Q1",MONTH(A642)&lt;=6,"Q2",MONTH(A642)&lt;=9,"Q3",MONTH(A642)&lt;=12,"Q4")</f>
        <v>Q4</v>
      </c>
      <c r="J642" t="str">
        <f t="shared" si="39"/>
        <v>2025-Q4</v>
      </c>
      <c r="K642">
        <f t="shared" ref="K642:K705" si="40">COUNTBLANK(A642:G642)</f>
        <v>0</v>
      </c>
      <c r="L642">
        <f t="shared" ref="L642:L705" si="41">COUNTIFS(A:A,A642,B:B,B642,C:C,C642,E:E,E642,F:F,F642)</f>
        <v>1</v>
      </c>
    </row>
    <row r="643" spans="1:12" x14ac:dyDescent="0.25">
      <c r="A643" s="8">
        <v>45942</v>
      </c>
      <c r="B643" t="s">
        <v>10</v>
      </c>
      <c r="C643" t="s">
        <v>17</v>
      </c>
      <c r="D643" t="s">
        <v>12</v>
      </c>
      <c r="E643">
        <v>20</v>
      </c>
      <c r="F643">
        <v>14.78</v>
      </c>
      <c r="G643">
        <v>295.60000000000002</v>
      </c>
      <c r="H643">
        <f t="shared" ref="H643:H706" si="42">YEAR(A643)</f>
        <v>2025</v>
      </c>
      <c r="I643" t="str" cm="1">
        <f t="array" ref="I643">_xlfn.IFS(MONTH(A643)&lt;=3,"Q1",MONTH(A643)&lt;=6,"Q2",MONTH(A643)&lt;=9,"Q3",MONTH(A643)&lt;=12,"Q4")</f>
        <v>Q4</v>
      </c>
      <c r="J643" t="str">
        <f t="shared" ref="J643:J706" si="43">YEAR(A643)&amp;"-Q"&amp;ROUNDUP(MONTH(A643)/3,0)</f>
        <v>2025-Q4</v>
      </c>
      <c r="K643">
        <f t="shared" si="40"/>
        <v>0</v>
      </c>
      <c r="L643">
        <f t="shared" si="41"/>
        <v>1</v>
      </c>
    </row>
    <row r="644" spans="1:12" x14ac:dyDescent="0.25">
      <c r="A644" s="8">
        <v>45942</v>
      </c>
      <c r="B644" t="s">
        <v>10</v>
      </c>
      <c r="C644" t="s">
        <v>11</v>
      </c>
      <c r="D644" t="s">
        <v>9</v>
      </c>
      <c r="E644">
        <v>39</v>
      </c>
      <c r="F644">
        <v>26.17</v>
      </c>
      <c r="G644">
        <v>1020.63</v>
      </c>
      <c r="H644">
        <f t="shared" si="42"/>
        <v>2025</v>
      </c>
      <c r="I644" t="str" cm="1">
        <f t="array" ref="I644">_xlfn.IFS(MONTH(A644)&lt;=3,"Q1",MONTH(A644)&lt;=6,"Q2",MONTH(A644)&lt;=9,"Q3",MONTH(A644)&lt;=12,"Q4")</f>
        <v>Q4</v>
      </c>
      <c r="J644" t="str">
        <f t="shared" si="43"/>
        <v>2025-Q4</v>
      </c>
      <c r="K644">
        <f t="shared" si="40"/>
        <v>0</v>
      </c>
      <c r="L644">
        <f t="shared" si="41"/>
        <v>1</v>
      </c>
    </row>
    <row r="645" spans="1:12" x14ac:dyDescent="0.25">
      <c r="A645" s="8">
        <v>45943</v>
      </c>
      <c r="B645" t="s">
        <v>7</v>
      </c>
      <c r="C645" t="s">
        <v>17</v>
      </c>
      <c r="D645" t="s">
        <v>15</v>
      </c>
      <c r="E645">
        <v>30</v>
      </c>
      <c r="F645">
        <v>14.78</v>
      </c>
      <c r="G645">
        <v>443.4</v>
      </c>
      <c r="H645">
        <f t="shared" si="42"/>
        <v>2025</v>
      </c>
      <c r="I645" t="str" cm="1">
        <f t="array" ref="I645">_xlfn.IFS(MONTH(A645)&lt;=3,"Q1",MONTH(A645)&lt;=6,"Q2",MONTH(A645)&lt;=9,"Q3",MONTH(A645)&lt;=12,"Q4")</f>
        <v>Q4</v>
      </c>
      <c r="J645" t="str">
        <f t="shared" si="43"/>
        <v>2025-Q4</v>
      </c>
      <c r="K645">
        <f t="shared" si="40"/>
        <v>0</v>
      </c>
      <c r="L645">
        <f t="shared" si="41"/>
        <v>1</v>
      </c>
    </row>
    <row r="646" spans="1:12" x14ac:dyDescent="0.25">
      <c r="A646" s="8">
        <v>45944</v>
      </c>
      <c r="B646" t="s">
        <v>13</v>
      </c>
      <c r="C646" t="s">
        <v>11</v>
      </c>
      <c r="D646" t="s">
        <v>15</v>
      </c>
      <c r="E646">
        <v>38</v>
      </c>
      <c r="F646">
        <v>26.17</v>
      </c>
      <c r="G646">
        <v>994.46</v>
      </c>
      <c r="H646">
        <f t="shared" si="42"/>
        <v>2025</v>
      </c>
      <c r="I646" t="str" cm="1">
        <f t="array" ref="I646">_xlfn.IFS(MONTH(A646)&lt;=3,"Q1",MONTH(A646)&lt;=6,"Q2",MONTH(A646)&lt;=9,"Q3",MONTH(A646)&lt;=12,"Q4")</f>
        <v>Q4</v>
      </c>
      <c r="J646" t="str">
        <f t="shared" si="43"/>
        <v>2025-Q4</v>
      </c>
      <c r="K646">
        <f t="shared" si="40"/>
        <v>0</v>
      </c>
      <c r="L646">
        <f t="shared" si="41"/>
        <v>1</v>
      </c>
    </row>
    <row r="647" spans="1:12" x14ac:dyDescent="0.25">
      <c r="A647" s="8">
        <v>45945</v>
      </c>
      <c r="B647" t="s">
        <v>7</v>
      </c>
      <c r="C647" t="s">
        <v>18</v>
      </c>
      <c r="D647" t="s">
        <v>12</v>
      </c>
      <c r="E647">
        <v>23</v>
      </c>
      <c r="F647">
        <v>100.72</v>
      </c>
      <c r="G647">
        <v>2316.56</v>
      </c>
      <c r="H647">
        <f t="shared" si="42"/>
        <v>2025</v>
      </c>
      <c r="I647" t="str" cm="1">
        <f t="array" ref="I647">_xlfn.IFS(MONTH(A647)&lt;=3,"Q1",MONTH(A647)&lt;=6,"Q2",MONTH(A647)&lt;=9,"Q3",MONTH(A647)&lt;=12,"Q4")</f>
        <v>Q4</v>
      </c>
      <c r="J647" t="str">
        <f t="shared" si="43"/>
        <v>2025-Q4</v>
      </c>
      <c r="K647">
        <f t="shared" si="40"/>
        <v>0</v>
      </c>
      <c r="L647">
        <f t="shared" si="41"/>
        <v>1</v>
      </c>
    </row>
    <row r="648" spans="1:12" x14ac:dyDescent="0.25">
      <c r="A648" s="8">
        <v>45945</v>
      </c>
      <c r="B648" t="s">
        <v>7</v>
      </c>
      <c r="C648" t="s">
        <v>18</v>
      </c>
      <c r="D648" t="s">
        <v>15</v>
      </c>
      <c r="E648">
        <v>4</v>
      </c>
      <c r="F648">
        <v>100.72</v>
      </c>
      <c r="G648">
        <v>402.88</v>
      </c>
      <c r="H648">
        <f t="shared" si="42"/>
        <v>2025</v>
      </c>
      <c r="I648" t="str" cm="1">
        <f t="array" ref="I648">_xlfn.IFS(MONTH(A648)&lt;=3,"Q1",MONTH(A648)&lt;=6,"Q2",MONTH(A648)&lt;=9,"Q3",MONTH(A648)&lt;=12,"Q4")</f>
        <v>Q4</v>
      </c>
      <c r="J648" t="str">
        <f t="shared" si="43"/>
        <v>2025-Q4</v>
      </c>
      <c r="K648">
        <f t="shared" si="40"/>
        <v>0</v>
      </c>
      <c r="L648">
        <f t="shared" si="41"/>
        <v>1</v>
      </c>
    </row>
    <row r="649" spans="1:12" x14ac:dyDescent="0.25">
      <c r="A649" s="8">
        <v>45946</v>
      </c>
      <c r="B649" t="s">
        <v>7</v>
      </c>
      <c r="C649" t="s">
        <v>18</v>
      </c>
      <c r="D649" t="s">
        <v>12</v>
      </c>
      <c r="E649">
        <v>5</v>
      </c>
      <c r="F649">
        <v>100.72</v>
      </c>
      <c r="G649">
        <v>503.6</v>
      </c>
      <c r="H649">
        <f t="shared" si="42"/>
        <v>2025</v>
      </c>
      <c r="I649" t="str" cm="1">
        <f t="array" ref="I649">_xlfn.IFS(MONTH(A649)&lt;=3,"Q1",MONTH(A649)&lt;=6,"Q2",MONTH(A649)&lt;=9,"Q3",MONTH(A649)&lt;=12,"Q4")</f>
        <v>Q4</v>
      </c>
      <c r="J649" t="str">
        <f t="shared" si="43"/>
        <v>2025-Q4</v>
      </c>
      <c r="K649">
        <f t="shared" si="40"/>
        <v>0</v>
      </c>
      <c r="L649">
        <f t="shared" si="41"/>
        <v>1</v>
      </c>
    </row>
    <row r="650" spans="1:12" x14ac:dyDescent="0.25">
      <c r="A650" s="8">
        <v>45947</v>
      </c>
      <c r="B650" t="s">
        <v>13</v>
      </c>
      <c r="C650" t="s">
        <v>17</v>
      </c>
      <c r="D650" t="s">
        <v>15</v>
      </c>
      <c r="E650">
        <v>1</v>
      </c>
      <c r="F650">
        <v>14.78</v>
      </c>
      <c r="G650">
        <v>14.78</v>
      </c>
      <c r="H650">
        <f t="shared" si="42"/>
        <v>2025</v>
      </c>
      <c r="I650" t="str" cm="1">
        <f t="array" ref="I650">_xlfn.IFS(MONTH(A650)&lt;=3,"Q1",MONTH(A650)&lt;=6,"Q2",MONTH(A650)&lt;=9,"Q3",MONTH(A650)&lt;=12,"Q4")</f>
        <v>Q4</v>
      </c>
      <c r="J650" t="str">
        <f t="shared" si="43"/>
        <v>2025-Q4</v>
      </c>
      <c r="K650">
        <f t="shared" si="40"/>
        <v>0</v>
      </c>
      <c r="L650">
        <f t="shared" si="41"/>
        <v>1</v>
      </c>
    </row>
    <row r="651" spans="1:12" x14ac:dyDescent="0.25">
      <c r="A651" s="8">
        <v>45948</v>
      </c>
      <c r="B651" t="s">
        <v>21</v>
      </c>
      <c r="C651" t="s">
        <v>11</v>
      </c>
      <c r="D651" t="s">
        <v>12</v>
      </c>
      <c r="E651">
        <v>19</v>
      </c>
      <c r="F651">
        <v>26.17</v>
      </c>
      <c r="G651">
        <v>497.23</v>
      </c>
      <c r="H651">
        <f t="shared" si="42"/>
        <v>2025</v>
      </c>
      <c r="I651" t="str" cm="1">
        <f t="array" ref="I651">_xlfn.IFS(MONTH(A651)&lt;=3,"Q1",MONTH(A651)&lt;=6,"Q2",MONTH(A651)&lt;=9,"Q3",MONTH(A651)&lt;=12,"Q4")</f>
        <v>Q4</v>
      </c>
      <c r="J651" t="str">
        <f t="shared" si="43"/>
        <v>2025-Q4</v>
      </c>
      <c r="K651">
        <f t="shared" si="40"/>
        <v>0</v>
      </c>
      <c r="L651">
        <f t="shared" si="41"/>
        <v>1</v>
      </c>
    </row>
    <row r="652" spans="1:12" x14ac:dyDescent="0.25">
      <c r="A652" s="8">
        <v>45948</v>
      </c>
      <c r="B652" t="s">
        <v>7</v>
      </c>
      <c r="C652" t="s">
        <v>17</v>
      </c>
      <c r="D652" t="s">
        <v>12</v>
      </c>
      <c r="E652">
        <v>12</v>
      </c>
      <c r="F652">
        <v>14.78</v>
      </c>
      <c r="G652">
        <v>177.36</v>
      </c>
      <c r="H652">
        <f t="shared" si="42"/>
        <v>2025</v>
      </c>
      <c r="I652" t="str" cm="1">
        <f t="array" ref="I652">_xlfn.IFS(MONTH(A652)&lt;=3,"Q1",MONTH(A652)&lt;=6,"Q2",MONTH(A652)&lt;=9,"Q3",MONTH(A652)&lt;=12,"Q4")</f>
        <v>Q4</v>
      </c>
      <c r="J652" t="str">
        <f t="shared" si="43"/>
        <v>2025-Q4</v>
      </c>
      <c r="K652">
        <f t="shared" si="40"/>
        <v>0</v>
      </c>
      <c r="L652">
        <f t="shared" si="41"/>
        <v>1</v>
      </c>
    </row>
    <row r="653" spans="1:12" x14ac:dyDescent="0.25">
      <c r="A653" s="8">
        <v>45949</v>
      </c>
      <c r="B653" t="s">
        <v>13</v>
      </c>
      <c r="C653" t="s">
        <v>8</v>
      </c>
      <c r="D653" t="s">
        <v>15</v>
      </c>
      <c r="E653">
        <v>27</v>
      </c>
      <c r="F653">
        <v>64.22</v>
      </c>
      <c r="G653">
        <v>1733.94</v>
      </c>
      <c r="H653">
        <f t="shared" si="42"/>
        <v>2025</v>
      </c>
      <c r="I653" t="str" cm="1">
        <f t="array" ref="I653">_xlfn.IFS(MONTH(A653)&lt;=3,"Q1",MONTH(A653)&lt;=6,"Q2",MONTH(A653)&lt;=9,"Q3",MONTH(A653)&lt;=12,"Q4")</f>
        <v>Q4</v>
      </c>
      <c r="J653" t="str">
        <f t="shared" si="43"/>
        <v>2025-Q4</v>
      </c>
      <c r="K653">
        <f t="shared" si="40"/>
        <v>0</v>
      </c>
      <c r="L653">
        <f t="shared" si="41"/>
        <v>1</v>
      </c>
    </row>
    <row r="654" spans="1:12" x14ac:dyDescent="0.25">
      <c r="A654" s="8">
        <v>45950</v>
      </c>
      <c r="B654" t="s">
        <v>21</v>
      </c>
      <c r="C654" t="s">
        <v>11</v>
      </c>
      <c r="D654" t="s">
        <v>12</v>
      </c>
      <c r="E654">
        <v>26</v>
      </c>
      <c r="F654">
        <v>26.17</v>
      </c>
      <c r="G654">
        <v>680.42</v>
      </c>
      <c r="H654">
        <f t="shared" si="42"/>
        <v>2025</v>
      </c>
      <c r="I654" t="str" cm="1">
        <f t="array" ref="I654">_xlfn.IFS(MONTH(A654)&lt;=3,"Q1",MONTH(A654)&lt;=6,"Q2",MONTH(A654)&lt;=9,"Q3",MONTH(A654)&lt;=12,"Q4")</f>
        <v>Q4</v>
      </c>
      <c r="J654" t="str">
        <f t="shared" si="43"/>
        <v>2025-Q4</v>
      </c>
      <c r="K654">
        <f t="shared" si="40"/>
        <v>0</v>
      </c>
      <c r="L654">
        <f t="shared" si="41"/>
        <v>1</v>
      </c>
    </row>
    <row r="655" spans="1:12" x14ac:dyDescent="0.25">
      <c r="A655" s="8">
        <v>45951</v>
      </c>
      <c r="B655" t="s">
        <v>21</v>
      </c>
      <c r="C655" t="s">
        <v>14</v>
      </c>
      <c r="D655" t="s">
        <v>15</v>
      </c>
      <c r="E655">
        <v>28</v>
      </c>
      <c r="F655">
        <v>210.43</v>
      </c>
      <c r="G655">
        <v>5892.04</v>
      </c>
      <c r="H655">
        <f t="shared" si="42"/>
        <v>2025</v>
      </c>
      <c r="I655" t="str" cm="1">
        <f t="array" ref="I655">_xlfn.IFS(MONTH(A655)&lt;=3,"Q1",MONTH(A655)&lt;=6,"Q2",MONTH(A655)&lt;=9,"Q3",MONTH(A655)&lt;=12,"Q4")</f>
        <v>Q4</v>
      </c>
      <c r="J655" t="str">
        <f t="shared" si="43"/>
        <v>2025-Q4</v>
      </c>
      <c r="K655">
        <f t="shared" si="40"/>
        <v>0</v>
      </c>
      <c r="L655">
        <f t="shared" si="41"/>
        <v>1</v>
      </c>
    </row>
    <row r="656" spans="1:12" x14ac:dyDescent="0.25">
      <c r="A656" s="8">
        <v>45951</v>
      </c>
      <c r="B656" t="s">
        <v>19</v>
      </c>
      <c r="C656" t="s">
        <v>11</v>
      </c>
      <c r="D656" t="s">
        <v>9</v>
      </c>
      <c r="E656">
        <v>13</v>
      </c>
      <c r="F656">
        <v>26.17</v>
      </c>
      <c r="G656">
        <v>340.21</v>
      </c>
      <c r="H656">
        <f t="shared" si="42"/>
        <v>2025</v>
      </c>
      <c r="I656" t="str" cm="1">
        <f t="array" ref="I656">_xlfn.IFS(MONTH(A656)&lt;=3,"Q1",MONTH(A656)&lt;=6,"Q2",MONTH(A656)&lt;=9,"Q3",MONTH(A656)&lt;=12,"Q4")</f>
        <v>Q4</v>
      </c>
      <c r="J656" t="str">
        <f t="shared" si="43"/>
        <v>2025-Q4</v>
      </c>
      <c r="K656">
        <f t="shared" si="40"/>
        <v>0</v>
      </c>
      <c r="L656">
        <f t="shared" si="41"/>
        <v>1</v>
      </c>
    </row>
    <row r="657" spans="1:12" x14ac:dyDescent="0.25">
      <c r="A657" s="8">
        <v>45952</v>
      </c>
      <c r="B657" t="s">
        <v>21</v>
      </c>
      <c r="C657" t="s">
        <v>11</v>
      </c>
      <c r="D657" t="s">
        <v>9</v>
      </c>
      <c r="E657">
        <v>6</v>
      </c>
      <c r="F657">
        <v>26.17</v>
      </c>
      <c r="G657">
        <v>157.02000000000001</v>
      </c>
      <c r="H657">
        <f t="shared" si="42"/>
        <v>2025</v>
      </c>
      <c r="I657" t="str" cm="1">
        <f t="array" ref="I657">_xlfn.IFS(MONTH(A657)&lt;=3,"Q1",MONTH(A657)&lt;=6,"Q2",MONTH(A657)&lt;=9,"Q3",MONTH(A657)&lt;=12,"Q4")</f>
        <v>Q4</v>
      </c>
      <c r="J657" t="str">
        <f t="shared" si="43"/>
        <v>2025-Q4</v>
      </c>
      <c r="K657">
        <f t="shared" si="40"/>
        <v>0</v>
      </c>
      <c r="L657">
        <f t="shared" si="41"/>
        <v>1</v>
      </c>
    </row>
    <row r="658" spans="1:12" x14ac:dyDescent="0.25">
      <c r="A658" s="8">
        <v>45953</v>
      </c>
      <c r="B658" t="s">
        <v>19</v>
      </c>
      <c r="C658" t="s">
        <v>8</v>
      </c>
      <c r="D658" t="s">
        <v>9</v>
      </c>
      <c r="E658">
        <v>19</v>
      </c>
      <c r="F658">
        <v>64.22</v>
      </c>
      <c r="G658">
        <v>1220.18</v>
      </c>
      <c r="H658">
        <f t="shared" si="42"/>
        <v>2025</v>
      </c>
      <c r="I658" t="str" cm="1">
        <f t="array" ref="I658">_xlfn.IFS(MONTH(A658)&lt;=3,"Q1",MONTH(A658)&lt;=6,"Q2",MONTH(A658)&lt;=9,"Q3",MONTH(A658)&lt;=12,"Q4")</f>
        <v>Q4</v>
      </c>
      <c r="J658" t="str">
        <f t="shared" si="43"/>
        <v>2025-Q4</v>
      </c>
      <c r="K658">
        <f t="shared" si="40"/>
        <v>0</v>
      </c>
      <c r="L658">
        <f t="shared" si="41"/>
        <v>1</v>
      </c>
    </row>
    <row r="659" spans="1:12" x14ac:dyDescent="0.25">
      <c r="A659" s="8">
        <v>45953</v>
      </c>
      <c r="B659" t="s">
        <v>13</v>
      </c>
      <c r="C659" t="s">
        <v>16</v>
      </c>
      <c r="D659" t="s">
        <v>9</v>
      </c>
      <c r="E659">
        <v>26</v>
      </c>
      <c r="F659">
        <v>41.29</v>
      </c>
      <c r="G659">
        <v>1073.54</v>
      </c>
      <c r="H659">
        <f t="shared" si="42"/>
        <v>2025</v>
      </c>
      <c r="I659" t="str" cm="1">
        <f t="array" ref="I659">_xlfn.IFS(MONTH(A659)&lt;=3,"Q1",MONTH(A659)&lt;=6,"Q2",MONTH(A659)&lt;=9,"Q3",MONTH(A659)&lt;=12,"Q4")</f>
        <v>Q4</v>
      </c>
      <c r="J659" t="str">
        <f t="shared" si="43"/>
        <v>2025-Q4</v>
      </c>
      <c r="K659">
        <f t="shared" si="40"/>
        <v>0</v>
      </c>
      <c r="L659">
        <f t="shared" si="41"/>
        <v>1</v>
      </c>
    </row>
    <row r="660" spans="1:12" x14ac:dyDescent="0.25">
      <c r="A660" s="8">
        <v>45954</v>
      </c>
      <c r="B660" t="s">
        <v>7</v>
      </c>
      <c r="C660" t="s">
        <v>18</v>
      </c>
      <c r="D660" t="s">
        <v>9</v>
      </c>
      <c r="E660">
        <v>14</v>
      </c>
      <c r="F660">
        <v>100.72</v>
      </c>
      <c r="G660">
        <v>1410.08</v>
      </c>
      <c r="H660">
        <f t="shared" si="42"/>
        <v>2025</v>
      </c>
      <c r="I660" t="str" cm="1">
        <f t="array" ref="I660">_xlfn.IFS(MONTH(A660)&lt;=3,"Q1",MONTH(A660)&lt;=6,"Q2",MONTH(A660)&lt;=9,"Q3",MONTH(A660)&lt;=12,"Q4")</f>
        <v>Q4</v>
      </c>
      <c r="J660" t="str">
        <f t="shared" si="43"/>
        <v>2025-Q4</v>
      </c>
      <c r="K660">
        <f t="shared" si="40"/>
        <v>0</v>
      </c>
      <c r="L660">
        <f t="shared" si="41"/>
        <v>1</v>
      </c>
    </row>
    <row r="661" spans="1:12" x14ac:dyDescent="0.25">
      <c r="A661" s="8">
        <v>45955</v>
      </c>
      <c r="B661" t="s">
        <v>13</v>
      </c>
      <c r="C661" t="s">
        <v>16</v>
      </c>
      <c r="D661" t="s">
        <v>12</v>
      </c>
      <c r="E661">
        <v>11</v>
      </c>
      <c r="F661">
        <v>41.29</v>
      </c>
      <c r="G661">
        <v>454.19</v>
      </c>
      <c r="H661">
        <f t="shared" si="42"/>
        <v>2025</v>
      </c>
      <c r="I661" t="str" cm="1">
        <f t="array" ref="I661">_xlfn.IFS(MONTH(A661)&lt;=3,"Q1",MONTH(A661)&lt;=6,"Q2",MONTH(A661)&lt;=9,"Q3",MONTH(A661)&lt;=12,"Q4")</f>
        <v>Q4</v>
      </c>
      <c r="J661" t="str">
        <f t="shared" si="43"/>
        <v>2025-Q4</v>
      </c>
      <c r="K661">
        <f t="shared" si="40"/>
        <v>0</v>
      </c>
      <c r="L661">
        <f t="shared" si="41"/>
        <v>1</v>
      </c>
    </row>
    <row r="662" spans="1:12" x14ac:dyDescent="0.25">
      <c r="A662" s="8">
        <v>45956</v>
      </c>
      <c r="B662" t="s">
        <v>10</v>
      </c>
      <c r="C662" t="s">
        <v>16</v>
      </c>
      <c r="D662" t="s">
        <v>9</v>
      </c>
      <c r="E662">
        <v>36</v>
      </c>
      <c r="F662">
        <v>41.29</v>
      </c>
      <c r="G662">
        <v>1486.44</v>
      </c>
      <c r="H662">
        <f t="shared" si="42"/>
        <v>2025</v>
      </c>
      <c r="I662" t="str" cm="1">
        <f t="array" ref="I662">_xlfn.IFS(MONTH(A662)&lt;=3,"Q1",MONTH(A662)&lt;=6,"Q2",MONTH(A662)&lt;=9,"Q3",MONTH(A662)&lt;=12,"Q4")</f>
        <v>Q4</v>
      </c>
      <c r="J662" t="str">
        <f t="shared" si="43"/>
        <v>2025-Q4</v>
      </c>
      <c r="K662">
        <f t="shared" si="40"/>
        <v>0</v>
      </c>
      <c r="L662">
        <f t="shared" si="41"/>
        <v>1</v>
      </c>
    </row>
    <row r="663" spans="1:12" x14ac:dyDescent="0.25">
      <c r="A663" s="8">
        <v>45956</v>
      </c>
      <c r="B663" t="s">
        <v>7</v>
      </c>
      <c r="C663" t="s">
        <v>18</v>
      </c>
      <c r="D663" t="s">
        <v>12</v>
      </c>
      <c r="E663">
        <v>4</v>
      </c>
      <c r="F663">
        <v>100.72</v>
      </c>
      <c r="G663">
        <v>402.88</v>
      </c>
      <c r="H663">
        <f t="shared" si="42"/>
        <v>2025</v>
      </c>
      <c r="I663" t="str" cm="1">
        <f t="array" ref="I663">_xlfn.IFS(MONTH(A663)&lt;=3,"Q1",MONTH(A663)&lt;=6,"Q2",MONTH(A663)&lt;=9,"Q3",MONTH(A663)&lt;=12,"Q4")</f>
        <v>Q4</v>
      </c>
      <c r="J663" t="str">
        <f t="shared" si="43"/>
        <v>2025-Q4</v>
      </c>
      <c r="K663">
        <f t="shared" si="40"/>
        <v>0</v>
      </c>
      <c r="L663">
        <f t="shared" si="41"/>
        <v>1</v>
      </c>
    </row>
    <row r="664" spans="1:12" x14ac:dyDescent="0.25">
      <c r="A664" s="8">
        <v>45957</v>
      </c>
      <c r="B664" t="s">
        <v>7</v>
      </c>
      <c r="C664" t="s">
        <v>16</v>
      </c>
      <c r="D664" t="s">
        <v>12</v>
      </c>
      <c r="E664">
        <v>9</v>
      </c>
      <c r="F664">
        <v>41.29</v>
      </c>
      <c r="G664">
        <v>371.61</v>
      </c>
      <c r="H664">
        <f t="shared" si="42"/>
        <v>2025</v>
      </c>
      <c r="I664" t="str" cm="1">
        <f t="array" ref="I664">_xlfn.IFS(MONTH(A664)&lt;=3,"Q1",MONTH(A664)&lt;=6,"Q2",MONTH(A664)&lt;=9,"Q3",MONTH(A664)&lt;=12,"Q4")</f>
        <v>Q4</v>
      </c>
      <c r="J664" t="str">
        <f t="shared" si="43"/>
        <v>2025-Q4</v>
      </c>
      <c r="K664">
        <f t="shared" si="40"/>
        <v>0</v>
      </c>
      <c r="L664">
        <f t="shared" si="41"/>
        <v>1</v>
      </c>
    </row>
    <row r="665" spans="1:12" x14ac:dyDescent="0.25">
      <c r="A665" s="8">
        <v>45958</v>
      </c>
      <c r="B665" t="s">
        <v>13</v>
      </c>
      <c r="C665" t="s">
        <v>11</v>
      </c>
      <c r="D665" t="s">
        <v>12</v>
      </c>
      <c r="E665">
        <v>25</v>
      </c>
      <c r="F665">
        <v>26.17</v>
      </c>
      <c r="G665">
        <v>654.25</v>
      </c>
      <c r="H665">
        <f t="shared" si="42"/>
        <v>2025</v>
      </c>
      <c r="I665" t="str" cm="1">
        <f t="array" ref="I665">_xlfn.IFS(MONTH(A665)&lt;=3,"Q1",MONTH(A665)&lt;=6,"Q2",MONTH(A665)&lt;=9,"Q3",MONTH(A665)&lt;=12,"Q4")</f>
        <v>Q4</v>
      </c>
      <c r="J665" t="str">
        <f t="shared" si="43"/>
        <v>2025-Q4</v>
      </c>
      <c r="K665">
        <f t="shared" si="40"/>
        <v>0</v>
      </c>
      <c r="L665">
        <f t="shared" si="41"/>
        <v>1</v>
      </c>
    </row>
    <row r="666" spans="1:12" x14ac:dyDescent="0.25">
      <c r="A666" s="8">
        <v>45959</v>
      </c>
      <c r="B666" t="s">
        <v>19</v>
      </c>
      <c r="C666" t="s">
        <v>16</v>
      </c>
      <c r="D666" t="s">
        <v>15</v>
      </c>
      <c r="E666">
        <v>3</v>
      </c>
      <c r="F666">
        <v>41.29</v>
      </c>
      <c r="G666">
        <v>123.87</v>
      </c>
      <c r="H666">
        <f t="shared" si="42"/>
        <v>2025</v>
      </c>
      <c r="I666" t="str" cm="1">
        <f t="array" ref="I666">_xlfn.IFS(MONTH(A666)&lt;=3,"Q1",MONTH(A666)&lt;=6,"Q2",MONTH(A666)&lt;=9,"Q3",MONTH(A666)&lt;=12,"Q4")</f>
        <v>Q4</v>
      </c>
      <c r="J666" t="str">
        <f t="shared" si="43"/>
        <v>2025-Q4</v>
      </c>
      <c r="K666">
        <f t="shared" si="40"/>
        <v>0</v>
      </c>
      <c r="L666">
        <f t="shared" si="41"/>
        <v>1</v>
      </c>
    </row>
    <row r="667" spans="1:12" x14ac:dyDescent="0.25">
      <c r="A667" s="8">
        <v>45959</v>
      </c>
      <c r="B667" t="s">
        <v>19</v>
      </c>
      <c r="C667" t="s">
        <v>17</v>
      </c>
      <c r="D667" t="s">
        <v>15</v>
      </c>
      <c r="E667">
        <v>4</v>
      </c>
      <c r="F667">
        <v>14.78</v>
      </c>
      <c r="G667">
        <v>59.12</v>
      </c>
      <c r="H667">
        <f t="shared" si="42"/>
        <v>2025</v>
      </c>
      <c r="I667" t="str" cm="1">
        <f t="array" ref="I667">_xlfn.IFS(MONTH(A667)&lt;=3,"Q1",MONTH(A667)&lt;=6,"Q2",MONTH(A667)&lt;=9,"Q3",MONTH(A667)&lt;=12,"Q4")</f>
        <v>Q4</v>
      </c>
      <c r="J667" t="str">
        <f t="shared" si="43"/>
        <v>2025-Q4</v>
      </c>
      <c r="K667">
        <f t="shared" si="40"/>
        <v>0</v>
      </c>
      <c r="L667">
        <f t="shared" si="41"/>
        <v>1</v>
      </c>
    </row>
    <row r="668" spans="1:12" x14ac:dyDescent="0.25">
      <c r="A668" s="8">
        <v>45960</v>
      </c>
      <c r="B668" t="s">
        <v>19</v>
      </c>
      <c r="C668" t="s">
        <v>18</v>
      </c>
      <c r="D668" t="s">
        <v>15</v>
      </c>
      <c r="E668">
        <v>25</v>
      </c>
      <c r="F668">
        <v>100.72</v>
      </c>
      <c r="G668">
        <v>2518</v>
      </c>
      <c r="H668">
        <f t="shared" si="42"/>
        <v>2025</v>
      </c>
      <c r="I668" t="str" cm="1">
        <f t="array" ref="I668">_xlfn.IFS(MONTH(A668)&lt;=3,"Q1",MONTH(A668)&lt;=6,"Q2",MONTH(A668)&lt;=9,"Q3",MONTH(A668)&lt;=12,"Q4")</f>
        <v>Q4</v>
      </c>
      <c r="J668" t="str">
        <f t="shared" si="43"/>
        <v>2025-Q4</v>
      </c>
      <c r="K668">
        <f t="shared" si="40"/>
        <v>0</v>
      </c>
      <c r="L668">
        <f t="shared" si="41"/>
        <v>1</v>
      </c>
    </row>
    <row r="669" spans="1:12" x14ac:dyDescent="0.25">
      <c r="A669" s="8">
        <v>45961</v>
      </c>
      <c r="B669" t="s">
        <v>13</v>
      </c>
      <c r="C669" t="s">
        <v>17</v>
      </c>
      <c r="D669" t="s">
        <v>15</v>
      </c>
      <c r="E669">
        <v>1</v>
      </c>
      <c r="F669">
        <v>14.78</v>
      </c>
      <c r="G669">
        <v>14.78</v>
      </c>
      <c r="H669">
        <f t="shared" si="42"/>
        <v>2025</v>
      </c>
      <c r="I669" t="str" cm="1">
        <f t="array" ref="I669">_xlfn.IFS(MONTH(A669)&lt;=3,"Q1",MONTH(A669)&lt;=6,"Q2",MONTH(A669)&lt;=9,"Q3",MONTH(A669)&lt;=12,"Q4")</f>
        <v>Q4</v>
      </c>
      <c r="J669" t="str">
        <f t="shared" si="43"/>
        <v>2025-Q4</v>
      </c>
      <c r="K669">
        <f t="shared" si="40"/>
        <v>0</v>
      </c>
      <c r="L669">
        <f t="shared" si="41"/>
        <v>1</v>
      </c>
    </row>
    <row r="670" spans="1:12" x14ac:dyDescent="0.25">
      <c r="A670" s="8">
        <v>45961</v>
      </c>
      <c r="B670" t="s">
        <v>13</v>
      </c>
      <c r="C670" t="s">
        <v>14</v>
      </c>
      <c r="D670" t="s">
        <v>12</v>
      </c>
      <c r="E670">
        <v>28</v>
      </c>
      <c r="F670">
        <v>210.43</v>
      </c>
      <c r="G670">
        <v>5892.04</v>
      </c>
      <c r="H670">
        <f t="shared" si="42"/>
        <v>2025</v>
      </c>
      <c r="I670" t="str" cm="1">
        <f t="array" ref="I670">_xlfn.IFS(MONTH(A670)&lt;=3,"Q1",MONTH(A670)&lt;=6,"Q2",MONTH(A670)&lt;=9,"Q3",MONTH(A670)&lt;=12,"Q4")</f>
        <v>Q4</v>
      </c>
      <c r="J670" t="str">
        <f t="shared" si="43"/>
        <v>2025-Q4</v>
      </c>
      <c r="K670">
        <f t="shared" si="40"/>
        <v>0</v>
      </c>
      <c r="L670">
        <f t="shared" si="41"/>
        <v>1</v>
      </c>
    </row>
    <row r="671" spans="1:12" x14ac:dyDescent="0.25">
      <c r="A671" s="8">
        <v>45962</v>
      </c>
      <c r="B671" t="s">
        <v>13</v>
      </c>
      <c r="C671" t="s">
        <v>17</v>
      </c>
      <c r="D671" t="s">
        <v>12</v>
      </c>
      <c r="E671">
        <v>29</v>
      </c>
      <c r="F671">
        <v>14.78</v>
      </c>
      <c r="G671">
        <v>428.62</v>
      </c>
      <c r="H671">
        <f t="shared" si="42"/>
        <v>2025</v>
      </c>
      <c r="I671" t="str" cm="1">
        <f t="array" ref="I671">_xlfn.IFS(MONTH(A671)&lt;=3,"Q1",MONTH(A671)&lt;=6,"Q2",MONTH(A671)&lt;=9,"Q3",MONTH(A671)&lt;=12,"Q4")</f>
        <v>Q4</v>
      </c>
      <c r="J671" t="str">
        <f t="shared" si="43"/>
        <v>2025-Q4</v>
      </c>
      <c r="K671">
        <f t="shared" si="40"/>
        <v>0</v>
      </c>
      <c r="L671">
        <f t="shared" si="41"/>
        <v>1</v>
      </c>
    </row>
    <row r="672" spans="1:12" x14ac:dyDescent="0.25">
      <c r="A672" s="8">
        <v>45963</v>
      </c>
      <c r="B672" t="s">
        <v>13</v>
      </c>
      <c r="C672" t="s">
        <v>11</v>
      </c>
      <c r="D672" t="s">
        <v>15</v>
      </c>
      <c r="E672">
        <v>6</v>
      </c>
      <c r="F672">
        <v>26.17</v>
      </c>
      <c r="G672">
        <v>157.02000000000001</v>
      </c>
      <c r="H672">
        <f t="shared" si="42"/>
        <v>2025</v>
      </c>
      <c r="I672" t="str" cm="1">
        <f t="array" ref="I672">_xlfn.IFS(MONTH(A672)&lt;=3,"Q1",MONTH(A672)&lt;=6,"Q2",MONTH(A672)&lt;=9,"Q3",MONTH(A672)&lt;=12,"Q4")</f>
        <v>Q4</v>
      </c>
      <c r="J672" t="str">
        <f t="shared" si="43"/>
        <v>2025-Q4</v>
      </c>
      <c r="K672">
        <f t="shared" si="40"/>
        <v>0</v>
      </c>
      <c r="L672">
        <f t="shared" si="41"/>
        <v>1</v>
      </c>
    </row>
    <row r="673" spans="1:12" x14ac:dyDescent="0.25">
      <c r="A673" s="8">
        <v>45964</v>
      </c>
      <c r="B673" t="s">
        <v>13</v>
      </c>
      <c r="C673" t="s">
        <v>18</v>
      </c>
      <c r="D673" t="s">
        <v>15</v>
      </c>
      <c r="E673">
        <v>31</v>
      </c>
      <c r="F673">
        <v>100.72</v>
      </c>
      <c r="G673">
        <v>3122.32</v>
      </c>
      <c r="H673">
        <f t="shared" si="42"/>
        <v>2025</v>
      </c>
      <c r="I673" t="str" cm="1">
        <f t="array" ref="I673">_xlfn.IFS(MONTH(A673)&lt;=3,"Q1",MONTH(A673)&lt;=6,"Q2",MONTH(A673)&lt;=9,"Q3",MONTH(A673)&lt;=12,"Q4")</f>
        <v>Q4</v>
      </c>
      <c r="J673" t="str">
        <f t="shared" si="43"/>
        <v>2025-Q4</v>
      </c>
      <c r="K673">
        <f t="shared" si="40"/>
        <v>0</v>
      </c>
      <c r="L673">
        <f t="shared" si="41"/>
        <v>1</v>
      </c>
    </row>
    <row r="674" spans="1:12" x14ac:dyDescent="0.25">
      <c r="A674" s="8">
        <v>45964</v>
      </c>
      <c r="B674" t="s">
        <v>7</v>
      </c>
      <c r="C674" t="s">
        <v>17</v>
      </c>
      <c r="D674" t="s">
        <v>12</v>
      </c>
      <c r="E674">
        <v>12</v>
      </c>
      <c r="F674">
        <v>14.78</v>
      </c>
      <c r="G674">
        <v>177.36</v>
      </c>
      <c r="H674">
        <f t="shared" si="42"/>
        <v>2025</v>
      </c>
      <c r="I674" t="str" cm="1">
        <f t="array" ref="I674">_xlfn.IFS(MONTH(A674)&lt;=3,"Q1",MONTH(A674)&lt;=6,"Q2",MONTH(A674)&lt;=9,"Q3",MONTH(A674)&lt;=12,"Q4")</f>
        <v>Q4</v>
      </c>
      <c r="J674" t="str">
        <f t="shared" si="43"/>
        <v>2025-Q4</v>
      </c>
      <c r="K674">
        <f t="shared" si="40"/>
        <v>0</v>
      </c>
      <c r="L674">
        <f t="shared" si="41"/>
        <v>1</v>
      </c>
    </row>
    <row r="675" spans="1:12" x14ac:dyDescent="0.25">
      <c r="A675" s="8">
        <v>45965</v>
      </c>
      <c r="B675" t="s">
        <v>10</v>
      </c>
      <c r="C675" t="s">
        <v>11</v>
      </c>
      <c r="D675" t="s">
        <v>15</v>
      </c>
      <c r="E675">
        <v>17</v>
      </c>
      <c r="F675">
        <v>26.17</v>
      </c>
      <c r="G675">
        <v>444.89</v>
      </c>
      <c r="H675">
        <f t="shared" si="42"/>
        <v>2025</v>
      </c>
      <c r="I675" t="str" cm="1">
        <f t="array" ref="I675">_xlfn.IFS(MONTH(A675)&lt;=3,"Q1",MONTH(A675)&lt;=6,"Q2",MONTH(A675)&lt;=9,"Q3",MONTH(A675)&lt;=12,"Q4")</f>
        <v>Q4</v>
      </c>
      <c r="J675" t="str">
        <f t="shared" si="43"/>
        <v>2025-Q4</v>
      </c>
      <c r="K675">
        <f t="shared" si="40"/>
        <v>0</v>
      </c>
      <c r="L675">
        <f t="shared" si="41"/>
        <v>1</v>
      </c>
    </row>
    <row r="676" spans="1:12" x14ac:dyDescent="0.25">
      <c r="A676" s="8">
        <v>45966</v>
      </c>
      <c r="B676" t="s">
        <v>19</v>
      </c>
      <c r="C676" t="s">
        <v>16</v>
      </c>
      <c r="D676" t="s">
        <v>15</v>
      </c>
      <c r="E676">
        <v>25</v>
      </c>
      <c r="F676">
        <v>41.29</v>
      </c>
      <c r="G676">
        <v>1032.25</v>
      </c>
      <c r="H676">
        <f t="shared" si="42"/>
        <v>2025</v>
      </c>
      <c r="I676" t="str" cm="1">
        <f t="array" ref="I676">_xlfn.IFS(MONTH(A676)&lt;=3,"Q1",MONTH(A676)&lt;=6,"Q2",MONTH(A676)&lt;=9,"Q3",MONTH(A676)&lt;=12,"Q4")</f>
        <v>Q4</v>
      </c>
      <c r="J676" t="str">
        <f t="shared" si="43"/>
        <v>2025-Q4</v>
      </c>
      <c r="K676">
        <f t="shared" si="40"/>
        <v>0</v>
      </c>
      <c r="L676">
        <f t="shared" si="41"/>
        <v>1</v>
      </c>
    </row>
    <row r="677" spans="1:12" x14ac:dyDescent="0.25">
      <c r="A677" s="8">
        <v>45967</v>
      </c>
      <c r="B677" t="s">
        <v>13</v>
      </c>
      <c r="C677" t="s">
        <v>8</v>
      </c>
      <c r="D677" t="s">
        <v>15</v>
      </c>
      <c r="E677">
        <v>5</v>
      </c>
      <c r="F677">
        <v>64.22</v>
      </c>
      <c r="G677">
        <v>321.10000000000002</v>
      </c>
      <c r="H677">
        <f t="shared" si="42"/>
        <v>2025</v>
      </c>
      <c r="I677" t="str" cm="1">
        <f t="array" ref="I677">_xlfn.IFS(MONTH(A677)&lt;=3,"Q1",MONTH(A677)&lt;=6,"Q2",MONTH(A677)&lt;=9,"Q3",MONTH(A677)&lt;=12,"Q4")</f>
        <v>Q4</v>
      </c>
      <c r="J677" t="str">
        <f t="shared" si="43"/>
        <v>2025-Q4</v>
      </c>
      <c r="K677">
        <f t="shared" si="40"/>
        <v>0</v>
      </c>
      <c r="L677">
        <f t="shared" si="41"/>
        <v>1</v>
      </c>
    </row>
    <row r="678" spans="1:12" x14ac:dyDescent="0.25">
      <c r="A678" s="8">
        <v>45967</v>
      </c>
      <c r="B678" t="s">
        <v>13</v>
      </c>
      <c r="C678" t="s">
        <v>20</v>
      </c>
      <c r="D678" t="s">
        <v>15</v>
      </c>
      <c r="E678">
        <v>3</v>
      </c>
      <c r="F678">
        <v>34.72</v>
      </c>
      <c r="G678">
        <v>104.16</v>
      </c>
      <c r="H678">
        <f t="shared" si="42"/>
        <v>2025</v>
      </c>
      <c r="I678" t="str" cm="1">
        <f t="array" ref="I678">_xlfn.IFS(MONTH(A678)&lt;=3,"Q1",MONTH(A678)&lt;=6,"Q2",MONTH(A678)&lt;=9,"Q3",MONTH(A678)&lt;=12,"Q4")</f>
        <v>Q4</v>
      </c>
      <c r="J678" t="str">
        <f t="shared" si="43"/>
        <v>2025-Q4</v>
      </c>
      <c r="K678">
        <f t="shared" si="40"/>
        <v>0</v>
      </c>
      <c r="L678">
        <f t="shared" si="41"/>
        <v>1</v>
      </c>
    </row>
    <row r="679" spans="1:12" x14ac:dyDescent="0.25">
      <c r="A679" s="8">
        <v>45968</v>
      </c>
      <c r="B679" t="s">
        <v>21</v>
      </c>
      <c r="C679" t="s">
        <v>11</v>
      </c>
      <c r="D679" t="s">
        <v>9</v>
      </c>
      <c r="E679">
        <v>29</v>
      </c>
      <c r="F679">
        <v>26.17</v>
      </c>
      <c r="G679">
        <v>758.93</v>
      </c>
      <c r="H679">
        <f t="shared" si="42"/>
        <v>2025</v>
      </c>
      <c r="I679" t="str" cm="1">
        <f t="array" ref="I679">_xlfn.IFS(MONTH(A679)&lt;=3,"Q1",MONTH(A679)&lt;=6,"Q2",MONTH(A679)&lt;=9,"Q3",MONTH(A679)&lt;=12,"Q4")</f>
        <v>Q4</v>
      </c>
      <c r="J679" t="str">
        <f t="shared" si="43"/>
        <v>2025-Q4</v>
      </c>
      <c r="K679">
        <f t="shared" si="40"/>
        <v>0</v>
      </c>
      <c r="L679">
        <f t="shared" si="41"/>
        <v>1</v>
      </c>
    </row>
    <row r="680" spans="1:12" x14ac:dyDescent="0.25">
      <c r="A680" s="8">
        <v>45969</v>
      </c>
      <c r="B680" t="s">
        <v>19</v>
      </c>
      <c r="C680" t="s">
        <v>11</v>
      </c>
      <c r="D680" t="s">
        <v>12</v>
      </c>
      <c r="E680">
        <v>39</v>
      </c>
      <c r="F680">
        <v>26.17</v>
      </c>
      <c r="G680">
        <v>1020.63</v>
      </c>
      <c r="H680">
        <f t="shared" si="42"/>
        <v>2025</v>
      </c>
      <c r="I680" t="str" cm="1">
        <f t="array" ref="I680">_xlfn.IFS(MONTH(A680)&lt;=3,"Q1",MONTH(A680)&lt;=6,"Q2",MONTH(A680)&lt;=9,"Q3",MONTH(A680)&lt;=12,"Q4")</f>
        <v>Q4</v>
      </c>
      <c r="J680" t="str">
        <f t="shared" si="43"/>
        <v>2025-Q4</v>
      </c>
      <c r="K680">
        <f t="shared" si="40"/>
        <v>0</v>
      </c>
      <c r="L680">
        <f t="shared" si="41"/>
        <v>1</v>
      </c>
    </row>
    <row r="681" spans="1:12" x14ac:dyDescent="0.25">
      <c r="A681" s="8">
        <v>45969</v>
      </c>
      <c r="B681" t="s">
        <v>7</v>
      </c>
      <c r="C681" t="s">
        <v>11</v>
      </c>
      <c r="D681" t="s">
        <v>15</v>
      </c>
      <c r="E681">
        <v>31</v>
      </c>
      <c r="F681">
        <v>26.17</v>
      </c>
      <c r="G681">
        <v>811.27</v>
      </c>
      <c r="H681">
        <f t="shared" si="42"/>
        <v>2025</v>
      </c>
      <c r="I681" t="str" cm="1">
        <f t="array" ref="I681">_xlfn.IFS(MONTH(A681)&lt;=3,"Q1",MONTH(A681)&lt;=6,"Q2",MONTH(A681)&lt;=9,"Q3",MONTH(A681)&lt;=12,"Q4")</f>
        <v>Q4</v>
      </c>
      <c r="J681" t="str">
        <f t="shared" si="43"/>
        <v>2025-Q4</v>
      </c>
      <c r="K681">
        <f t="shared" si="40"/>
        <v>0</v>
      </c>
      <c r="L681">
        <f t="shared" si="41"/>
        <v>1</v>
      </c>
    </row>
    <row r="682" spans="1:12" x14ac:dyDescent="0.25">
      <c r="A682" s="8">
        <v>45970</v>
      </c>
      <c r="B682" t="s">
        <v>21</v>
      </c>
      <c r="C682" t="s">
        <v>16</v>
      </c>
      <c r="D682" t="s">
        <v>15</v>
      </c>
      <c r="E682">
        <v>21</v>
      </c>
      <c r="F682">
        <v>41.29</v>
      </c>
      <c r="G682">
        <v>867.09</v>
      </c>
      <c r="H682">
        <f t="shared" si="42"/>
        <v>2025</v>
      </c>
      <c r="I682" t="str" cm="1">
        <f t="array" ref="I682">_xlfn.IFS(MONTH(A682)&lt;=3,"Q1",MONTH(A682)&lt;=6,"Q2",MONTH(A682)&lt;=9,"Q3",MONTH(A682)&lt;=12,"Q4")</f>
        <v>Q4</v>
      </c>
      <c r="J682" t="str">
        <f t="shared" si="43"/>
        <v>2025-Q4</v>
      </c>
      <c r="K682">
        <f t="shared" si="40"/>
        <v>0</v>
      </c>
      <c r="L682">
        <f t="shared" si="41"/>
        <v>1</v>
      </c>
    </row>
    <row r="683" spans="1:12" x14ac:dyDescent="0.25">
      <c r="A683" s="8">
        <v>45971</v>
      </c>
      <c r="B683" t="s">
        <v>19</v>
      </c>
      <c r="C683" t="s">
        <v>11</v>
      </c>
      <c r="D683" t="s">
        <v>15</v>
      </c>
      <c r="E683">
        <v>30</v>
      </c>
      <c r="F683">
        <v>26.17</v>
      </c>
      <c r="G683">
        <v>785.1</v>
      </c>
      <c r="H683">
        <f t="shared" si="42"/>
        <v>2025</v>
      </c>
      <c r="I683" t="str" cm="1">
        <f t="array" ref="I683">_xlfn.IFS(MONTH(A683)&lt;=3,"Q1",MONTH(A683)&lt;=6,"Q2",MONTH(A683)&lt;=9,"Q3",MONTH(A683)&lt;=12,"Q4")</f>
        <v>Q4</v>
      </c>
      <c r="J683" t="str">
        <f t="shared" si="43"/>
        <v>2025-Q4</v>
      </c>
      <c r="K683">
        <f t="shared" si="40"/>
        <v>0</v>
      </c>
      <c r="L683">
        <f t="shared" si="41"/>
        <v>1</v>
      </c>
    </row>
    <row r="684" spans="1:12" x14ac:dyDescent="0.25">
      <c r="A684" s="8">
        <v>45972</v>
      </c>
      <c r="B684" t="s">
        <v>13</v>
      </c>
      <c r="C684" t="s">
        <v>16</v>
      </c>
      <c r="D684" t="s">
        <v>15</v>
      </c>
      <c r="E684">
        <v>39</v>
      </c>
      <c r="F684">
        <v>41.29</v>
      </c>
      <c r="G684">
        <v>1610.31</v>
      </c>
      <c r="H684">
        <f t="shared" si="42"/>
        <v>2025</v>
      </c>
      <c r="I684" t="str" cm="1">
        <f t="array" ref="I684">_xlfn.IFS(MONTH(A684)&lt;=3,"Q1",MONTH(A684)&lt;=6,"Q2",MONTH(A684)&lt;=9,"Q3",MONTH(A684)&lt;=12,"Q4")</f>
        <v>Q4</v>
      </c>
      <c r="J684" t="str">
        <f t="shared" si="43"/>
        <v>2025-Q4</v>
      </c>
      <c r="K684">
        <f t="shared" si="40"/>
        <v>0</v>
      </c>
      <c r="L684">
        <f t="shared" si="41"/>
        <v>1</v>
      </c>
    </row>
    <row r="685" spans="1:12" x14ac:dyDescent="0.25">
      <c r="A685" s="8">
        <v>45972</v>
      </c>
      <c r="B685" t="s">
        <v>13</v>
      </c>
      <c r="C685" t="s">
        <v>14</v>
      </c>
      <c r="D685" t="s">
        <v>15</v>
      </c>
      <c r="E685">
        <v>33</v>
      </c>
      <c r="F685">
        <v>210.43</v>
      </c>
      <c r="G685">
        <v>6944.19</v>
      </c>
      <c r="H685">
        <f t="shared" si="42"/>
        <v>2025</v>
      </c>
      <c r="I685" t="str" cm="1">
        <f t="array" ref="I685">_xlfn.IFS(MONTH(A685)&lt;=3,"Q1",MONTH(A685)&lt;=6,"Q2",MONTH(A685)&lt;=9,"Q3",MONTH(A685)&lt;=12,"Q4")</f>
        <v>Q4</v>
      </c>
      <c r="J685" t="str">
        <f t="shared" si="43"/>
        <v>2025-Q4</v>
      </c>
      <c r="K685">
        <f t="shared" si="40"/>
        <v>0</v>
      </c>
      <c r="L685">
        <f t="shared" si="41"/>
        <v>1</v>
      </c>
    </row>
    <row r="686" spans="1:12" x14ac:dyDescent="0.25">
      <c r="A686" s="8">
        <v>45973</v>
      </c>
      <c r="B686" t="s">
        <v>19</v>
      </c>
      <c r="C686" t="s">
        <v>18</v>
      </c>
      <c r="D686" t="s">
        <v>15</v>
      </c>
      <c r="E686">
        <v>20</v>
      </c>
      <c r="F686">
        <v>100.72</v>
      </c>
      <c r="G686">
        <v>2014.4</v>
      </c>
      <c r="H686">
        <f t="shared" si="42"/>
        <v>2025</v>
      </c>
      <c r="I686" t="str" cm="1">
        <f t="array" ref="I686">_xlfn.IFS(MONTH(A686)&lt;=3,"Q1",MONTH(A686)&lt;=6,"Q2",MONTH(A686)&lt;=9,"Q3",MONTH(A686)&lt;=12,"Q4")</f>
        <v>Q4</v>
      </c>
      <c r="J686" t="str">
        <f t="shared" si="43"/>
        <v>2025-Q4</v>
      </c>
      <c r="K686">
        <f t="shared" si="40"/>
        <v>0</v>
      </c>
      <c r="L686">
        <f t="shared" si="41"/>
        <v>1</v>
      </c>
    </row>
    <row r="687" spans="1:12" x14ac:dyDescent="0.25">
      <c r="A687" s="8">
        <v>45974</v>
      </c>
      <c r="B687" t="s">
        <v>10</v>
      </c>
      <c r="C687" t="s">
        <v>16</v>
      </c>
      <c r="D687" t="s">
        <v>15</v>
      </c>
      <c r="E687">
        <v>3</v>
      </c>
      <c r="F687">
        <v>41.29</v>
      </c>
      <c r="G687">
        <v>123.87</v>
      </c>
      <c r="H687">
        <f t="shared" si="42"/>
        <v>2025</v>
      </c>
      <c r="I687" t="str" cm="1">
        <f t="array" ref="I687">_xlfn.IFS(MONTH(A687)&lt;=3,"Q1",MONTH(A687)&lt;=6,"Q2",MONTH(A687)&lt;=9,"Q3",MONTH(A687)&lt;=12,"Q4")</f>
        <v>Q4</v>
      </c>
      <c r="J687" t="str">
        <f t="shared" si="43"/>
        <v>2025-Q4</v>
      </c>
      <c r="K687">
        <f t="shared" si="40"/>
        <v>0</v>
      </c>
      <c r="L687">
        <f t="shared" si="41"/>
        <v>1</v>
      </c>
    </row>
    <row r="688" spans="1:12" x14ac:dyDescent="0.25">
      <c r="A688" s="8">
        <v>45975</v>
      </c>
      <c r="B688" t="s">
        <v>7</v>
      </c>
      <c r="C688" t="s">
        <v>17</v>
      </c>
      <c r="D688" t="s">
        <v>9</v>
      </c>
      <c r="E688">
        <v>8</v>
      </c>
      <c r="F688">
        <v>14.78</v>
      </c>
      <c r="G688">
        <v>118.24</v>
      </c>
      <c r="H688">
        <f t="shared" si="42"/>
        <v>2025</v>
      </c>
      <c r="I688" t="str" cm="1">
        <f t="array" ref="I688">_xlfn.IFS(MONTH(A688)&lt;=3,"Q1",MONTH(A688)&lt;=6,"Q2",MONTH(A688)&lt;=9,"Q3",MONTH(A688)&lt;=12,"Q4")</f>
        <v>Q4</v>
      </c>
      <c r="J688" t="str">
        <f t="shared" si="43"/>
        <v>2025-Q4</v>
      </c>
      <c r="K688">
        <f t="shared" si="40"/>
        <v>0</v>
      </c>
      <c r="L688">
        <f t="shared" si="41"/>
        <v>1</v>
      </c>
    </row>
    <row r="689" spans="1:12" x14ac:dyDescent="0.25">
      <c r="A689" s="8">
        <v>45975</v>
      </c>
      <c r="B689" t="s">
        <v>19</v>
      </c>
      <c r="C689" t="s">
        <v>18</v>
      </c>
      <c r="D689" t="s">
        <v>12</v>
      </c>
      <c r="E689">
        <v>22</v>
      </c>
      <c r="F689">
        <v>100.72</v>
      </c>
      <c r="G689">
        <v>2215.84</v>
      </c>
      <c r="H689">
        <f t="shared" si="42"/>
        <v>2025</v>
      </c>
      <c r="I689" t="str" cm="1">
        <f t="array" ref="I689">_xlfn.IFS(MONTH(A689)&lt;=3,"Q1",MONTH(A689)&lt;=6,"Q2",MONTH(A689)&lt;=9,"Q3",MONTH(A689)&lt;=12,"Q4")</f>
        <v>Q4</v>
      </c>
      <c r="J689" t="str">
        <f t="shared" si="43"/>
        <v>2025-Q4</v>
      </c>
      <c r="K689">
        <f t="shared" si="40"/>
        <v>0</v>
      </c>
      <c r="L689">
        <f t="shared" si="41"/>
        <v>1</v>
      </c>
    </row>
    <row r="690" spans="1:12" x14ac:dyDescent="0.25">
      <c r="A690" s="8">
        <v>45976</v>
      </c>
      <c r="B690" t="s">
        <v>7</v>
      </c>
      <c r="C690" t="s">
        <v>11</v>
      </c>
      <c r="D690" t="s">
        <v>9</v>
      </c>
      <c r="E690">
        <v>10</v>
      </c>
      <c r="F690">
        <v>26.17</v>
      </c>
      <c r="G690">
        <v>261.7</v>
      </c>
      <c r="H690">
        <f t="shared" si="42"/>
        <v>2025</v>
      </c>
      <c r="I690" t="str" cm="1">
        <f t="array" ref="I690">_xlfn.IFS(MONTH(A690)&lt;=3,"Q1",MONTH(A690)&lt;=6,"Q2",MONTH(A690)&lt;=9,"Q3",MONTH(A690)&lt;=12,"Q4")</f>
        <v>Q4</v>
      </c>
      <c r="J690" t="str">
        <f t="shared" si="43"/>
        <v>2025-Q4</v>
      </c>
      <c r="K690">
        <f t="shared" si="40"/>
        <v>0</v>
      </c>
      <c r="L690">
        <f t="shared" si="41"/>
        <v>1</v>
      </c>
    </row>
    <row r="691" spans="1:12" x14ac:dyDescent="0.25">
      <c r="A691" s="8">
        <v>45977</v>
      </c>
      <c r="B691" t="s">
        <v>13</v>
      </c>
      <c r="C691" t="s">
        <v>16</v>
      </c>
      <c r="D691" t="s">
        <v>12</v>
      </c>
      <c r="E691">
        <v>4</v>
      </c>
      <c r="F691">
        <v>41.29</v>
      </c>
      <c r="G691">
        <v>165.16</v>
      </c>
      <c r="H691">
        <f t="shared" si="42"/>
        <v>2025</v>
      </c>
      <c r="I691" t="str" cm="1">
        <f t="array" ref="I691">_xlfn.IFS(MONTH(A691)&lt;=3,"Q1",MONTH(A691)&lt;=6,"Q2",MONTH(A691)&lt;=9,"Q3",MONTH(A691)&lt;=12,"Q4")</f>
        <v>Q4</v>
      </c>
      <c r="J691" t="str">
        <f t="shared" si="43"/>
        <v>2025-Q4</v>
      </c>
      <c r="K691">
        <f t="shared" si="40"/>
        <v>0</v>
      </c>
      <c r="L691">
        <f t="shared" si="41"/>
        <v>1</v>
      </c>
    </row>
    <row r="692" spans="1:12" x14ac:dyDescent="0.25">
      <c r="A692" s="8">
        <v>45978</v>
      </c>
      <c r="B692" t="s">
        <v>21</v>
      </c>
      <c r="C692" t="s">
        <v>11</v>
      </c>
      <c r="D692" t="s">
        <v>9</v>
      </c>
      <c r="E692">
        <v>19</v>
      </c>
      <c r="F692">
        <v>26.17</v>
      </c>
      <c r="G692">
        <v>497.23</v>
      </c>
      <c r="H692">
        <f t="shared" si="42"/>
        <v>2025</v>
      </c>
      <c r="I692" t="str" cm="1">
        <f t="array" ref="I692">_xlfn.IFS(MONTH(A692)&lt;=3,"Q1",MONTH(A692)&lt;=6,"Q2",MONTH(A692)&lt;=9,"Q3",MONTH(A692)&lt;=12,"Q4")</f>
        <v>Q4</v>
      </c>
      <c r="J692" t="str">
        <f t="shared" si="43"/>
        <v>2025-Q4</v>
      </c>
      <c r="K692">
        <f t="shared" si="40"/>
        <v>0</v>
      </c>
      <c r="L692">
        <f t="shared" si="41"/>
        <v>1</v>
      </c>
    </row>
    <row r="693" spans="1:12" x14ac:dyDescent="0.25">
      <c r="A693" s="8">
        <v>45978</v>
      </c>
      <c r="B693" t="s">
        <v>10</v>
      </c>
      <c r="C693" t="s">
        <v>18</v>
      </c>
      <c r="D693" t="s">
        <v>12</v>
      </c>
      <c r="E693">
        <v>34</v>
      </c>
      <c r="F693">
        <v>100.72</v>
      </c>
      <c r="G693">
        <v>3424.48</v>
      </c>
      <c r="H693">
        <f t="shared" si="42"/>
        <v>2025</v>
      </c>
      <c r="I693" t="str" cm="1">
        <f t="array" ref="I693">_xlfn.IFS(MONTH(A693)&lt;=3,"Q1",MONTH(A693)&lt;=6,"Q2",MONTH(A693)&lt;=9,"Q3",MONTH(A693)&lt;=12,"Q4")</f>
        <v>Q4</v>
      </c>
      <c r="J693" t="str">
        <f t="shared" si="43"/>
        <v>2025-Q4</v>
      </c>
      <c r="K693">
        <f t="shared" si="40"/>
        <v>0</v>
      </c>
      <c r="L693">
        <f t="shared" si="41"/>
        <v>1</v>
      </c>
    </row>
    <row r="694" spans="1:12" x14ac:dyDescent="0.25">
      <c r="A694" s="8">
        <v>45979</v>
      </c>
      <c r="B694" t="s">
        <v>19</v>
      </c>
      <c r="C694" t="s">
        <v>8</v>
      </c>
      <c r="D694" t="s">
        <v>12</v>
      </c>
      <c r="E694">
        <v>1</v>
      </c>
      <c r="F694">
        <v>64.22</v>
      </c>
      <c r="G694">
        <v>64.22</v>
      </c>
      <c r="H694">
        <f t="shared" si="42"/>
        <v>2025</v>
      </c>
      <c r="I694" t="str" cm="1">
        <f t="array" ref="I694">_xlfn.IFS(MONTH(A694)&lt;=3,"Q1",MONTH(A694)&lt;=6,"Q2",MONTH(A694)&lt;=9,"Q3",MONTH(A694)&lt;=12,"Q4")</f>
        <v>Q4</v>
      </c>
      <c r="J694" t="str">
        <f t="shared" si="43"/>
        <v>2025-Q4</v>
      </c>
      <c r="K694">
        <f t="shared" si="40"/>
        <v>0</v>
      </c>
      <c r="L694">
        <f t="shared" si="41"/>
        <v>1</v>
      </c>
    </row>
    <row r="695" spans="1:12" x14ac:dyDescent="0.25">
      <c r="A695" s="8">
        <v>45980</v>
      </c>
      <c r="B695" t="s">
        <v>21</v>
      </c>
      <c r="C695" t="s">
        <v>14</v>
      </c>
      <c r="D695" t="s">
        <v>12</v>
      </c>
      <c r="E695">
        <v>12</v>
      </c>
      <c r="F695">
        <v>210.43</v>
      </c>
      <c r="G695">
        <v>2525.16</v>
      </c>
      <c r="H695">
        <f t="shared" si="42"/>
        <v>2025</v>
      </c>
      <c r="I695" t="str" cm="1">
        <f t="array" ref="I695">_xlfn.IFS(MONTH(A695)&lt;=3,"Q1",MONTH(A695)&lt;=6,"Q2",MONTH(A695)&lt;=9,"Q3",MONTH(A695)&lt;=12,"Q4")</f>
        <v>Q4</v>
      </c>
      <c r="J695" t="str">
        <f t="shared" si="43"/>
        <v>2025-Q4</v>
      </c>
      <c r="K695">
        <f t="shared" si="40"/>
        <v>0</v>
      </c>
      <c r="L695">
        <f t="shared" si="41"/>
        <v>1</v>
      </c>
    </row>
    <row r="696" spans="1:12" x14ac:dyDescent="0.25">
      <c r="A696" s="8">
        <v>45980</v>
      </c>
      <c r="B696" t="s">
        <v>10</v>
      </c>
      <c r="C696" t="s">
        <v>16</v>
      </c>
      <c r="D696" t="s">
        <v>12</v>
      </c>
      <c r="E696">
        <v>22</v>
      </c>
      <c r="F696">
        <v>41.29</v>
      </c>
      <c r="G696">
        <v>908.38</v>
      </c>
      <c r="H696">
        <f t="shared" si="42"/>
        <v>2025</v>
      </c>
      <c r="I696" t="str" cm="1">
        <f t="array" ref="I696">_xlfn.IFS(MONTH(A696)&lt;=3,"Q1",MONTH(A696)&lt;=6,"Q2",MONTH(A696)&lt;=9,"Q3",MONTH(A696)&lt;=12,"Q4")</f>
        <v>Q4</v>
      </c>
      <c r="J696" t="str">
        <f t="shared" si="43"/>
        <v>2025-Q4</v>
      </c>
      <c r="K696">
        <f t="shared" si="40"/>
        <v>0</v>
      </c>
      <c r="L696">
        <f t="shared" si="41"/>
        <v>1</v>
      </c>
    </row>
    <row r="697" spans="1:12" x14ac:dyDescent="0.25">
      <c r="A697" s="8">
        <v>45981</v>
      </c>
      <c r="B697" t="s">
        <v>10</v>
      </c>
      <c r="C697" t="s">
        <v>8</v>
      </c>
      <c r="D697" t="s">
        <v>9</v>
      </c>
      <c r="E697">
        <v>25</v>
      </c>
      <c r="F697">
        <v>64.22</v>
      </c>
      <c r="G697">
        <v>1605.5</v>
      </c>
      <c r="H697">
        <f t="shared" si="42"/>
        <v>2025</v>
      </c>
      <c r="I697" t="str" cm="1">
        <f t="array" ref="I697">_xlfn.IFS(MONTH(A697)&lt;=3,"Q1",MONTH(A697)&lt;=6,"Q2",MONTH(A697)&lt;=9,"Q3",MONTH(A697)&lt;=12,"Q4")</f>
        <v>Q4</v>
      </c>
      <c r="J697" t="str">
        <f t="shared" si="43"/>
        <v>2025-Q4</v>
      </c>
      <c r="K697">
        <f t="shared" si="40"/>
        <v>0</v>
      </c>
      <c r="L697">
        <f t="shared" si="41"/>
        <v>1</v>
      </c>
    </row>
    <row r="698" spans="1:12" x14ac:dyDescent="0.25">
      <c r="A698" s="8">
        <v>45982</v>
      </c>
      <c r="B698" t="s">
        <v>21</v>
      </c>
      <c r="C698" t="s">
        <v>20</v>
      </c>
      <c r="D698" t="s">
        <v>12</v>
      </c>
      <c r="E698">
        <v>12</v>
      </c>
      <c r="F698">
        <v>34.72</v>
      </c>
      <c r="G698">
        <v>416.64</v>
      </c>
      <c r="H698">
        <f t="shared" si="42"/>
        <v>2025</v>
      </c>
      <c r="I698" t="str" cm="1">
        <f t="array" ref="I698">_xlfn.IFS(MONTH(A698)&lt;=3,"Q1",MONTH(A698)&lt;=6,"Q2",MONTH(A698)&lt;=9,"Q3",MONTH(A698)&lt;=12,"Q4")</f>
        <v>Q4</v>
      </c>
      <c r="J698" t="str">
        <f t="shared" si="43"/>
        <v>2025-Q4</v>
      </c>
      <c r="K698">
        <f t="shared" si="40"/>
        <v>0</v>
      </c>
      <c r="L698">
        <f t="shared" si="41"/>
        <v>1</v>
      </c>
    </row>
    <row r="699" spans="1:12" x14ac:dyDescent="0.25">
      <c r="A699" s="8">
        <v>45983</v>
      </c>
      <c r="B699" t="s">
        <v>10</v>
      </c>
      <c r="C699" t="s">
        <v>11</v>
      </c>
      <c r="D699" t="s">
        <v>12</v>
      </c>
      <c r="E699">
        <v>36</v>
      </c>
      <c r="F699">
        <v>26.17</v>
      </c>
      <c r="G699">
        <v>942.12</v>
      </c>
      <c r="H699">
        <f t="shared" si="42"/>
        <v>2025</v>
      </c>
      <c r="I699" t="str" cm="1">
        <f t="array" ref="I699">_xlfn.IFS(MONTH(A699)&lt;=3,"Q1",MONTH(A699)&lt;=6,"Q2",MONTH(A699)&lt;=9,"Q3",MONTH(A699)&lt;=12,"Q4")</f>
        <v>Q4</v>
      </c>
      <c r="J699" t="str">
        <f t="shared" si="43"/>
        <v>2025-Q4</v>
      </c>
      <c r="K699">
        <f t="shared" si="40"/>
        <v>0</v>
      </c>
      <c r="L699">
        <f t="shared" si="41"/>
        <v>1</v>
      </c>
    </row>
    <row r="700" spans="1:12" x14ac:dyDescent="0.25">
      <c r="A700" s="8">
        <v>45983</v>
      </c>
      <c r="B700" t="s">
        <v>13</v>
      </c>
      <c r="C700" t="s">
        <v>16</v>
      </c>
      <c r="D700" t="s">
        <v>9</v>
      </c>
      <c r="E700">
        <v>13</v>
      </c>
      <c r="F700">
        <v>41.29</v>
      </c>
      <c r="G700">
        <v>536.77</v>
      </c>
      <c r="H700">
        <f t="shared" si="42"/>
        <v>2025</v>
      </c>
      <c r="I700" t="str" cm="1">
        <f t="array" ref="I700">_xlfn.IFS(MONTH(A700)&lt;=3,"Q1",MONTH(A700)&lt;=6,"Q2",MONTH(A700)&lt;=9,"Q3",MONTH(A700)&lt;=12,"Q4")</f>
        <v>Q4</v>
      </c>
      <c r="J700" t="str">
        <f t="shared" si="43"/>
        <v>2025-Q4</v>
      </c>
      <c r="K700">
        <f t="shared" si="40"/>
        <v>0</v>
      </c>
      <c r="L700">
        <f t="shared" si="41"/>
        <v>1</v>
      </c>
    </row>
    <row r="701" spans="1:12" x14ac:dyDescent="0.25">
      <c r="A701" s="8">
        <v>45984</v>
      </c>
      <c r="B701" t="s">
        <v>21</v>
      </c>
      <c r="C701" t="s">
        <v>16</v>
      </c>
      <c r="D701" t="s">
        <v>12</v>
      </c>
      <c r="E701">
        <v>4</v>
      </c>
      <c r="F701">
        <v>41.29</v>
      </c>
      <c r="G701">
        <v>165.16</v>
      </c>
      <c r="H701">
        <f t="shared" si="42"/>
        <v>2025</v>
      </c>
      <c r="I701" t="str" cm="1">
        <f t="array" ref="I701">_xlfn.IFS(MONTH(A701)&lt;=3,"Q1",MONTH(A701)&lt;=6,"Q2",MONTH(A701)&lt;=9,"Q3",MONTH(A701)&lt;=12,"Q4")</f>
        <v>Q4</v>
      </c>
      <c r="J701" t="str">
        <f t="shared" si="43"/>
        <v>2025-Q4</v>
      </c>
      <c r="K701">
        <f t="shared" si="40"/>
        <v>0</v>
      </c>
      <c r="L701">
        <f t="shared" si="41"/>
        <v>1</v>
      </c>
    </row>
    <row r="702" spans="1:12" x14ac:dyDescent="0.25">
      <c r="A702" s="8">
        <v>45985</v>
      </c>
      <c r="B702" t="s">
        <v>10</v>
      </c>
      <c r="C702" t="s">
        <v>18</v>
      </c>
      <c r="D702" t="s">
        <v>12</v>
      </c>
      <c r="E702">
        <v>1</v>
      </c>
      <c r="F702">
        <v>100.72</v>
      </c>
      <c r="G702">
        <v>100.72</v>
      </c>
      <c r="H702">
        <f t="shared" si="42"/>
        <v>2025</v>
      </c>
      <c r="I702" t="str" cm="1">
        <f t="array" ref="I702">_xlfn.IFS(MONTH(A702)&lt;=3,"Q1",MONTH(A702)&lt;=6,"Q2",MONTH(A702)&lt;=9,"Q3",MONTH(A702)&lt;=12,"Q4")</f>
        <v>Q4</v>
      </c>
      <c r="J702" t="str">
        <f t="shared" si="43"/>
        <v>2025-Q4</v>
      </c>
      <c r="K702">
        <f t="shared" si="40"/>
        <v>0</v>
      </c>
      <c r="L702">
        <f t="shared" si="41"/>
        <v>1</v>
      </c>
    </row>
    <row r="703" spans="1:12" x14ac:dyDescent="0.25">
      <c r="A703" s="8">
        <v>45986</v>
      </c>
      <c r="B703" t="s">
        <v>19</v>
      </c>
      <c r="C703" t="s">
        <v>17</v>
      </c>
      <c r="D703" t="s">
        <v>12</v>
      </c>
      <c r="E703">
        <v>25</v>
      </c>
      <c r="F703">
        <v>14.78</v>
      </c>
      <c r="G703">
        <v>369.5</v>
      </c>
      <c r="H703">
        <f t="shared" si="42"/>
        <v>2025</v>
      </c>
      <c r="I703" t="str" cm="1">
        <f t="array" ref="I703">_xlfn.IFS(MONTH(A703)&lt;=3,"Q1",MONTH(A703)&lt;=6,"Q2",MONTH(A703)&lt;=9,"Q3",MONTH(A703)&lt;=12,"Q4")</f>
        <v>Q4</v>
      </c>
      <c r="J703" t="str">
        <f t="shared" si="43"/>
        <v>2025-Q4</v>
      </c>
      <c r="K703">
        <f t="shared" si="40"/>
        <v>0</v>
      </c>
      <c r="L703">
        <f t="shared" si="41"/>
        <v>1</v>
      </c>
    </row>
    <row r="704" spans="1:12" x14ac:dyDescent="0.25">
      <c r="A704" s="8">
        <v>45986</v>
      </c>
      <c r="B704" t="s">
        <v>7</v>
      </c>
      <c r="C704" t="s">
        <v>8</v>
      </c>
      <c r="D704" t="s">
        <v>15</v>
      </c>
      <c r="E704">
        <v>36</v>
      </c>
      <c r="F704">
        <v>64.22</v>
      </c>
      <c r="G704">
        <v>2311.92</v>
      </c>
      <c r="H704">
        <f t="shared" si="42"/>
        <v>2025</v>
      </c>
      <c r="I704" t="str" cm="1">
        <f t="array" ref="I704">_xlfn.IFS(MONTH(A704)&lt;=3,"Q1",MONTH(A704)&lt;=6,"Q2",MONTH(A704)&lt;=9,"Q3",MONTH(A704)&lt;=12,"Q4")</f>
        <v>Q4</v>
      </c>
      <c r="J704" t="str">
        <f t="shared" si="43"/>
        <v>2025-Q4</v>
      </c>
      <c r="K704">
        <f t="shared" si="40"/>
        <v>0</v>
      </c>
      <c r="L704">
        <f t="shared" si="41"/>
        <v>1</v>
      </c>
    </row>
    <row r="705" spans="1:12" x14ac:dyDescent="0.25">
      <c r="A705" s="8">
        <v>45987</v>
      </c>
      <c r="B705" t="s">
        <v>13</v>
      </c>
      <c r="C705" t="s">
        <v>14</v>
      </c>
      <c r="D705" t="s">
        <v>15</v>
      </c>
      <c r="E705">
        <v>5</v>
      </c>
      <c r="F705">
        <v>210.43</v>
      </c>
      <c r="G705">
        <v>1052.1500000000001</v>
      </c>
      <c r="H705">
        <f t="shared" si="42"/>
        <v>2025</v>
      </c>
      <c r="I705" t="str" cm="1">
        <f t="array" ref="I705">_xlfn.IFS(MONTH(A705)&lt;=3,"Q1",MONTH(A705)&lt;=6,"Q2",MONTH(A705)&lt;=9,"Q3",MONTH(A705)&lt;=12,"Q4")</f>
        <v>Q4</v>
      </c>
      <c r="J705" t="str">
        <f t="shared" si="43"/>
        <v>2025-Q4</v>
      </c>
      <c r="K705">
        <f t="shared" si="40"/>
        <v>0</v>
      </c>
      <c r="L705">
        <f t="shared" si="41"/>
        <v>1</v>
      </c>
    </row>
    <row r="706" spans="1:12" x14ac:dyDescent="0.25">
      <c r="A706" s="8">
        <v>45988</v>
      </c>
      <c r="B706" t="s">
        <v>13</v>
      </c>
      <c r="C706" t="s">
        <v>11</v>
      </c>
      <c r="D706" t="s">
        <v>15</v>
      </c>
      <c r="E706">
        <v>36</v>
      </c>
      <c r="F706">
        <v>26.17</v>
      </c>
      <c r="G706">
        <v>942.12</v>
      </c>
      <c r="H706">
        <f t="shared" si="42"/>
        <v>2025</v>
      </c>
      <c r="I706" t="str" cm="1">
        <f t="array" ref="I706">_xlfn.IFS(MONTH(A706)&lt;=3,"Q1",MONTH(A706)&lt;=6,"Q2",MONTH(A706)&lt;=9,"Q3",MONTH(A706)&lt;=12,"Q4")</f>
        <v>Q4</v>
      </c>
      <c r="J706" t="str">
        <f t="shared" si="43"/>
        <v>2025-Q4</v>
      </c>
      <c r="K706">
        <f t="shared" ref="K706:K769" si="44">COUNTBLANK(A706:G706)</f>
        <v>0</v>
      </c>
      <c r="L706">
        <f t="shared" ref="L706:L769" si="45">COUNTIFS(A:A,A706,B:B,B706,C:C,C706,E:E,E706,F:F,F706)</f>
        <v>1</v>
      </c>
    </row>
    <row r="707" spans="1:12" x14ac:dyDescent="0.25">
      <c r="A707" s="8">
        <v>45988</v>
      </c>
      <c r="B707" t="s">
        <v>10</v>
      </c>
      <c r="C707" t="s">
        <v>18</v>
      </c>
      <c r="D707" t="s">
        <v>9</v>
      </c>
      <c r="E707">
        <v>14</v>
      </c>
      <c r="F707">
        <v>100.72</v>
      </c>
      <c r="G707">
        <v>1410.08</v>
      </c>
      <c r="H707">
        <f t="shared" ref="H707:H770" si="46">YEAR(A707)</f>
        <v>2025</v>
      </c>
      <c r="I707" t="str" cm="1">
        <f t="array" ref="I707">_xlfn.IFS(MONTH(A707)&lt;=3,"Q1",MONTH(A707)&lt;=6,"Q2",MONTH(A707)&lt;=9,"Q3",MONTH(A707)&lt;=12,"Q4")</f>
        <v>Q4</v>
      </c>
      <c r="J707" t="str">
        <f t="shared" ref="J707:J770" si="47">YEAR(A707)&amp;"-Q"&amp;ROUNDUP(MONTH(A707)/3,0)</f>
        <v>2025-Q4</v>
      </c>
      <c r="K707">
        <f t="shared" si="44"/>
        <v>0</v>
      </c>
      <c r="L707">
        <f t="shared" si="45"/>
        <v>1</v>
      </c>
    </row>
    <row r="708" spans="1:12" x14ac:dyDescent="0.25">
      <c r="A708" s="8">
        <v>45989</v>
      </c>
      <c r="B708" t="s">
        <v>21</v>
      </c>
      <c r="C708" t="s">
        <v>11</v>
      </c>
      <c r="D708" t="s">
        <v>9</v>
      </c>
      <c r="E708">
        <v>21</v>
      </c>
      <c r="F708">
        <v>26.17</v>
      </c>
      <c r="G708">
        <v>549.57000000000005</v>
      </c>
      <c r="H708">
        <f t="shared" si="46"/>
        <v>2025</v>
      </c>
      <c r="I708" t="str" cm="1">
        <f t="array" ref="I708">_xlfn.IFS(MONTH(A708)&lt;=3,"Q1",MONTH(A708)&lt;=6,"Q2",MONTH(A708)&lt;=9,"Q3",MONTH(A708)&lt;=12,"Q4")</f>
        <v>Q4</v>
      </c>
      <c r="J708" t="str">
        <f t="shared" si="47"/>
        <v>2025-Q4</v>
      </c>
      <c r="K708">
        <f t="shared" si="44"/>
        <v>0</v>
      </c>
      <c r="L708">
        <f t="shared" si="45"/>
        <v>1</v>
      </c>
    </row>
    <row r="709" spans="1:12" x14ac:dyDescent="0.25">
      <c r="A709" s="8">
        <v>45990</v>
      </c>
      <c r="B709" t="s">
        <v>7</v>
      </c>
      <c r="C709" t="s">
        <v>11</v>
      </c>
      <c r="D709" t="s">
        <v>15</v>
      </c>
      <c r="E709">
        <v>37</v>
      </c>
      <c r="F709">
        <v>26.17</v>
      </c>
      <c r="G709">
        <v>968.29</v>
      </c>
      <c r="H709">
        <f t="shared" si="46"/>
        <v>2025</v>
      </c>
      <c r="I709" t="str" cm="1">
        <f t="array" ref="I709">_xlfn.IFS(MONTH(A709)&lt;=3,"Q1",MONTH(A709)&lt;=6,"Q2",MONTH(A709)&lt;=9,"Q3",MONTH(A709)&lt;=12,"Q4")</f>
        <v>Q4</v>
      </c>
      <c r="J709" t="str">
        <f t="shared" si="47"/>
        <v>2025-Q4</v>
      </c>
      <c r="K709">
        <f t="shared" si="44"/>
        <v>0</v>
      </c>
      <c r="L709">
        <f t="shared" si="45"/>
        <v>1</v>
      </c>
    </row>
    <row r="710" spans="1:12" x14ac:dyDescent="0.25">
      <c r="A710" s="8">
        <v>45991</v>
      </c>
      <c r="B710" t="s">
        <v>7</v>
      </c>
      <c r="C710" t="s">
        <v>11</v>
      </c>
      <c r="D710" t="s">
        <v>12</v>
      </c>
      <c r="E710">
        <v>36</v>
      </c>
      <c r="F710">
        <v>26.17</v>
      </c>
      <c r="G710">
        <v>942.12</v>
      </c>
      <c r="H710">
        <f t="shared" si="46"/>
        <v>2025</v>
      </c>
      <c r="I710" t="str" cm="1">
        <f t="array" ref="I710">_xlfn.IFS(MONTH(A710)&lt;=3,"Q1",MONTH(A710)&lt;=6,"Q2",MONTH(A710)&lt;=9,"Q3",MONTH(A710)&lt;=12,"Q4")</f>
        <v>Q4</v>
      </c>
      <c r="J710" t="str">
        <f t="shared" si="47"/>
        <v>2025-Q4</v>
      </c>
      <c r="K710">
        <f t="shared" si="44"/>
        <v>0</v>
      </c>
      <c r="L710">
        <f t="shared" si="45"/>
        <v>1</v>
      </c>
    </row>
    <row r="711" spans="1:12" x14ac:dyDescent="0.25">
      <c r="A711" s="8">
        <v>45991</v>
      </c>
      <c r="B711" t="s">
        <v>19</v>
      </c>
      <c r="C711" t="s">
        <v>17</v>
      </c>
      <c r="D711" t="s">
        <v>9</v>
      </c>
      <c r="E711">
        <v>40</v>
      </c>
      <c r="F711">
        <v>14.78</v>
      </c>
      <c r="G711">
        <v>591.20000000000005</v>
      </c>
      <c r="H711">
        <f t="shared" si="46"/>
        <v>2025</v>
      </c>
      <c r="I711" t="str" cm="1">
        <f t="array" ref="I711">_xlfn.IFS(MONTH(A711)&lt;=3,"Q1",MONTH(A711)&lt;=6,"Q2",MONTH(A711)&lt;=9,"Q3",MONTH(A711)&lt;=12,"Q4")</f>
        <v>Q4</v>
      </c>
      <c r="J711" t="str">
        <f t="shared" si="47"/>
        <v>2025-Q4</v>
      </c>
      <c r="K711">
        <f t="shared" si="44"/>
        <v>0</v>
      </c>
      <c r="L711">
        <f t="shared" si="45"/>
        <v>1</v>
      </c>
    </row>
    <row r="712" spans="1:12" x14ac:dyDescent="0.25">
      <c r="A712" s="8">
        <v>45992</v>
      </c>
      <c r="B712" t="s">
        <v>10</v>
      </c>
      <c r="C712" t="s">
        <v>16</v>
      </c>
      <c r="D712" t="s">
        <v>15</v>
      </c>
      <c r="E712">
        <v>5</v>
      </c>
      <c r="F712">
        <v>41.29</v>
      </c>
      <c r="G712">
        <v>206.45</v>
      </c>
      <c r="H712">
        <f t="shared" si="46"/>
        <v>2025</v>
      </c>
      <c r="I712" t="str" cm="1">
        <f t="array" ref="I712">_xlfn.IFS(MONTH(A712)&lt;=3,"Q1",MONTH(A712)&lt;=6,"Q2",MONTH(A712)&lt;=9,"Q3",MONTH(A712)&lt;=12,"Q4")</f>
        <v>Q4</v>
      </c>
      <c r="J712" t="str">
        <f t="shared" si="47"/>
        <v>2025-Q4</v>
      </c>
      <c r="K712">
        <f t="shared" si="44"/>
        <v>0</v>
      </c>
      <c r="L712">
        <f t="shared" si="45"/>
        <v>1</v>
      </c>
    </row>
    <row r="713" spans="1:12" x14ac:dyDescent="0.25">
      <c r="A713" s="8">
        <v>45993</v>
      </c>
      <c r="B713" t="s">
        <v>21</v>
      </c>
      <c r="C713" t="s">
        <v>17</v>
      </c>
      <c r="D713" t="s">
        <v>15</v>
      </c>
      <c r="E713">
        <v>1</v>
      </c>
      <c r="F713">
        <v>14.78</v>
      </c>
      <c r="G713">
        <v>14.78</v>
      </c>
      <c r="H713">
        <f t="shared" si="46"/>
        <v>2025</v>
      </c>
      <c r="I713" t="str" cm="1">
        <f t="array" ref="I713">_xlfn.IFS(MONTH(A713)&lt;=3,"Q1",MONTH(A713)&lt;=6,"Q2",MONTH(A713)&lt;=9,"Q3",MONTH(A713)&lt;=12,"Q4")</f>
        <v>Q4</v>
      </c>
      <c r="J713" t="str">
        <f t="shared" si="47"/>
        <v>2025-Q4</v>
      </c>
      <c r="K713">
        <f t="shared" si="44"/>
        <v>0</v>
      </c>
      <c r="L713">
        <f t="shared" si="45"/>
        <v>1</v>
      </c>
    </row>
    <row r="714" spans="1:12" x14ac:dyDescent="0.25">
      <c r="A714" s="8">
        <v>45994</v>
      </c>
      <c r="B714" t="s">
        <v>7</v>
      </c>
      <c r="C714" t="s">
        <v>14</v>
      </c>
      <c r="D714" t="s">
        <v>12</v>
      </c>
      <c r="E714">
        <v>7</v>
      </c>
      <c r="F714">
        <v>210.43</v>
      </c>
      <c r="G714">
        <v>1473.01</v>
      </c>
      <c r="H714">
        <f t="shared" si="46"/>
        <v>2025</v>
      </c>
      <c r="I714" t="str" cm="1">
        <f t="array" ref="I714">_xlfn.IFS(MONTH(A714)&lt;=3,"Q1",MONTH(A714)&lt;=6,"Q2",MONTH(A714)&lt;=9,"Q3",MONTH(A714)&lt;=12,"Q4")</f>
        <v>Q4</v>
      </c>
      <c r="J714" t="str">
        <f t="shared" si="47"/>
        <v>2025-Q4</v>
      </c>
      <c r="K714">
        <f t="shared" si="44"/>
        <v>0</v>
      </c>
      <c r="L714">
        <f t="shared" si="45"/>
        <v>1</v>
      </c>
    </row>
    <row r="715" spans="1:12" x14ac:dyDescent="0.25">
      <c r="A715" s="8">
        <v>45994</v>
      </c>
      <c r="B715" t="s">
        <v>21</v>
      </c>
      <c r="C715" t="s">
        <v>17</v>
      </c>
      <c r="D715" t="s">
        <v>12</v>
      </c>
      <c r="E715">
        <v>39</v>
      </c>
      <c r="F715">
        <v>14.78</v>
      </c>
      <c r="G715">
        <v>576.41999999999996</v>
      </c>
      <c r="H715">
        <f t="shared" si="46"/>
        <v>2025</v>
      </c>
      <c r="I715" t="str" cm="1">
        <f t="array" ref="I715">_xlfn.IFS(MONTH(A715)&lt;=3,"Q1",MONTH(A715)&lt;=6,"Q2",MONTH(A715)&lt;=9,"Q3",MONTH(A715)&lt;=12,"Q4")</f>
        <v>Q4</v>
      </c>
      <c r="J715" t="str">
        <f t="shared" si="47"/>
        <v>2025-Q4</v>
      </c>
      <c r="K715">
        <f t="shared" si="44"/>
        <v>0</v>
      </c>
      <c r="L715">
        <f t="shared" si="45"/>
        <v>1</v>
      </c>
    </row>
    <row r="716" spans="1:12" x14ac:dyDescent="0.25">
      <c r="A716" s="8">
        <v>45995</v>
      </c>
      <c r="B716" t="s">
        <v>21</v>
      </c>
      <c r="C716" t="s">
        <v>22</v>
      </c>
      <c r="D716" t="s">
        <v>15</v>
      </c>
      <c r="E716">
        <v>29</v>
      </c>
      <c r="F716">
        <v>160.66</v>
      </c>
      <c r="G716">
        <v>4659.1400000000003</v>
      </c>
      <c r="H716">
        <f t="shared" si="46"/>
        <v>2025</v>
      </c>
      <c r="I716" t="str" cm="1">
        <f t="array" ref="I716">_xlfn.IFS(MONTH(A716)&lt;=3,"Q1",MONTH(A716)&lt;=6,"Q2",MONTH(A716)&lt;=9,"Q3",MONTH(A716)&lt;=12,"Q4")</f>
        <v>Q4</v>
      </c>
      <c r="J716" t="str">
        <f t="shared" si="47"/>
        <v>2025-Q4</v>
      </c>
      <c r="K716">
        <f t="shared" si="44"/>
        <v>0</v>
      </c>
      <c r="L716">
        <f t="shared" si="45"/>
        <v>1</v>
      </c>
    </row>
    <row r="717" spans="1:12" x14ac:dyDescent="0.25">
      <c r="A717" s="8">
        <v>45996</v>
      </c>
      <c r="B717" t="s">
        <v>13</v>
      </c>
      <c r="C717" t="s">
        <v>14</v>
      </c>
      <c r="D717" t="s">
        <v>12</v>
      </c>
      <c r="E717">
        <v>30</v>
      </c>
      <c r="F717">
        <v>210.43</v>
      </c>
      <c r="G717">
        <v>6312.9</v>
      </c>
      <c r="H717">
        <f t="shared" si="46"/>
        <v>2025</v>
      </c>
      <c r="I717" t="str" cm="1">
        <f t="array" ref="I717">_xlfn.IFS(MONTH(A717)&lt;=3,"Q1",MONTH(A717)&lt;=6,"Q2",MONTH(A717)&lt;=9,"Q3",MONTH(A717)&lt;=12,"Q4")</f>
        <v>Q4</v>
      </c>
      <c r="J717" t="str">
        <f t="shared" si="47"/>
        <v>2025-Q4</v>
      </c>
      <c r="K717">
        <f t="shared" si="44"/>
        <v>0</v>
      </c>
      <c r="L717">
        <f t="shared" si="45"/>
        <v>1</v>
      </c>
    </row>
    <row r="718" spans="1:12" x14ac:dyDescent="0.25">
      <c r="A718" s="8">
        <v>45996</v>
      </c>
      <c r="B718" t="s">
        <v>19</v>
      </c>
      <c r="C718" t="s">
        <v>11</v>
      </c>
      <c r="D718" t="s">
        <v>15</v>
      </c>
      <c r="E718">
        <v>30</v>
      </c>
      <c r="F718">
        <v>26.17</v>
      </c>
      <c r="G718">
        <v>785.1</v>
      </c>
      <c r="H718">
        <f t="shared" si="46"/>
        <v>2025</v>
      </c>
      <c r="I718" t="str" cm="1">
        <f t="array" ref="I718">_xlfn.IFS(MONTH(A718)&lt;=3,"Q1",MONTH(A718)&lt;=6,"Q2",MONTH(A718)&lt;=9,"Q3",MONTH(A718)&lt;=12,"Q4")</f>
        <v>Q4</v>
      </c>
      <c r="J718" t="str">
        <f t="shared" si="47"/>
        <v>2025-Q4</v>
      </c>
      <c r="K718">
        <f t="shared" si="44"/>
        <v>0</v>
      </c>
      <c r="L718">
        <f t="shared" si="45"/>
        <v>1</v>
      </c>
    </row>
    <row r="719" spans="1:12" x14ac:dyDescent="0.25">
      <c r="A719" s="8">
        <v>45997</v>
      </c>
      <c r="B719" t="s">
        <v>10</v>
      </c>
      <c r="C719" t="s">
        <v>11</v>
      </c>
      <c r="D719" t="s">
        <v>9</v>
      </c>
      <c r="E719">
        <v>18</v>
      </c>
      <c r="F719">
        <v>26.17</v>
      </c>
      <c r="G719">
        <v>471.06</v>
      </c>
      <c r="H719">
        <f t="shared" si="46"/>
        <v>2025</v>
      </c>
      <c r="I719" t="str" cm="1">
        <f t="array" ref="I719">_xlfn.IFS(MONTH(A719)&lt;=3,"Q1",MONTH(A719)&lt;=6,"Q2",MONTH(A719)&lt;=9,"Q3",MONTH(A719)&lt;=12,"Q4")</f>
        <v>Q4</v>
      </c>
      <c r="J719" t="str">
        <f t="shared" si="47"/>
        <v>2025-Q4</v>
      </c>
      <c r="K719">
        <f t="shared" si="44"/>
        <v>0</v>
      </c>
      <c r="L719">
        <f t="shared" si="45"/>
        <v>1</v>
      </c>
    </row>
    <row r="720" spans="1:12" x14ac:dyDescent="0.25">
      <c r="A720" s="8">
        <v>45998</v>
      </c>
      <c r="B720" t="s">
        <v>10</v>
      </c>
      <c r="C720" t="s">
        <v>22</v>
      </c>
      <c r="D720" t="s">
        <v>9</v>
      </c>
      <c r="E720">
        <v>31</v>
      </c>
      <c r="F720">
        <v>160.66</v>
      </c>
      <c r="G720">
        <v>4980.46</v>
      </c>
      <c r="H720">
        <f t="shared" si="46"/>
        <v>2025</v>
      </c>
      <c r="I720" t="str" cm="1">
        <f t="array" ref="I720">_xlfn.IFS(MONTH(A720)&lt;=3,"Q1",MONTH(A720)&lt;=6,"Q2",MONTH(A720)&lt;=9,"Q3",MONTH(A720)&lt;=12,"Q4")</f>
        <v>Q4</v>
      </c>
      <c r="J720" t="str">
        <f t="shared" si="47"/>
        <v>2025-Q4</v>
      </c>
      <c r="K720">
        <f t="shared" si="44"/>
        <v>0</v>
      </c>
      <c r="L720">
        <f t="shared" si="45"/>
        <v>1</v>
      </c>
    </row>
    <row r="721" spans="1:12" x14ac:dyDescent="0.25">
      <c r="A721" s="8">
        <v>45999</v>
      </c>
      <c r="B721" t="s">
        <v>21</v>
      </c>
      <c r="C721" t="s">
        <v>14</v>
      </c>
      <c r="D721" t="s">
        <v>9</v>
      </c>
      <c r="E721">
        <v>20</v>
      </c>
      <c r="F721">
        <v>210.43</v>
      </c>
      <c r="G721">
        <v>4208.6000000000004</v>
      </c>
      <c r="H721">
        <f t="shared" si="46"/>
        <v>2025</v>
      </c>
      <c r="I721" t="str" cm="1">
        <f t="array" ref="I721">_xlfn.IFS(MONTH(A721)&lt;=3,"Q1",MONTH(A721)&lt;=6,"Q2",MONTH(A721)&lt;=9,"Q3",MONTH(A721)&lt;=12,"Q4")</f>
        <v>Q4</v>
      </c>
      <c r="J721" t="str">
        <f t="shared" si="47"/>
        <v>2025-Q4</v>
      </c>
      <c r="K721">
        <f t="shared" si="44"/>
        <v>0</v>
      </c>
      <c r="L721">
        <f t="shared" si="45"/>
        <v>1</v>
      </c>
    </row>
    <row r="722" spans="1:12" x14ac:dyDescent="0.25">
      <c r="A722" s="8">
        <v>45999</v>
      </c>
      <c r="B722" t="s">
        <v>21</v>
      </c>
      <c r="C722" t="s">
        <v>14</v>
      </c>
      <c r="D722" t="s">
        <v>15</v>
      </c>
      <c r="E722">
        <v>11</v>
      </c>
      <c r="F722">
        <v>210.43</v>
      </c>
      <c r="G722">
        <v>2314.73</v>
      </c>
      <c r="H722">
        <f t="shared" si="46"/>
        <v>2025</v>
      </c>
      <c r="I722" t="str" cm="1">
        <f t="array" ref="I722">_xlfn.IFS(MONTH(A722)&lt;=3,"Q1",MONTH(A722)&lt;=6,"Q2",MONTH(A722)&lt;=9,"Q3",MONTH(A722)&lt;=12,"Q4")</f>
        <v>Q4</v>
      </c>
      <c r="J722" t="str">
        <f t="shared" si="47"/>
        <v>2025-Q4</v>
      </c>
      <c r="K722">
        <f t="shared" si="44"/>
        <v>0</v>
      </c>
      <c r="L722">
        <f t="shared" si="45"/>
        <v>1</v>
      </c>
    </row>
    <row r="723" spans="1:12" x14ac:dyDescent="0.25">
      <c r="A723" s="8">
        <v>46000</v>
      </c>
      <c r="B723" t="s">
        <v>10</v>
      </c>
      <c r="C723" t="s">
        <v>11</v>
      </c>
      <c r="D723" t="s">
        <v>9</v>
      </c>
      <c r="E723">
        <v>38</v>
      </c>
      <c r="F723">
        <v>26.17</v>
      </c>
      <c r="G723">
        <v>994.46</v>
      </c>
      <c r="H723">
        <f t="shared" si="46"/>
        <v>2025</v>
      </c>
      <c r="I723" t="str" cm="1">
        <f t="array" ref="I723">_xlfn.IFS(MONTH(A723)&lt;=3,"Q1",MONTH(A723)&lt;=6,"Q2",MONTH(A723)&lt;=9,"Q3",MONTH(A723)&lt;=12,"Q4")</f>
        <v>Q4</v>
      </c>
      <c r="J723" t="str">
        <f t="shared" si="47"/>
        <v>2025-Q4</v>
      </c>
      <c r="K723">
        <f t="shared" si="44"/>
        <v>0</v>
      </c>
      <c r="L723">
        <f t="shared" si="45"/>
        <v>1</v>
      </c>
    </row>
    <row r="724" spans="1:12" x14ac:dyDescent="0.25">
      <c r="A724" s="8">
        <v>46001</v>
      </c>
      <c r="B724" t="s">
        <v>13</v>
      </c>
      <c r="C724" t="s">
        <v>11</v>
      </c>
      <c r="D724" t="s">
        <v>15</v>
      </c>
      <c r="E724">
        <v>33</v>
      </c>
      <c r="F724">
        <v>26.17</v>
      </c>
      <c r="G724">
        <v>863.61</v>
      </c>
      <c r="H724">
        <f t="shared" si="46"/>
        <v>2025</v>
      </c>
      <c r="I724" t="str" cm="1">
        <f t="array" ref="I724">_xlfn.IFS(MONTH(A724)&lt;=3,"Q1",MONTH(A724)&lt;=6,"Q2",MONTH(A724)&lt;=9,"Q3",MONTH(A724)&lt;=12,"Q4")</f>
        <v>Q4</v>
      </c>
      <c r="J724" t="str">
        <f t="shared" si="47"/>
        <v>2025-Q4</v>
      </c>
      <c r="K724">
        <f t="shared" si="44"/>
        <v>0</v>
      </c>
      <c r="L724">
        <f t="shared" si="45"/>
        <v>1</v>
      </c>
    </row>
    <row r="725" spans="1:12" x14ac:dyDescent="0.25">
      <c r="A725" s="8">
        <v>46002</v>
      </c>
      <c r="B725" t="s">
        <v>7</v>
      </c>
      <c r="C725" t="s">
        <v>17</v>
      </c>
      <c r="D725" t="s">
        <v>12</v>
      </c>
      <c r="E725">
        <v>40</v>
      </c>
      <c r="F725">
        <v>14.78</v>
      </c>
      <c r="G725">
        <v>591.20000000000005</v>
      </c>
      <c r="H725">
        <f t="shared" si="46"/>
        <v>2025</v>
      </c>
      <c r="I725" t="str" cm="1">
        <f t="array" ref="I725">_xlfn.IFS(MONTH(A725)&lt;=3,"Q1",MONTH(A725)&lt;=6,"Q2",MONTH(A725)&lt;=9,"Q3",MONTH(A725)&lt;=12,"Q4")</f>
        <v>Q4</v>
      </c>
      <c r="J725" t="str">
        <f t="shared" si="47"/>
        <v>2025-Q4</v>
      </c>
      <c r="K725">
        <f t="shared" si="44"/>
        <v>0</v>
      </c>
      <c r="L725">
        <f t="shared" si="45"/>
        <v>1</v>
      </c>
    </row>
    <row r="726" spans="1:12" x14ac:dyDescent="0.25">
      <c r="A726" s="8">
        <v>46002</v>
      </c>
      <c r="B726" t="s">
        <v>7</v>
      </c>
      <c r="C726" t="s">
        <v>11</v>
      </c>
      <c r="D726" t="s">
        <v>9</v>
      </c>
      <c r="E726">
        <v>15</v>
      </c>
      <c r="F726">
        <v>26.17</v>
      </c>
      <c r="G726">
        <v>392.55</v>
      </c>
      <c r="H726">
        <f t="shared" si="46"/>
        <v>2025</v>
      </c>
      <c r="I726" t="str" cm="1">
        <f t="array" ref="I726">_xlfn.IFS(MONTH(A726)&lt;=3,"Q1",MONTH(A726)&lt;=6,"Q2",MONTH(A726)&lt;=9,"Q3",MONTH(A726)&lt;=12,"Q4")</f>
        <v>Q4</v>
      </c>
      <c r="J726" t="str">
        <f t="shared" si="47"/>
        <v>2025-Q4</v>
      </c>
      <c r="K726">
        <f t="shared" si="44"/>
        <v>0</v>
      </c>
      <c r="L726">
        <f t="shared" si="45"/>
        <v>1</v>
      </c>
    </row>
    <row r="727" spans="1:12" x14ac:dyDescent="0.25">
      <c r="A727" s="8">
        <v>46003</v>
      </c>
      <c r="B727" t="s">
        <v>10</v>
      </c>
      <c r="C727" t="s">
        <v>18</v>
      </c>
      <c r="D727" t="s">
        <v>9</v>
      </c>
      <c r="E727">
        <v>35</v>
      </c>
      <c r="F727">
        <v>100.72</v>
      </c>
      <c r="G727">
        <v>3525.2</v>
      </c>
      <c r="H727">
        <f t="shared" si="46"/>
        <v>2025</v>
      </c>
      <c r="I727" t="str" cm="1">
        <f t="array" ref="I727">_xlfn.IFS(MONTH(A727)&lt;=3,"Q1",MONTH(A727)&lt;=6,"Q2",MONTH(A727)&lt;=9,"Q3",MONTH(A727)&lt;=12,"Q4")</f>
        <v>Q4</v>
      </c>
      <c r="J727" t="str">
        <f t="shared" si="47"/>
        <v>2025-Q4</v>
      </c>
      <c r="K727">
        <f t="shared" si="44"/>
        <v>0</v>
      </c>
      <c r="L727">
        <f t="shared" si="45"/>
        <v>1</v>
      </c>
    </row>
    <row r="728" spans="1:12" x14ac:dyDescent="0.25">
      <c r="A728" s="8">
        <v>46004</v>
      </c>
      <c r="B728" t="s">
        <v>7</v>
      </c>
      <c r="C728" t="s">
        <v>17</v>
      </c>
      <c r="D728" t="s">
        <v>12</v>
      </c>
      <c r="E728">
        <v>11</v>
      </c>
      <c r="F728">
        <v>14.78</v>
      </c>
      <c r="G728">
        <v>162.58000000000001</v>
      </c>
      <c r="H728">
        <f t="shared" si="46"/>
        <v>2025</v>
      </c>
      <c r="I728" t="str" cm="1">
        <f t="array" ref="I728">_xlfn.IFS(MONTH(A728)&lt;=3,"Q1",MONTH(A728)&lt;=6,"Q2",MONTH(A728)&lt;=9,"Q3",MONTH(A728)&lt;=12,"Q4")</f>
        <v>Q4</v>
      </c>
      <c r="J728" t="str">
        <f t="shared" si="47"/>
        <v>2025-Q4</v>
      </c>
      <c r="K728">
        <f t="shared" si="44"/>
        <v>0</v>
      </c>
      <c r="L728">
        <f t="shared" si="45"/>
        <v>1</v>
      </c>
    </row>
    <row r="729" spans="1:12" x14ac:dyDescent="0.25">
      <c r="A729" s="8">
        <v>46005</v>
      </c>
      <c r="B729" t="s">
        <v>21</v>
      </c>
      <c r="C729" t="s">
        <v>17</v>
      </c>
      <c r="D729" t="s">
        <v>12</v>
      </c>
      <c r="E729">
        <v>6</v>
      </c>
      <c r="F729">
        <v>14.78</v>
      </c>
      <c r="G729">
        <v>88.68</v>
      </c>
      <c r="H729">
        <f t="shared" si="46"/>
        <v>2025</v>
      </c>
      <c r="I729" t="str" cm="1">
        <f t="array" ref="I729">_xlfn.IFS(MONTH(A729)&lt;=3,"Q1",MONTH(A729)&lt;=6,"Q2",MONTH(A729)&lt;=9,"Q3",MONTH(A729)&lt;=12,"Q4")</f>
        <v>Q4</v>
      </c>
      <c r="J729" t="str">
        <f t="shared" si="47"/>
        <v>2025-Q4</v>
      </c>
      <c r="K729">
        <f t="shared" si="44"/>
        <v>0</v>
      </c>
      <c r="L729">
        <f t="shared" si="45"/>
        <v>1</v>
      </c>
    </row>
    <row r="730" spans="1:12" x14ac:dyDescent="0.25">
      <c r="A730" s="8">
        <v>46005</v>
      </c>
      <c r="B730" t="s">
        <v>7</v>
      </c>
      <c r="C730" t="s">
        <v>11</v>
      </c>
      <c r="D730" t="s">
        <v>15</v>
      </c>
      <c r="E730">
        <v>27</v>
      </c>
      <c r="F730">
        <v>26.17</v>
      </c>
      <c r="G730">
        <v>706.59</v>
      </c>
      <c r="H730">
        <f t="shared" si="46"/>
        <v>2025</v>
      </c>
      <c r="I730" t="str" cm="1">
        <f t="array" ref="I730">_xlfn.IFS(MONTH(A730)&lt;=3,"Q1",MONTH(A730)&lt;=6,"Q2",MONTH(A730)&lt;=9,"Q3",MONTH(A730)&lt;=12,"Q4")</f>
        <v>Q4</v>
      </c>
      <c r="J730" t="str">
        <f t="shared" si="47"/>
        <v>2025-Q4</v>
      </c>
      <c r="K730">
        <f t="shared" si="44"/>
        <v>0</v>
      </c>
      <c r="L730">
        <f t="shared" si="45"/>
        <v>1</v>
      </c>
    </row>
    <row r="731" spans="1:12" x14ac:dyDescent="0.25">
      <c r="A731" s="8">
        <v>46006</v>
      </c>
      <c r="B731" t="s">
        <v>13</v>
      </c>
      <c r="C731" t="s">
        <v>16</v>
      </c>
      <c r="D731" t="s">
        <v>12</v>
      </c>
      <c r="E731">
        <v>14</v>
      </c>
      <c r="F731">
        <v>41.29</v>
      </c>
      <c r="G731">
        <v>578.05999999999995</v>
      </c>
      <c r="H731">
        <f t="shared" si="46"/>
        <v>2025</v>
      </c>
      <c r="I731" t="str" cm="1">
        <f t="array" ref="I731">_xlfn.IFS(MONTH(A731)&lt;=3,"Q1",MONTH(A731)&lt;=6,"Q2",MONTH(A731)&lt;=9,"Q3",MONTH(A731)&lt;=12,"Q4")</f>
        <v>Q4</v>
      </c>
      <c r="J731" t="str">
        <f t="shared" si="47"/>
        <v>2025-Q4</v>
      </c>
      <c r="K731">
        <f t="shared" si="44"/>
        <v>0</v>
      </c>
      <c r="L731">
        <f t="shared" si="45"/>
        <v>1</v>
      </c>
    </row>
    <row r="732" spans="1:12" x14ac:dyDescent="0.25">
      <c r="A732" s="8">
        <v>46007</v>
      </c>
      <c r="B732" t="s">
        <v>13</v>
      </c>
      <c r="C732" t="s">
        <v>11</v>
      </c>
      <c r="D732" t="s">
        <v>9</v>
      </c>
      <c r="E732">
        <v>19</v>
      </c>
      <c r="F732">
        <v>26.17</v>
      </c>
      <c r="G732">
        <v>497.23</v>
      </c>
      <c r="H732">
        <f t="shared" si="46"/>
        <v>2025</v>
      </c>
      <c r="I732" t="str" cm="1">
        <f t="array" ref="I732">_xlfn.IFS(MONTH(A732)&lt;=3,"Q1",MONTH(A732)&lt;=6,"Q2",MONTH(A732)&lt;=9,"Q3",MONTH(A732)&lt;=12,"Q4")</f>
        <v>Q4</v>
      </c>
      <c r="J732" t="str">
        <f t="shared" si="47"/>
        <v>2025-Q4</v>
      </c>
      <c r="K732">
        <f t="shared" si="44"/>
        <v>0</v>
      </c>
      <c r="L732">
        <f t="shared" si="45"/>
        <v>1</v>
      </c>
    </row>
    <row r="733" spans="1:12" x14ac:dyDescent="0.25">
      <c r="A733" s="8">
        <v>46007</v>
      </c>
      <c r="B733" t="s">
        <v>10</v>
      </c>
      <c r="C733" t="s">
        <v>17</v>
      </c>
      <c r="D733" t="s">
        <v>15</v>
      </c>
      <c r="E733">
        <v>2</v>
      </c>
      <c r="F733">
        <v>14.78</v>
      </c>
      <c r="G733">
        <v>29.56</v>
      </c>
      <c r="H733">
        <f t="shared" si="46"/>
        <v>2025</v>
      </c>
      <c r="I733" t="str" cm="1">
        <f t="array" ref="I733">_xlfn.IFS(MONTH(A733)&lt;=3,"Q1",MONTH(A733)&lt;=6,"Q2",MONTH(A733)&lt;=9,"Q3",MONTH(A733)&lt;=12,"Q4")</f>
        <v>Q4</v>
      </c>
      <c r="J733" t="str">
        <f t="shared" si="47"/>
        <v>2025-Q4</v>
      </c>
      <c r="K733">
        <f t="shared" si="44"/>
        <v>0</v>
      </c>
      <c r="L733">
        <f t="shared" si="45"/>
        <v>1</v>
      </c>
    </row>
    <row r="734" spans="1:12" x14ac:dyDescent="0.25">
      <c r="A734" s="8">
        <v>46008</v>
      </c>
      <c r="B734" t="s">
        <v>7</v>
      </c>
      <c r="C734" t="s">
        <v>14</v>
      </c>
      <c r="D734" t="s">
        <v>9</v>
      </c>
      <c r="E734">
        <v>18</v>
      </c>
      <c r="F734">
        <v>210.43</v>
      </c>
      <c r="G734">
        <v>3787.74</v>
      </c>
      <c r="H734">
        <f t="shared" si="46"/>
        <v>2025</v>
      </c>
      <c r="I734" t="str" cm="1">
        <f t="array" ref="I734">_xlfn.IFS(MONTH(A734)&lt;=3,"Q1",MONTH(A734)&lt;=6,"Q2",MONTH(A734)&lt;=9,"Q3",MONTH(A734)&lt;=12,"Q4")</f>
        <v>Q4</v>
      </c>
      <c r="J734" t="str">
        <f t="shared" si="47"/>
        <v>2025-Q4</v>
      </c>
      <c r="K734">
        <f t="shared" si="44"/>
        <v>0</v>
      </c>
      <c r="L734">
        <f t="shared" si="45"/>
        <v>1</v>
      </c>
    </row>
    <row r="735" spans="1:12" x14ac:dyDescent="0.25">
      <c r="A735" s="8">
        <v>46009</v>
      </c>
      <c r="B735" t="s">
        <v>19</v>
      </c>
      <c r="C735" t="s">
        <v>16</v>
      </c>
      <c r="D735" t="s">
        <v>15</v>
      </c>
      <c r="E735">
        <v>40</v>
      </c>
      <c r="F735">
        <v>41.29</v>
      </c>
      <c r="G735">
        <v>1651.6</v>
      </c>
      <c r="H735">
        <f t="shared" si="46"/>
        <v>2025</v>
      </c>
      <c r="I735" t="str" cm="1">
        <f t="array" ref="I735">_xlfn.IFS(MONTH(A735)&lt;=3,"Q1",MONTH(A735)&lt;=6,"Q2",MONTH(A735)&lt;=9,"Q3",MONTH(A735)&lt;=12,"Q4")</f>
        <v>Q4</v>
      </c>
      <c r="J735" t="str">
        <f t="shared" si="47"/>
        <v>2025-Q4</v>
      </c>
      <c r="K735">
        <f t="shared" si="44"/>
        <v>0</v>
      </c>
      <c r="L735">
        <f t="shared" si="45"/>
        <v>1</v>
      </c>
    </row>
    <row r="736" spans="1:12" x14ac:dyDescent="0.25">
      <c r="A736" s="8">
        <v>46010</v>
      </c>
      <c r="B736" t="s">
        <v>7</v>
      </c>
      <c r="C736" t="s">
        <v>18</v>
      </c>
      <c r="D736" t="s">
        <v>9</v>
      </c>
      <c r="E736">
        <v>8</v>
      </c>
      <c r="F736">
        <v>100.72</v>
      </c>
      <c r="G736">
        <v>805.76</v>
      </c>
      <c r="H736">
        <f t="shared" si="46"/>
        <v>2025</v>
      </c>
      <c r="I736" t="str" cm="1">
        <f t="array" ref="I736">_xlfn.IFS(MONTH(A736)&lt;=3,"Q1",MONTH(A736)&lt;=6,"Q2",MONTH(A736)&lt;=9,"Q3",MONTH(A736)&lt;=12,"Q4")</f>
        <v>Q4</v>
      </c>
      <c r="J736" t="str">
        <f t="shared" si="47"/>
        <v>2025-Q4</v>
      </c>
      <c r="K736">
        <f t="shared" si="44"/>
        <v>0</v>
      </c>
      <c r="L736">
        <f t="shared" si="45"/>
        <v>1</v>
      </c>
    </row>
    <row r="737" spans="1:12" x14ac:dyDescent="0.25">
      <c r="A737" s="8">
        <v>46010</v>
      </c>
      <c r="B737" t="s">
        <v>13</v>
      </c>
      <c r="C737" t="s">
        <v>18</v>
      </c>
      <c r="D737" t="s">
        <v>9</v>
      </c>
      <c r="E737">
        <v>38</v>
      </c>
      <c r="F737">
        <v>100.72</v>
      </c>
      <c r="G737">
        <v>3827.36</v>
      </c>
      <c r="H737">
        <f t="shared" si="46"/>
        <v>2025</v>
      </c>
      <c r="I737" t="str" cm="1">
        <f t="array" ref="I737">_xlfn.IFS(MONTH(A737)&lt;=3,"Q1",MONTH(A737)&lt;=6,"Q2",MONTH(A737)&lt;=9,"Q3",MONTH(A737)&lt;=12,"Q4")</f>
        <v>Q4</v>
      </c>
      <c r="J737" t="str">
        <f t="shared" si="47"/>
        <v>2025-Q4</v>
      </c>
      <c r="K737">
        <f t="shared" si="44"/>
        <v>0</v>
      </c>
      <c r="L737">
        <f t="shared" si="45"/>
        <v>1</v>
      </c>
    </row>
    <row r="738" spans="1:12" x14ac:dyDescent="0.25">
      <c r="A738" s="8">
        <v>46011</v>
      </c>
      <c r="B738" t="s">
        <v>7</v>
      </c>
      <c r="C738" t="s">
        <v>22</v>
      </c>
      <c r="D738" t="s">
        <v>15</v>
      </c>
      <c r="E738">
        <v>12</v>
      </c>
      <c r="F738">
        <v>160.66</v>
      </c>
      <c r="G738">
        <v>1927.92</v>
      </c>
      <c r="H738">
        <f t="shared" si="46"/>
        <v>2025</v>
      </c>
      <c r="I738" t="str" cm="1">
        <f t="array" ref="I738">_xlfn.IFS(MONTH(A738)&lt;=3,"Q1",MONTH(A738)&lt;=6,"Q2",MONTH(A738)&lt;=9,"Q3",MONTH(A738)&lt;=12,"Q4")</f>
        <v>Q4</v>
      </c>
      <c r="J738" t="str">
        <f t="shared" si="47"/>
        <v>2025-Q4</v>
      </c>
      <c r="K738">
        <f t="shared" si="44"/>
        <v>0</v>
      </c>
      <c r="L738">
        <f t="shared" si="45"/>
        <v>1</v>
      </c>
    </row>
    <row r="739" spans="1:12" x14ac:dyDescent="0.25">
      <c r="A739" s="8">
        <v>46012</v>
      </c>
      <c r="B739" t="s">
        <v>10</v>
      </c>
      <c r="C739" t="s">
        <v>18</v>
      </c>
      <c r="D739" t="s">
        <v>9</v>
      </c>
      <c r="E739">
        <v>15</v>
      </c>
      <c r="F739">
        <v>100.72</v>
      </c>
      <c r="G739">
        <v>1510.8</v>
      </c>
      <c r="H739">
        <f t="shared" si="46"/>
        <v>2025</v>
      </c>
      <c r="I739" t="str" cm="1">
        <f t="array" ref="I739">_xlfn.IFS(MONTH(A739)&lt;=3,"Q1",MONTH(A739)&lt;=6,"Q2",MONTH(A739)&lt;=9,"Q3",MONTH(A739)&lt;=12,"Q4")</f>
        <v>Q4</v>
      </c>
      <c r="J739" t="str">
        <f t="shared" si="47"/>
        <v>2025-Q4</v>
      </c>
      <c r="K739">
        <f t="shared" si="44"/>
        <v>0</v>
      </c>
      <c r="L739">
        <f t="shared" si="45"/>
        <v>1</v>
      </c>
    </row>
    <row r="740" spans="1:12" x14ac:dyDescent="0.25">
      <c r="A740" s="8">
        <v>46013</v>
      </c>
      <c r="B740" t="s">
        <v>10</v>
      </c>
      <c r="C740" t="s">
        <v>11</v>
      </c>
      <c r="D740" t="s">
        <v>15</v>
      </c>
      <c r="E740">
        <v>27</v>
      </c>
      <c r="F740">
        <v>26.17</v>
      </c>
      <c r="G740">
        <v>706.59</v>
      </c>
      <c r="H740">
        <f t="shared" si="46"/>
        <v>2025</v>
      </c>
      <c r="I740" t="str" cm="1">
        <f t="array" ref="I740">_xlfn.IFS(MONTH(A740)&lt;=3,"Q1",MONTH(A740)&lt;=6,"Q2",MONTH(A740)&lt;=9,"Q3",MONTH(A740)&lt;=12,"Q4")</f>
        <v>Q4</v>
      </c>
      <c r="J740" t="str">
        <f t="shared" si="47"/>
        <v>2025-Q4</v>
      </c>
      <c r="K740">
        <f t="shared" si="44"/>
        <v>0</v>
      </c>
      <c r="L740">
        <f t="shared" si="45"/>
        <v>1</v>
      </c>
    </row>
    <row r="741" spans="1:12" x14ac:dyDescent="0.25">
      <c r="A741" s="8">
        <v>46013</v>
      </c>
      <c r="B741" t="s">
        <v>10</v>
      </c>
      <c r="C741" t="s">
        <v>18</v>
      </c>
      <c r="D741" t="s">
        <v>15</v>
      </c>
      <c r="E741">
        <v>4</v>
      </c>
      <c r="F741">
        <v>100.72</v>
      </c>
      <c r="G741">
        <v>402.88</v>
      </c>
      <c r="H741">
        <f t="shared" si="46"/>
        <v>2025</v>
      </c>
      <c r="I741" t="str" cm="1">
        <f t="array" ref="I741">_xlfn.IFS(MONTH(A741)&lt;=3,"Q1",MONTH(A741)&lt;=6,"Q2",MONTH(A741)&lt;=9,"Q3",MONTH(A741)&lt;=12,"Q4")</f>
        <v>Q4</v>
      </c>
      <c r="J741" t="str">
        <f t="shared" si="47"/>
        <v>2025-Q4</v>
      </c>
      <c r="K741">
        <f t="shared" si="44"/>
        <v>0</v>
      </c>
      <c r="L741">
        <f t="shared" si="45"/>
        <v>1</v>
      </c>
    </row>
    <row r="742" spans="1:12" x14ac:dyDescent="0.25">
      <c r="A742" s="8">
        <v>46014</v>
      </c>
      <c r="B742" t="s">
        <v>19</v>
      </c>
      <c r="C742" t="s">
        <v>18</v>
      </c>
      <c r="D742" t="s">
        <v>15</v>
      </c>
      <c r="E742">
        <v>5</v>
      </c>
      <c r="F742">
        <v>100.72</v>
      </c>
      <c r="G742">
        <v>503.6</v>
      </c>
      <c r="H742">
        <f t="shared" si="46"/>
        <v>2025</v>
      </c>
      <c r="I742" t="str" cm="1">
        <f t="array" ref="I742">_xlfn.IFS(MONTH(A742)&lt;=3,"Q1",MONTH(A742)&lt;=6,"Q2",MONTH(A742)&lt;=9,"Q3",MONTH(A742)&lt;=12,"Q4")</f>
        <v>Q4</v>
      </c>
      <c r="J742" t="str">
        <f t="shared" si="47"/>
        <v>2025-Q4</v>
      </c>
      <c r="K742">
        <f t="shared" si="44"/>
        <v>0</v>
      </c>
      <c r="L742">
        <f t="shared" si="45"/>
        <v>1</v>
      </c>
    </row>
    <row r="743" spans="1:12" x14ac:dyDescent="0.25">
      <c r="A743" s="8">
        <v>46015</v>
      </c>
      <c r="B743" t="s">
        <v>19</v>
      </c>
      <c r="C743" t="s">
        <v>17</v>
      </c>
      <c r="D743" t="s">
        <v>12</v>
      </c>
      <c r="E743">
        <v>12</v>
      </c>
      <c r="F743">
        <v>14.78</v>
      </c>
      <c r="G743">
        <v>177.36</v>
      </c>
      <c r="H743">
        <f t="shared" si="46"/>
        <v>2025</v>
      </c>
      <c r="I743" t="str" cm="1">
        <f t="array" ref="I743">_xlfn.IFS(MONTH(A743)&lt;=3,"Q1",MONTH(A743)&lt;=6,"Q2",MONTH(A743)&lt;=9,"Q3",MONTH(A743)&lt;=12,"Q4")</f>
        <v>Q4</v>
      </c>
      <c r="J743" t="str">
        <f t="shared" si="47"/>
        <v>2025-Q4</v>
      </c>
      <c r="K743">
        <f t="shared" si="44"/>
        <v>0</v>
      </c>
      <c r="L743">
        <f t="shared" si="45"/>
        <v>1</v>
      </c>
    </row>
    <row r="744" spans="1:12" x14ac:dyDescent="0.25">
      <c r="A744" s="8">
        <v>46015</v>
      </c>
      <c r="B744" t="s">
        <v>21</v>
      </c>
      <c r="C744" t="s">
        <v>11</v>
      </c>
      <c r="D744" t="s">
        <v>9</v>
      </c>
      <c r="E744">
        <v>14</v>
      </c>
      <c r="F744">
        <v>26.17</v>
      </c>
      <c r="G744">
        <v>366.38</v>
      </c>
      <c r="H744">
        <f t="shared" si="46"/>
        <v>2025</v>
      </c>
      <c r="I744" t="str" cm="1">
        <f t="array" ref="I744">_xlfn.IFS(MONTH(A744)&lt;=3,"Q1",MONTH(A744)&lt;=6,"Q2",MONTH(A744)&lt;=9,"Q3",MONTH(A744)&lt;=12,"Q4")</f>
        <v>Q4</v>
      </c>
      <c r="J744" t="str">
        <f t="shared" si="47"/>
        <v>2025-Q4</v>
      </c>
      <c r="K744">
        <f t="shared" si="44"/>
        <v>0</v>
      </c>
      <c r="L744">
        <f t="shared" si="45"/>
        <v>1</v>
      </c>
    </row>
    <row r="745" spans="1:12" x14ac:dyDescent="0.25">
      <c r="A745" s="8">
        <v>46016</v>
      </c>
      <c r="B745" t="s">
        <v>21</v>
      </c>
      <c r="C745" t="s">
        <v>16</v>
      </c>
      <c r="D745" t="s">
        <v>12</v>
      </c>
      <c r="E745">
        <v>14</v>
      </c>
      <c r="F745">
        <v>41.29</v>
      </c>
      <c r="G745">
        <v>578.05999999999995</v>
      </c>
      <c r="H745">
        <f t="shared" si="46"/>
        <v>2025</v>
      </c>
      <c r="I745" t="str" cm="1">
        <f t="array" ref="I745">_xlfn.IFS(MONTH(A745)&lt;=3,"Q1",MONTH(A745)&lt;=6,"Q2",MONTH(A745)&lt;=9,"Q3",MONTH(A745)&lt;=12,"Q4")</f>
        <v>Q4</v>
      </c>
      <c r="J745" t="str">
        <f t="shared" si="47"/>
        <v>2025-Q4</v>
      </c>
      <c r="K745">
        <f t="shared" si="44"/>
        <v>0</v>
      </c>
      <c r="L745">
        <f t="shared" si="45"/>
        <v>1</v>
      </c>
    </row>
    <row r="746" spans="1:12" x14ac:dyDescent="0.25">
      <c r="A746" s="8">
        <v>46017</v>
      </c>
      <c r="B746" t="s">
        <v>13</v>
      </c>
      <c r="C746" t="s">
        <v>11</v>
      </c>
      <c r="D746" t="s">
        <v>9</v>
      </c>
      <c r="E746">
        <v>32</v>
      </c>
      <c r="F746">
        <v>26.17</v>
      </c>
      <c r="G746">
        <v>837.44</v>
      </c>
      <c r="H746">
        <f t="shared" si="46"/>
        <v>2025</v>
      </c>
      <c r="I746" t="str" cm="1">
        <f t="array" ref="I746">_xlfn.IFS(MONTH(A746)&lt;=3,"Q1",MONTH(A746)&lt;=6,"Q2",MONTH(A746)&lt;=9,"Q3",MONTH(A746)&lt;=12,"Q4")</f>
        <v>Q4</v>
      </c>
      <c r="J746" t="str">
        <f t="shared" si="47"/>
        <v>2025-Q4</v>
      </c>
      <c r="K746">
        <f t="shared" si="44"/>
        <v>0</v>
      </c>
      <c r="L746">
        <f t="shared" si="45"/>
        <v>1</v>
      </c>
    </row>
    <row r="747" spans="1:12" x14ac:dyDescent="0.25">
      <c r="A747" s="8">
        <v>46018</v>
      </c>
      <c r="B747" t="s">
        <v>19</v>
      </c>
      <c r="C747" t="s">
        <v>17</v>
      </c>
      <c r="D747" t="s">
        <v>15</v>
      </c>
      <c r="E747">
        <v>23</v>
      </c>
      <c r="F747">
        <v>14.78</v>
      </c>
      <c r="G747">
        <v>339.94</v>
      </c>
      <c r="H747">
        <f t="shared" si="46"/>
        <v>2025</v>
      </c>
      <c r="I747" t="str" cm="1">
        <f t="array" ref="I747">_xlfn.IFS(MONTH(A747)&lt;=3,"Q1",MONTH(A747)&lt;=6,"Q2",MONTH(A747)&lt;=9,"Q3",MONTH(A747)&lt;=12,"Q4")</f>
        <v>Q4</v>
      </c>
      <c r="J747" t="str">
        <f t="shared" si="47"/>
        <v>2025-Q4</v>
      </c>
      <c r="K747">
        <f t="shared" si="44"/>
        <v>0</v>
      </c>
      <c r="L747">
        <f t="shared" si="45"/>
        <v>1</v>
      </c>
    </row>
    <row r="748" spans="1:12" x14ac:dyDescent="0.25">
      <c r="A748" s="8">
        <v>46018</v>
      </c>
      <c r="B748" t="s">
        <v>7</v>
      </c>
      <c r="C748" t="s">
        <v>17</v>
      </c>
      <c r="D748" t="s">
        <v>12</v>
      </c>
      <c r="E748">
        <v>31</v>
      </c>
      <c r="F748">
        <v>14.78</v>
      </c>
      <c r="G748">
        <v>458.18</v>
      </c>
      <c r="H748">
        <f t="shared" si="46"/>
        <v>2025</v>
      </c>
      <c r="I748" t="str" cm="1">
        <f t="array" ref="I748">_xlfn.IFS(MONTH(A748)&lt;=3,"Q1",MONTH(A748)&lt;=6,"Q2",MONTH(A748)&lt;=9,"Q3",MONTH(A748)&lt;=12,"Q4")</f>
        <v>Q4</v>
      </c>
      <c r="J748" t="str">
        <f t="shared" si="47"/>
        <v>2025-Q4</v>
      </c>
      <c r="K748">
        <f t="shared" si="44"/>
        <v>0</v>
      </c>
      <c r="L748">
        <f t="shared" si="45"/>
        <v>1</v>
      </c>
    </row>
    <row r="749" spans="1:12" x14ac:dyDescent="0.25">
      <c r="A749" s="8">
        <v>46019</v>
      </c>
      <c r="B749" t="s">
        <v>21</v>
      </c>
      <c r="C749" t="s">
        <v>11</v>
      </c>
      <c r="D749" t="s">
        <v>9</v>
      </c>
      <c r="E749">
        <v>37</v>
      </c>
      <c r="F749">
        <v>26.17</v>
      </c>
      <c r="G749">
        <v>968.29</v>
      </c>
      <c r="H749">
        <f t="shared" si="46"/>
        <v>2025</v>
      </c>
      <c r="I749" t="str" cm="1">
        <f t="array" ref="I749">_xlfn.IFS(MONTH(A749)&lt;=3,"Q1",MONTH(A749)&lt;=6,"Q2",MONTH(A749)&lt;=9,"Q3",MONTH(A749)&lt;=12,"Q4")</f>
        <v>Q4</v>
      </c>
      <c r="J749" t="str">
        <f t="shared" si="47"/>
        <v>2025-Q4</v>
      </c>
      <c r="K749">
        <f t="shared" si="44"/>
        <v>0</v>
      </c>
      <c r="L749">
        <f t="shared" si="45"/>
        <v>1</v>
      </c>
    </row>
    <row r="750" spans="1:12" x14ac:dyDescent="0.25">
      <c r="A750" s="8">
        <v>46020</v>
      </c>
      <c r="B750" t="s">
        <v>19</v>
      </c>
      <c r="C750" t="s">
        <v>17</v>
      </c>
      <c r="D750" t="s">
        <v>15</v>
      </c>
      <c r="E750">
        <v>1</v>
      </c>
      <c r="F750">
        <v>14.78</v>
      </c>
      <c r="G750">
        <v>14.78</v>
      </c>
      <c r="H750">
        <f t="shared" si="46"/>
        <v>2025</v>
      </c>
      <c r="I750" t="str" cm="1">
        <f t="array" ref="I750">_xlfn.IFS(MONTH(A750)&lt;=3,"Q1",MONTH(A750)&lt;=6,"Q2",MONTH(A750)&lt;=9,"Q3",MONTH(A750)&lt;=12,"Q4")</f>
        <v>Q4</v>
      </c>
      <c r="J750" t="str">
        <f t="shared" si="47"/>
        <v>2025-Q4</v>
      </c>
      <c r="K750">
        <f t="shared" si="44"/>
        <v>0</v>
      </c>
      <c r="L750">
        <f t="shared" si="45"/>
        <v>1</v>
      </c>
    </row>
    <row r="751" spans="1:12" x14ac:dyDescent="0.25">
      <c r="A751" s="8">
        <v>46021</v>
      </c>
      <c r="B751" t="s">
        <v>13</v>
      </c>
      <c r="C751" t="s">
        <v>16</v>
      </c>
      <c r="D751" t="s">
        <v>9</v>
      </c>
      <c r="E751">
        <v>24</v>
      </c>
      <c r="F751">
        <v>41.29</v>
      </c>
      <c r="G751">
        <v>990.96</v>
      </c>
      <c r="H751">
        <f t="shared" si="46"/>
        <v>2025</v>
      </c>
      <c r="I751" t="str" cm="1">
        <f t="array" ref="I751">_xlfn.IFS(MONTH(A751)&lt;=3,"Q1",MONTH(A751)&lt;=6,"Q2",MONTH(A751)&lt;=9,"Q3",MONTH(A751)&lt;=12,"Q4")</f>
        <v>Q4</v>
      </c>
      <c r="J751" t="str">
        <f t="shared" si="47"/>
        <v>2025-Q4</v>
      </c>
      <c r="K751">
        <f t="shared" si="44"/>
        <v>0</v>
      </c>
      <c r="L751">
        <f t="shared" si="45"/>
        <v>1</v>
      </c>
    </row>
    <row r="752" spans="1:12" x14ac:dyDescent="0.25">
      <c r="A752" s="8">
        <v>46021</v>
      </c>
      <c r="B752" t="s">
        <v>19</v>
      </c>
      <c r="C752" t="s">
        <v>17</v>
      </c>
      <c r="D752" t="s">
        <v>15</v>
      </c>
      <c r="E752">
        <v>37</v>
      </c>
      <c r="F752">
        <v>14.78</v>
      </c>
      <c r="G752">
        <v>546.86</v>
      </c>
      <c r="H752">
        <f t="shared" si="46"/>
        <v>2025</v>
      </c>
      <c r="I752" t="str" cm="1">
        <f t="array" ref="I752">_xlfn.IFS(MONTH(A752)&lt;=3,"Q1",MONTH(A752)&lt;=6,"Q2",MONTH(A752)&lt;=9,"Q3",MONTH(A752)&lt;=12,"Q4")</f>
        <v>Q4</v>
      </c>
      <c r="J752" t="str">
        <f t="shared" si="47"/>
        <v>2025-Q4</v>
      </c>
      <c r="K752">
        <f t="shared" si="44"/>
        <v>0</v>
      </c>
      <c r="L752">
        <f t="shared" si="45"/>
        <v>1</v>
      </c>
    </row>
    <row r="753" spans="1:12" x14ac:dyDescent="0.25">
      <c r="A753" s="8">
        <v>46022</v>
      </c>
      <c r="B753" t="s">
        <v>7</v>
      </c>
      <c r="C753" t="s">
        <v>11</v>
      </c>
      <c r="D753" t="s">
        <v>12</v>
      </c>
      <c r="E753">
        <v>13</v>
      </c>
      <c r="F753">
        <v>26.17</v>
      </c>
      <c r="G753">
        <v>340.21</v>
      </c>
      <c r="H753">
        <f t="shared" si="46"/>
        <v>2025</v>
      </c>
      <c r="I753" t="str" cm="1">
        <f t="array" ref="I753">_xlfn.IFS(MONTH(A753)&lt;=3,"Q1",MONTH(A753)&lt;=6,"Q2",MONTH(A753)&lt;=9,"Q3",MONTH(A753)&lt;=12,"Q4")</f>
        <v>Q4</v>
      </c>
      <c r="J753" t="str">
        <f t="shared" si="47"/>
        <v>2025-Q4</v>
      </c>
      <c r="K753">
        <f t="shared" si="44"/>
        <v>0</v>
      </c>
      <c r="L753">
        <f t="shared" si="45"/>
        <v>1</v>
      </c>
    </row>
    <row r="754" spans="1:12" x14ac:dyDescent="0.25">
      <c r="A754" s="8">
        <v>46023</v>
      </c>
      <c r="B754" t="s">
        <v>21</v>
      </c>
      <c r="C754" t="s">
        <v>17</v>
      </c>
      <c r="D754" t="s">
        <v>15</v>
      </c>
      <c r="E754">
        <v>21</v>
      </c>
      <c r="F754">
        <v>14.78</v>
      </c>
      <c r="G754">
        <v>310.38</v>
      </c>
      <c r="H754">
        <f t="shared" si="46"/>
        <v>2026</v>
      </c>
      <c r="I754" t="str" cm="1">
        <f t="array" ref="I754">_xlfn.IFS(MONTH(A754)&lt;=3,"Q1",MONTH(A754)&lt;=6,"Q2",MONTH(A754)&lt;=9,"Q3",MONTH(A754)&lt;=12,"Q4")</f>
        <v>Q1</v>
      </c>
      <c r="J754" t="str">
        <f t="shared" si="47"/>
        <v>2026-Q1</v>
      </c>
      <c r="K754">
        <f t="shared" si="44"/>
        <v>0</v>
      </c>
      <c r="L754">
        <f t="shared" si="45"/>
        <v>1</v>
      </c>
    </row>
    <row r="755" spans="1:12" x14ac:dyDescent="0.25">
      <c r="A755" s="8">
        <v>46023</v>
      </c>
      <c r="B755" t="s">
        <v>21</v>
      </c>
      <c r="C755" t="s">
        <v>16</v>
      </c>
      <c r="D755" t="s">
        <v>9</v>
      </c>
      <c r="E755">
        <v>34</v>
      </c>
      <c r="F755">
        <v>41.29</v>
      </c>
      <c r="G755">
        <v>1403.86</v>
      </c>
      <c r="H755">
        <f t="shared" si="46"/>
        <v>2026</v>
      </c>
      <c r="I755" t="str" cm="1">
        <f t="array" ref="I755">_xlfn.IFS(MONTH(A755)&lt;=3,"Q1",MONTH(A755)&lt;=6,"Q2",MONTH(A755)&lt;=9,"Q3",MONTH(A755)&lt;=12,"Q4")</f>
        <v>Q1</v>
      </c>
      <c r="J755" t="str">
        <f t="shared" si="47"/>
        <v>2026-Q1</v>
      </c>
      <c r="K755">
        <f t="shared" si="44"/>
        <v>0</v>
      </c>
      <c r="L755">
        <f t="shared" si="45"/>
        <v>1</v>
      </c>
    </row>
    <row r="756" spans="1:12" x14ac:dyDescent="0.25">
      <c r="A756" s="8">
        <v>46024</v>
      </c>
      <c r="B756" t="s">
        <v>19</v>
      </c>
      <c r="C756" t="s">
        <v>11</v>
      </c>
      <c r="D756" t="s">
        <v>15</v>
      </c>
      <c r="E756">
        <v>10</v>
      </c>
      <c r="F756">
        <v>26.17</v>
      </c>
      <c r="G756">
        <v>261.7</v>
      </c>
      <c r="H756">
        <f t="shared" si="46"/>
        <v>2026</v>
      </c>
      <c r="I756" t="str" cm="1">
        <f t="array" ref="I756">_xlfn.IFS(MONTH(A756)&lt;=3,"Q1",MONTH(A756)&lt;=6,"Q2",MONTH(A756)&lt;=9,"Q3",MONTH(A756)&lt;=12,"Q4")</f>
        <v>Q1</v>
      </c>
      <c r="J756" t="str">
        <f t="shared" si="47"/>
        <v>2026-Q1</v>
      </c>
      <c r="K756">
        <f t="shared" si="44"/>
        <v>0</v>
      </c>
      <c r="L756">
        <f t="shared" si="45"/>
        <v>1</v>
      </c>
    </row>
    <row r="757" spans="1:12" x14ac:dyDescent="0.25">
      <c r="A757" s="8">
        <v>46025</v>
      </c>
      <c r="B757" t="s">
        <v>13</v>
      </c>
      <c r="C757" t="s">
        <v>17</v>
      </c>
      <c r="D757" t="s">
        <v>12</v>
      </c>
      <c r="E757">
        <v>20</v>
      </c>
      <c r="F757">
        <v>14.78</v>
      </c>
      <c r="G757">
        <v>295.60000000000002</v>
      </c>
      <c r="H757">
        <f t="shared" si="46"/>
        <v>2026</v>
      </c>
      <c r="I757" t="str" cm="1">
        <f t="array" ref="I757">_xlfn.IFS(MONTH(A757)&lt;=3,"Q1",MONTH(A757)&lt;=6,"Q2",MONTH(A757)&lt;=9,"Q3",MONTH(A757)&lt;=12,"Q4")</f>
        <v>Q1</v>
      </c>
      <c r="J757" t="str">
        <f t="shared" si="47"/>
        <v>2026-Q1</v>
      </c>
      <c r="K757">
        <f t="shared" si="44"/>
        <v>0</v>
      </c>
      <c r="L757">
        <f t="shared" si="45"/>
        <v>1</v>
      </c>
    </row>
    <row r="758" spans="1:12" x14ac:dyDescent="0.25">
      <c r="A758" s="8">
        <v>46026</v>
      </c>
      <c r="B758" t="s">
        <v>21</v>
      </c>
      <c r="C758" t="s">
        <v>8</v>
      </c>
      <c r="D758" t="s">
        <v>15</v>
      </c>
      <c r="E758">
        <v>10</v>
      </c>
      <c r="F758">
        <v>64.22</v>
      </c>
      <c r="G758">
        <v>642.20000000000005</v>
      </c>
      <c r="H758">
        <f t="shared" si="46"/>
        <v>2026</v>
      </c>
      <c r="I758" t="str" cm="1">
        <f t="array" ref="I758">_xlfn.IFS(MONTH(A758)&lt;=3,"Q1",MONTH(A758)&lt;=6,"Q2",MONTH(A758)&lt;=9,"Q3",MONTH(A758)&lt;=12,"Q4")</f>
        <v>Q1</v>
      </c>
      <c r="J758" t="str">
        <f t="shared" si="47"/>
        <v>2026-Q1</v>
      </c>
      <c r="K758">
        <f t="shared" si="44"/>
        <v>0</v>
      </c>
      <c r="L758">
        <f t="shared" si="45"/>
        <v>1</v>
      </c>
    </row>
    <row r="759" spans="1:12" x14ac:dyDescent="0.25">
      <c r="A759" s="8">
        <v>46026</v>
      </c>
      <c r="B759" t="s">
        <v>19</v>
      </c>
      <c r="C759" t="s">
        <v>18</v>
      </c>
      <c r="D759" t="s">
        <v>9</v>
      </c>
      <c r="E759">
        <v>7</v>
      </c>
      <c r="F759">
        <v>100.72</v>
      </c>
      <c r="G759">
        <v>705.04</v>
      </c>
      <c r="H759">
        <f t="shared" si="46"/>
        <v>2026</v>
      </c>
      <c r="I759" t="str" cm="1">
        <f t="array" ref="I759">_xlfn.IFS(MONTH(A759)&lt;=3,"Q1",MONTH(A759)&lt;=6,"Q2",MONTH(A759)&lt;=9,"Q3",MONTH(A759)&lt;=12,"Q4")</f>
        <v>Q1</v>
      </c>
      <c r="J759" t="str">
        <f t="shared" si="47"/>
        <v>2026-Q1</v>
      </c>
      <c r="K759">
        <f t="shared" si="44"/>
        <v>0</v>
      </c>
      <c r="L759">
        <f t="shared" si="45"/>
        <v>1</v>
      </c>
    </row>
    <row r="760" spans="1:12" x14ac:dyDescent="0.25">
      <c r="A760" s="8">
        <v>46027</v>
      </c>
      <c r="B760" t="s">
        <v>21</v>
      </c>
      <c r="C760" t="s">
        <v>17</v>
      </c>
      <c r="D760" t="s">
        <v>12</v>
      </c>
      <c r="E760">
        <v>33</v>
      </c>
      <c r="F760">
        <v>14.78</v>
      </c>
      <c r="G760">
        <v>487.74</v>
      </c>
      <c r="H760">
        <f t="shared" si="46"/>
        <v>2026</v>
      </c>
      <c r="I760" t="str" cm="1">
        <f t="array" ref="I760">_xlfn.IFS(MONTH(A760)&lt;=3,"Q1",MONTH(A760)&lt;=6,"Q2",MONTH(A760)&lt;=9,"Q3",MONTH(A760)&lt;=12,"Q4")</f>
        <v>Q1</v>
      </c>
      <c r="J760" t="str">
        <f t="shared" si="47"/>
        <v>2026-Q1</v>
      </c>
      <c r="K760">
        <f t="shared" si="44"/>
        <v>0</v>
      </c>
      <c r="L760">
        <f t="shared" si="45"/>
        <v>1</v>
      </c>
    </row>
    <row r="761" spans="1:12" x14ac:dyDescent="0.25">
      <c r="A761" s="8">
        <v>46028</v>
      </c>
      <c r="B761" t="s">
        <v>10</v>
      </c>
      <c r="C761" t="s">
        <v>11</v>
      </c>
      <c r="D761" t="s">
        <v>9</v>
      </c>
      <c r="E761">
        <v>1</v>
      </c>
      <c r="F761">
        <v>26.17</v>
      </c>
      <c r="G761">
        <v>26.17</v>
      </c>
      <c r="H761">
        <f t="shared" si="46"/>
        <v>2026</v>
      </c>
      <c r="I761" t="str" cm="1">
        <f t="array" ref="I761">_xlfn.IFS(MONTH(A761)&lt;=3,"Q1",MONTH(A761)&lt;=6,"Q2",MONTH(A761)&lt;=9,"Q3",MONTH(A761)&lt;=12,"Q4")</f>
        <v>Q1</v>
      </c>
      <c r="J761" t="str">
        <f t="shared" si="47"/>
        <v>2026-Q1</v>
      </c>
      <c r="K761">
        <f t="shared" si="44"/>
        <v>0</v>
      </c>
      <c r="L761">
        <f t="shared" si="45"/>
        <v>1</v>
      </c>
    </row>
    <row r="762" spans="1:12" x14ac:dyDescent="0.25">
      <c r="A762" s="8">
        <v>46029</v>
      </c>
      <c r="B762" t="s">
        <v>7</v>
      </c>
      <c r="C762" t="s">
        <v>11</v>
      </c>
      <c r="D762" t="s">
        <v>12</v>
      </c>
      <c r="E762">
        <v>36</v>
      </c>
      <c r="F762">
        <v>26.17</v>
      </c>
      <c r="G762">
        <v>942.12</v>
      </c>
      <c r="H762">
        <f t="shared" si="46"/>
        <v>2026</v>
      </c>
      <c r="I762" t="str" cm="1">
        <f t="array" ref="I762">_xlfn.IFS(MONTH(A762)&lt;=3,"Q1",MONTH(A762)&lt;=6,"Q2",MONTH(A762)&lt;=9,"Q3",MONTH(A762)&lt;=12,"Q4")</f>
        <v>Q1</v>
      </c>
      <c r="J762" t="str">
        <f t="shared" si="47"/>
        <v>2026-Q1</v>
      </c>
      <c r="K762">
        <f t="shared" si="44"/>
        <v>0</v>
      </c>
      <c r="L762">
        <f t="shared" si="45"/>
        <v>1</v>
      </c>
    </row>
    <row r="763" spans="1:12" x14ac:dyDescent="0.25">
      <c r="A763" s="8">
        <v>46029</v>
      </c>
      <c r="B763" t="s">
        <v>21</v>
      </c>
      <c r="C763" t="s">
        <v>17</v>
      </c>
      <c r="D763" t="s">
        <v>15</v>
      </c>
      <c r="E763">
        <v>28</v>
      </c>
      <c r="F763">
        <v>14.78</v>
      </c>
      <c r="G763">
        <v>413.84</v>
      </c>
      <c r="H763">
        <f t="shared" si="46"/>
        <v>2026</v>
      </c>
      <c r="I763" t="str" cm="1">
        <f t="array" ref="I763">_xlfn.IFS(MONTH(A763)&lt;=3,"Q1",MONTH(A763)&lt;=6,"Q2",MONTH(A763)&lt;=9,"Q3",MONTH(A763)&lt;=12,"Q4")</f>
        <v>Q1</v>
      </c>
      <c r="J763" t="str">
        <f t="shared" si="47"/>
        <v>2026-Q1</v>
      </c>
      <c r="K763">
        <f t="shared" si="44"/>
        <v>0</v>
      </c>
      <c r="L763">
        <f t="shared" si="45"/>
        <v>1</v>
      </c>
    </row>
    <row r="764" spans="1:12" x14ac:dyDescent="0.25">
      <c r="A764" s="8">
        <v>46030</v>
      </c>
      <c r="B764" t="s">
        <v>7</v>
      </c>
      <c r="C764" t="s">
        <v>11</v>
      </c>
      <c r="D764" t="s">
        <v>15</v>
      </c>
      <c r="E764">
        <v>2</v>
      </c>
      <c r="F764">
        <v>26.17</v>
      </c>
      <c r="G764">
        <v>52.34</v>
      </c>
      <c r="H764">
        <f t="shared" si="46"/>
        <v>2026</v>
      </c>
      <c r="I764" t="str" cm="1">
        <f t="array" ref="I764">_xlfn.IFS(MONTH(A764)&lt;=3,"Q1",MONTH(A764)&lt;=6,"Q2",MONTH(A764)&lt;=9,"Q3",MONTH(A764)&lt;=12,"Q4")</f>
        <v>Q1</v>
      </c>
      <c r="J764" t="str">
        <f t="shared" si="47"/>
        <v>2026-Q1</v>
      </c>
      <c r="K764">
        <f t="shared" si="44"/>
        <v>0</v>
      </c>
      <c r="L764">
        <f t="shared" si="45"/>
        <v>1</v>
      </c>
    </row>
    <row r="765" spans="1:12" x14ac:dyDescent="0.25">
      <c r="A765" s="8">
        <v>46031</v>
      </c>
      <c r="B765" t="s">
        <v>10</v>
      </c>
      <c r="C765" t="s">
        <v>11</v>
      </c>
      <c r="D765" t="s">
        <v>15</v>
      </c>
      <c r="E765">
        <v>5</v>
      </c>
      <c r="F765">
        <v>26.17</v>
      </c>
      <c r="G765">
        <v>130.85</v>
      </c>
      <c r="H765">
        <f t="shared" si="46"/>
        <v>2026</v>
      </c>
      <c r="I765" t="str" cm="1">
        <f t="array" ref="I765">_xlfn.IFS(MONTH(A765)&lt;=3,"Q1",MONTH(A765)&lt;=6,"Q2",MONTH(A765)&lt;=9,"Q3",MONTH(A765)&lt;=12,"Q4")</f>
        <v>Q1</v>
      </c>
      <c r="J765" t="str">
        <f t="shared" si="47"/>
        <v>2026-Q1</v>
      </c>
      <c r="K765">
        <f t="shared" si="44"/>
        <v>0</v>
      </c>
      <c r="L765">
        <f t="shared" si="45"/>
        <v>1</v>
      </c>
    </row>
    <row r="766" spans="1:12" x14ac:dyDescent="0.25">
      <c r="A766" s="8">
        <v>46032</v>
      </c>
      <c r="B766" t="s">
        <v>7</v>
      </c>
      <c r="C766" t="s">
        <v>8</v>
      </c>
      <c r="D766" t="s">
        <v>15</v>
      </c>
      <c r="E766">
        <v>1</v>
      </c>
      <c r="F766">
        <v>64.22</v>
      </c>
      <c r="G766">
        <v>64.22</v>
      </c>
      <c r="H766">
        <f t="shared" si="46"/>
        <v>2026</v>
      </c>
      <c r="I766" t="str" cm="1">
        <f t="array" ref="I766">_xlfn.IFS(MONTH(A766)&lt;=3,"Q1",MONTH(A766)&lt;=6,"Q2",MONTH(A766)&lt;=9,"Q3",MONTH(A766)&lt;=12,"Q4")</f>
        <v>Q1</v>
      </c>
      <c r="J766" t="str">
        <f t="shared" si="47"/>
        <v>2026-Q1</v>
      </c>
      <c r="K766">
        <f t="shared" si="44"/>
        <v>0</v>
      </c>
      <c r="L766">
        <f t="shared" si="45"/>
        <v>1</v>
      </c>
    </row>
    <row r="767" spans="1:12" x14ac:dyDescent="0.25">
      <c r="A767" s="8">
        <v>46032</v>
      </c>
      <c r="B767" t="s">
        <v>7</v>
      </c>
      <c r="C767" t="s">
        <v>11</v>
      </c>
      <c r="D767" t="s">
        <v>9</v>
      </c>
      <c r="E767">
        <v>24</v>
      </c>
      <c r="F767">
        <v>26.17</v>
      </c>
      <c r="G767">
        <v>628.08000000000004</v>
      </c>
      <c r="H767">
        <f t="shared" si="46"/>
        <v>2026</v>
      </c>
      <c r="I767" t="str" cm="1">
        <f t="array" ref="I767">_xlfn.IFS(MONTH(A767)&lt;=3,"Q1",MONTH(A767)&lt;=6,"Q2",MONTH(A767)&lt;=9,"Q3",MONTH(A767)&lt;=12,"Q4")</f>
        <v>Q1</v>
      </c>
      <c r="J767" t="str">
        <f t="shared" si="47"/>
        <v>2026-Q1</v>
      </c>
      <c r="K767">
        <f t="shared" si="44"/>
        <v>0</v>
      </c>
      <c r="L767">
        <f t="shared" si="45"/>
        <v>1</v>
      </c>
    </row>
    <row r="768" spans="1:12" x14ac:dyDescent="0.25">
      <c r="A768" s="8">
        <v>46033</v>
      </c>
      <c r="B768" t="s">
        <v>19</v>
      </c>
      <c r="C768" t="s">
        <v>16</v>
      </c>
      <c r="D768" t="s">
        <v>15</v>
      </c>
      <c r="E768">
        <v>37</v>
      </c>
      <c r="F768">
        <v>41.29</v>
      </c>
      <c r="G768">
        <v>1527.73</v>
      </c>
      <c r="H768">
        <f t="shared" si="46"/>
        <v>2026</v>
      </c>
      <c r="I768" t="str" cm="1">
        <f t="array" ref="I768">_xlfn.IFS(MONTH(A768)&lt;=3,"Q1",MONTH(A768)&lt;=6,"Q2",MONTH(A768)&lt;=9,"Q3",MONTH(A768)&lt;=12,"Q4")</f>
        <v>Q1</v>
      </c>
      <c r="J768" t="str">
        <f t="shared" si="47"/>
        <v>2026-Q1</v>
      </c>
      <c r="K768">
        <f t="shared" si="44"/>
        <v>0</v>
      </c>
      <c r="L768">
        <f t="shared" si="45"/>
        <v>1</v>
      </c>
    </row>
    <row r="769" spans="1:12" x14ac:dyDescent="0.25">
      <c r="A769" s="8">
        <v>46034</v>
      </c>
      <c r="B769" t="s">
        <v>10</v>
      </c>
      <c r="C769" t="s">
        <v>11</v>
      </c>
      <c r="D769" t="s">
        <v>12</v>
      </c>
      <c r="E769">
        <v>3</v>
      </c>
      <c r="F769">
        <v>26.17</v>
      </c>
      <c r="G769">
        <v>78.510000000000005</v>
      </c>
      <c r="H769">
        <f t="shared" si="46"/>
        <v>2026</v>
      </c>
      <c r="I769" t="str" cm="1">
        <f t="array" ref="I769">_xlfn.IFS(MONTH(A769)&lt;=3,"Q1",MONTH(A769)&lt;=6,"Q2",MONTH(A769)&lt;=9,"Q3",MONTH(A769)&lt;=12,"Q4")</f>
        <v>Q1</v>
      </c>
      <c r="J769" t="str">
        <f t="shared" si="47"/>
        <v>2026-Q1</v>
      </c>
      <c r="K769">
        <f t="shared" si="44"/>
        <v>0</v>
      </c>
      <c r="L769">
        <f t="shared" si="45"/>
        <v>1</v>
      </c>
    </row>
    <row r="770" spans="1:12" x14ac:dyDescent="0.25">
      <c r="A770" s="8">
        <v>46034</v>
      </c>
      <c r="B770" t="s">
        <v>7</v>
      </c>
      <c r="C770" t="s">
        <v>17</v>
      </c>
      <c r="D770" t="s">
        <v>9</v>
      </c>
      <c r="E770">
        <v>30</v>
      </c>
      <c r="F770">
        <v>14.78</v>
      </c>
      <c r="G770">
        <v>443.4</v>
      </c>
      <c r="H770">
        <f t="shared" si="46"/>
        <v>2026</v>
      </c>
      <c r="I770" t="str" cm="1">
        <f t="array" ref="I770">_xlfn.IFS(MONTH(A770)&lt;=3,"Q1",MONTH(A770)&lt;=6,"Q2",MONTH(A770)&lt;=9,"Q3",MONTH(A770)&lt;=12,"Q4")</f>
        <v>Q1</v>
      </c>
      <c r="J770" t="str">
        <f t="shared" si="47"/>
        <v>2026-Q1</v>
      </c>
      <c r="K770">
        <f t="shared" ref="K770:K833" si="48">COUNTBLANK(A770:G770)</f>
        <v>0</v>
      </c>
      <c r="L770">
        <f t="shared" ref="L770:L833" si="49">COUNTIFS(A:A,A770,B:B,B770,C:C,C770,E:E,E770,F:F,F770)</f>
        <v>1</v>
      </c>
    </row>
    <row r="771" spans="1:12" x14ac:dyDescent="0.25">
      <c r="A771" s="8">
        <v>46035</v>
      </c>
      <c r="B771" t="s">
        <v>21</v>
      </c>
      <c r="C771" t="s">
        <v>16</v>
      </c>
      <c r="D771" t="s">
        <v>12</v>
      </c>
      <c r="E771">
        <v>34</v>
      </c>
      <c r="F771">
        <v>41.29</v>
      </c>
      <c r="G771">
        <v>1403.86</v>
      </c>
      <c r="H771">
        <f t="shared" ref="H771:H834" si="50">YEAR(A771)</f>
        <v>2026</v>
      </c>
      <c r="I771" t="str" cm="1">
        <f t="array" ref="I771">_xlfn.IFS(MONTH(A771)&lt;=3,"Q1",MONTH(A771)&lt;=6,"Q2",MONTH(A771)&lt;=9,"Q3",MONTH(A771)&lt;=12,"Q4")</f>
        <v>Q1</v>
      </c>
      <c r="J771" t="str">
        <f t="shared" ref="J771:J834" si="51">YEAR(A771)&amp;"-Q"&amp;ROUNDUP(MONTH(A771)/3,0)</f>
        <v>2026-Q1</v>
      </c>
      <c r="K771">
        <f t="shared" si="48"/>
        <v>0</v>
      </c>
      <c r="L771">
        <f t="shared" si="49"/>
        <v>1</v>
      </c>
    </row>
    <row r="772" spans="1:12" x14ac:dyDescent="0.25">
      <c r="A772" s="8">
        <v>46036</v>
      </c>
      <c r="B772" t="s">
        <v>19</v>
      </c>
      <c r="C772" t="s">
        <v>16</v>
      </c>
      <c r="D772" t="s">
        <v>12</v>
      </c>
      <c r="E772">
        <v>28</v>
      </c>
      <c r="F772">
        <v>41.29</v>
      </c>
      <c r="G772">
        <v>1156.1199999999999</v>
      </c>
      <c r="H772">
        <f t="shared" si="50"/>
        <v>2026</v>
      </c>
      <c r="I772" t="str" cm="1">
        <f t="array" ref="I772">_xlfn.IFS(MONTH(A772)&lt;=3,"Q1",MONTH(A772)&lt;=6,"Q2",MONTH(A772)&lt;=9,"Q3",MONTH(A772)&lt;=12,"Q4")</f>
        <v>Q1</v>
      </c>
      <c r="J772" t="str">
        <f t="shared" si="51"/>
        <v>2026-Q1</v>
      </c>
      <c r="K772">
        <f t="shared" si="48"/>
        <v>0</v>
      </c>
      <c r="L772">
        <f t="shared" si="49"/>
        <v>1</v>
      </c>
    </row>
    <row r="773" spans="1:12" x14ac:dyDescent="0.25">
      <c r="A773" s="8">
        <v>46037</v>
      </c>
      <c r="B773" t="s">
        <v>19</v>
      </c>
      <c r="C773" t="s">
        <v>17</v>
      </c>
      <c r="D773" t="s">
        <v>9</v>
      </c>
      <c r="E773">
        <v>32</v>
      </c>
      <c r="F773">
        <v>14.78</v>
      </c>
      <c r="G773">
        <v>472.96</v>
      </c>
      <c r="H773">
        <f t="shared" si="50"/>
        <v>2026</v>
      </c>
      <c r="I773" t="str" cm="1">
        <f t="array" ref="I773">_xlfn.IFS(MONTH(A773)&lt;=3,"Q1",MONTH(A773)&lt;=6,"Q2",MONTH(A773)&lt;=9,"Q3",MONTH(A773)&lt;=12,"Q4")</f>
        <v>Q1</v>
      </c>
      <c r="J773" t="str">
        <f t="shared" si="51"/>
        <v>2026-Q1</v>
      </c>
      <c r="K773">
        <f t="shared" si="48"/>
        <v>0</v>
      </c>
      <c r="L773">
        <f t="shared" si="49"/>
        <v>1</v>
      </c>
    </row>
    <row r="774" spans="1:12" x14ac:dyDescent="0.25">
      <c r="A774" s="8">
        <v>46037</v>
      </c>
      <c r="B774" t="s">
        <v>21</v>
      </c>
      <c r="C774" t="s">
        <v>8</v>
      </c>
      <c r="D774" t="s">
        <v>12</v>
      </c>
      <c r="E774">
        <v>23</v>
      </c>
      <c r="F774">
        <v>64.22</v>
      </c>
      <c r="G774">
        <v>1477.06</v>
      </c>
      <c r="H774">
        <f t="shared" si="50"/>
        <v>2026</v>
      </c>
      <c r="I774" t="str" cm="1">
        <f t="array" ref="I774">_xlfn.IFS(MONTH(A774)&lt;=3,"Q1",MONTH(A774)&lt;=6,"Q2",MONTH(A774)&lt;=9,"Q3",MONTH(A774)&lt;=12,"Q4")</f>
        <v>Q1</v>
      </c>
      <c r="J774" t="str">
        <f t="shared" si="51"/>
        <v>2026-Q1</v>
      </c>
      <c r="K774">
        <f t="shared" si="48"/>
        <v>0</v>
      </c>
      <c r="L774">
        <f t="shared" si="49"/>
        <v>1</v>
      </c>
    </row>
    <row r="775" spans="1:12" x14ac:dyDescent="0.25">
      <c r="A775" s="8">
        <v>46038</v>
      </c>
      <c r="B775" t="s">
        <v>19</v>
      </c>
      <c r="C775" t="s">
        <v>16</v>
      </c>
      <c r="D775" t="s">
        <v>15</v>
      </c>
      <c r="E775">
        <v>18</v>
      </c>
      <c r="F775">
        <v>41.29</v>
      </c>
      <c r="G775">
        <v>743.22</v>
      </c>
      <c r="H775">
        <f t="shared" si="50"/>
        <v>2026</v>
      </c>
      <c r="I775" t="str" cm="1">
        <f t="array" ref="I775">_xlfn.IFS(MONTH(A775)&lt;=3,"Q1",MONTH(A775)&lt;=6,"Q2",MONTH(A775)&lt;=9,"Q3",MONTH(A775)&lt;=12,"Q4")</f>
        <v>Q1</v>
      </c>
      <c r="J775" t="str">
        <f t="shared" si="51"/>
        <v>2026-Q1</v>
      </c>
      <c r="K775">
        <f t="shared" si="48"/>
        <v>0</v>
      </c>
      <c r="L775">
        <f t="shared" si="49"/>
        <v>1</v>
      </c>
    </row>
    <row r="776" spans="1:12" x14ac:dyDescent="0.25">
      <c r="A776" s="8">
        <v>46039</v>
      </c>
      <c r="B776" t="s">
        <v>21</v>
      </c>
      <c r="C776" t="s">
        <v>18</v>
      </c>
      <c r="D776" t="s">
        <v>15</v>
      </c>
      <c r="E776">
        <v>20</v>
      </c>
      <c r="F776">
        <v>100.72</v>
      </c>
      <c r="G776">
        <v>2014.4</v>
      </c>
      <c r="H776">
        <f t="shared" si="50"/>
        <v>2026</v>
      </c>
      <c r="I776" t="str" cm="1">
        <f t="array" ref="I776">_xlfn.IFS(MONTH(A776)&lt;=3,"Q1",MONTH(A776)&lt;=6,"Q2",MONTH(A776)&lt;=9,"Q3",MONTH(A776)&lt;=12,"Q4")</f>
        <v>Q1</v>
      </c>
      <c r="J776" t="str">
        <f t="shared" si="51"/>
        <v>2026-Q1</v>
      </c>
      <c r="K776">
        <f t="shared" si="48"/>
        <v>0</v>
      </c>
      <c r="L776">
        <f t="shared" si="49"/>
        <v>1</v>
      </c>
    </row>
    <row r="777" spans="1:12" x14ac:dyDescent="0.25">
      <c r="A777" s="8">
        <v>46040</v>
      </c>
      <c r="B777" t="s">
        <v>21</v>
      </c>
      <c r="C777" t="s">
        <v>11</v>
      </c>
      <c r="D777" t="s">
        <v>12</v>
      </c>
      <c r="E777">
        <v>40</v>
      </c>
      <c r="F777">
        <v>26.17</v>
      </c>
      <c r="G777">
        <v>1046.8</v>
      </c>
      <c r="H777">
        <f t="shared" si="50"/>
        <v>2026</v>
      </c>
      <c r="I777" t="str" cm="1">
        <f t="array" ref="I777">_xlfn.IFS(MONTH(A777)&lt;=3,"Q1",MONTH(A777)&lt;=6,"Q2",MONTH(A777)&lt;=9,"Q3",MONTH(A777)&lt;=12,"Q4")</f>
        <v>Q1</v>
      </c>
      <c r="J777" t="str">
        <f t="shared" si="51"/>
        <v>2026-Q1</v>
      </c>
      <c r="K777">
        <f t="shared" si="48"/>
        <v>0</v>
      </c>
      <c r="L777">
        <f t="shared" si="49"/>
        <v>1</v>
      </c>
    </row>
    <row r="778" spans="1:12" x14ac:dyDescent="0.25">
      <c r="A778" s="8">
        <v>46040</v>
      </c>
      <c r="B778" t="s">
        <v>7</v>
      </c>
      <c r="C778" t="s">
        <v>17</v>
      </c>
      <c r="D778" t="s">
        <v>12</v>
      </c>
      <c r="E778">
        <v>25</v>
      </c>
      <c r="F778">
        <v>14.78</v>
      </c>
      <c r="G778">
        <v>369.5</v>
      </c>
      <c r="H778">
        <f t="shared" si="50"/>
        <v>2026</v>
      </c>
      <c r="I778" t="str" cm="1">
        <f t="array" ref="I778">_xlfn.IFS(MONTH(A778)&lt;=3,"Q1",MONTH(A778)&lt;=6,"Q2",MONTH(A778)&lt;=9,"Q3",MONTH(A778)&lt;=12,"Q4")</f>
        <v>Q1</v>
      </c>
      <c r="J778" t="str">
        <f t="shared" si="51"/>
        <v>2026-Q1</v>
      </c>
      <c r="K778">
        <f t="shared" si="48"/>
        <v>0</v>
      </c>
      <c r="L778">
        <f t="shared" si="49"/>
        <v>1</v>
      </c>
    </row>
    <row r="779" spans="1:12" x14ac:dyDescent="0.25">
      <c r="A779" s="8">
        <v>46041</v>
      </c>
      <c r="B779" t="s">
        <v>21</v>
      </c>
      <c r="C779" t="s">
        <v>17</v>
      </c>
      <c r="D779" t="s">
        <v>15</v>
      </c>
      <c r="E779">
        <v>24</v>
      </c>
      <c r="F779">
        <v>14.78</v>
      </c>
      <c r="G779">
        <v>354.72</v>
      </c>
      <c r="H779">
        <f t="shared" si="50"/>
        <v>2026</v>
      </c>
      <c r="I779" t="str" cm="1">
        <f t="array" ref="I779">_xlfn.IFS(MONTH(A779)&lt;=3,"Q1",MONTH(A779)&lt;=6,"Q2",MONTH(A779)&lt;=9,"Q3",MONTH(A779)&lt;=12,"Q4")</f>
        <v>Q1</v>
      </c>
      <c r="J779" t="str">
        <f t="shared" si="51"/>
        <v>2026-Q1</v>
      </c>
      <c r="K779">
        <f t="shared" si="48"/>
        <v>0</v>
      </c>
      <c r="L779">
        <f t="shared" si="49"/>
        <v>1</v>
      </c>
    </row>
    <row r="780" spans="1:12" x14ac:dyDescent="0.25">
      <c r="A780" s="8">
        <v>46042</v>
      </c>
      <c r="B780" t="s">
        <v>7</v>
      </c>
      <c r="C780" t="s">
        <v>18</v>
      </c>
      <c r="D780" t="s">
        <v>15</v>
      </c>
      <c r="E780">
        <v>3</v>
      </c>
      <c r="F780">
        <v>100.72</v>
      </c>
      <c r="G780">
        <v>302.16000000000003</v>
      </c>
      <c r="H780">
        <f t="shared" si="50"/>
        <v>2026</v>
      </c>
      <c r="I780" t="str" cm="1">
        <f t="array" ref="I780">_xlfn.IFS(MONTH(A780)&lt;=3,"Q1",MONTH(A780)&lt;=6,"Q2",MONTH(A780)&lt;=9,"Q3",MONTH(A780)&lt;=12,"Q4")</f>
        <v>Q1</v>
      </c>
      <c r="J780" t="str">
        <f t="shared" si="51"/>
        <v>2026-Q1</v>
      </c>
      <c r="K780">
        <f t="shared" si="48"/>
        <v>0</v>
      </c>
      <c r="L780">
        <f t="shared" si="49"/>
        <v>1</v>
      </c>
    </row>
    <row r="781" spans="1:12" x14ac:dyDescent="0.25">
      <c r="A781" s="8">
        <v>46042</v>
      </c>
      <c r="B781" t="s">
        <v>7</v>
      </c>
      <c r="C781" t="s">
        <v>17</v>
      </c>
      <c r="D781" t="s">
        <v>12</v>
      </c>
      <c r="E781">
        <v>24</v>
      </c>
      <c r="F781">
        <v>14.78</v>
      </c>
      <c r="G781">
        <v>354.72</v>
      </c>
      <c r="H781">
        <f t="shared" si="50"/>
        <v>2026</v>
      </c>
      <c r="I781" t="str" cm="1">
        <f t="array" ref="I781">_xlfn.IFS(MONTH(A781)&lt;=3,"Q1",MONTH(A781)&lt;=6,"Q2",MONTH(A781)&lt;=9,"Q3",MONTH(A781)&lt;=12,"Q4")</f>
        <v>Q1</v>
      </c>
      <c r="J781" t="str">
        <f t="shared" si="51"/>
        <v>2026-Q1</v>
      </c>
      <c r="K781">
        <f t="shared" si="48"/>
        <v>0</v>
      </c>
      <c r="L781">
        <f t="shared" si="49"/>
        <v>1</v>
      </c>
    </row>
    <row r="782" spans="1:12" x14ac:dyDescent="0.25">
      <c r="A782" s="8">
        <v>46043</v>
      </c>
      <c r="B782" t="s">
        <v>7</v>
      </c>
      <c r="C782" t="s">
        <v>20</v>
      </c>
      <c r="D782" t="s">
        <v>15</v>
      </c>
      <c r="E782">
        <v>20</v>
      </c>
      <c r="F782">
        <v>34.72</v>
      </c>
      <c r="G782">
        <v>694.4</v>
      </c>
      <c r="H782">
        <f t="shared" si="50"/>
        <v>2026</v>
      </c>
      <c r="I782" t="str" cm="1">
        <f t="array" ref="I782">_xlfn.IFS(MONTH(A782)&lt;=3,"Q1",MONTH(A782)&lt;=6,"Q2",MONTH(A782)&lt;=9,"Q3",MONTH(A782)&lt;=12,"Q4")</f>
        <v>Q1</v>
      </c>
      <c r="J782" t="str">
        <f t="shared" si="51"/>
        <v>2026-Q1</v>
      </c>
      <c r="K782">
        <f t="shared" si="48"/>
        <v>0</v>
      </c>
      <c r="L782">
        <f t="shared" si="49"/>
        <v>1</v>
      </c>
    </row>
    <row r="783" spans="1:12" x14ac:dyDescent="0.25">
      <c r="A783" s="8">
        <v>46044</v>
      </c>
      <c r="B783" t="s">
        <v>10</v>
      </c>
      <c r="C783" t="s">
        <v>17</v>
      </c>
      <c r="D783" t="s">
        <v>9</v>
      </c>
      <c r="E783">
        <v>11</v>
      </c>
      <c r="F783">
        <v>14.78</v>
      </c>
      <c r="G783">
        <v>162.58000000000001</v>
      </c>
      <c r="H783">
        <f t="shared" si="50"/>
        <v>2026</v>
      </c>
      <c r="I783" t="str" cm="1">
        <f t="array" ref="I783">_xlfn.IFS(MONTH(A783)&lt;=3,"Q1",MONTH(A783)&lt;=6,"Q2",MONTH(A783)&lt;=9,"Q3",MONTH(A783)&lt;=12,"Q4")</f>
        <v>Q1</v>
      </c>
      <c r="J783" t="str">
        <f t="shared" si="51"/>
        <v>2026-Q1</v>
      </c>
      <c r="K783">
        <f t="shared" si="48"/>
        <v>0</v>
      </c>
      <c r="L783">
        <f t="shared" si="49"/>
        <v>1</v>
      </c>
    </row>
    <row r="784" spans="1:12" x14ac:dyDescent="0.25">
      <c r="A784" s="8">
        <v>46045</v>
      </c>
      <c r="B784" t="s">
        <v>21</v>
      </c>
      <c r="C784" t="s">
        <v>22</v>
      </c>
      <c r="D784" t="s">
        <v>15</v>
      </c>
      <c r="E784">
        <v>33</v>
      </c>
      <c r="F784">
        <v>160.66</v>
      </c>
      <c r="G784">
        <v>5301.78</v>
      </c>
      <c r="H784">
        <f t="shared" si="50"/>
        <v>2026</v>
      </c>
      <c r="I784" t="str" cm="1">
        <f t="array" ref="I784">_xlfn.IFS(MONTH(A784)&lt;=3,"Q1",MONTH(A784)&lt;=6,"Q2",MONTH(A784)&lt;=9,"Q3",MONTH(A784)&lt;=12,"Q4")</f>
        <v>Q1</v>
      </c>
      <c r="J784" t="str">
        <f t="shared" si="51"/>
        <v>2026-Q1</v>
      </c>
      <c r="K784">
        <f t="shared" si="48"/>
        <v>0</v>
      </c>
      <c r="L784">
        <f t="shared" si="49"/>
        <v>1</v>
      </c>
    </row>
    <row r="785" spans="1:12" x14ac:dyDescent="0.25">
      <c r="A785" s="8">
        <v>46045</v>
      </c>
      <c r="B785" t="s">
        <v>19</v>
      </c>
      <c r="C785" t="s">
        <v>11</v>
      </c>
      <c r="D785" t="s">
        <v>15</v>
      </c>
      <c r="E785">
        <v>18</v>
      </c>
      <c r="F785">
        <v>26.17</v>
      </c>
      <c r="G785">
        <v>471.06</v>
      </c>
      <c r="H785">
        <f t="shared" si="50"/>
        <v>2026</v>
      </c>
      <c r="I785" t="str" cm="1">
        <f t="array" ref="I785">_xlfn.IFS(MONTH(A785)&lt;=3,"Q1",MONTH(A785)&lt;=6,"Q2",MONTH(A785)&lt;=9,"Q3",MONTH(A785)&lt;=12,"Q4")</f>
        <v>Q1</v>
      </c>
      <c r="J785" t="str">
        <f t="shared" si="51"/>
        <v>2026-Q1</v>
      </c>
      <c r="K785">
        <f t="shared" si="48"/>
        <v>0</v>
      </c>
      <c r="L785">
        <f t="shared" si="49"/>
        <v>1</v>
      </c>
    </row>
    <row r="786" spans="1:12" x14ac:dyDescent="0.25">
      <c r="A786" s="8">
        <v>46046</v>
      </c>
      <c r="B786" t="s">
        <v>7</v>
      </c>
      <c r="C786" t="s">
        <v>18</v>
      </c>
      <c r="D786" t="s">
        <v>12</v>
      </c>
      <c r="E786">
        <v>14</v>
      </c>
      <c r="F786">
        <v>100.72</v>
      </c>
      <c r="G786">
        <v>1410.08</v>
      </c>
      <c r="H786">
        <f t="shared" si="50"/>
        <v>2026</v>
      </c>
      <c r="I786" t="str" cm="1">
        <f t="array" ref="I786">_xlfn.IFS(MONTH(A786)&lt;=3,"Q1",MONTH(A786)&lt;=6,"Q2",MONTH(A786)&lt;=9,"Q3",MONTH(A786)&lt;=12,"Q4")</f>
        <v>Q1</v>
      </c>
      <c r="J786" t="str">
        <f t="shared" si="51"/>
        <v>2026-Q1</v>
      </c>
      <c r="K786">
        <f t="shared" si="48"/>
        <v>0</v>
      </c>
      <c r="L786">
        <f t="shared" si="49"/>
        <v>1</v>
      </c>
    </row>
    <row r="787" spans="1:12" x14ac:dyDescent="0.25">
      <c r="A787" s="8">
        <v>46047</v>
      </c>
      <c r="B787" t="s">
        <v>13</v>
      </c>
      <c r="C787" t="s">
        <v>16</v>
      </c>
      <c r="D787" t="s">
        <v>12</v>
      </c>
      <c r="E787">
        <v>6</v>
      </c>
      <c r="F787">
        <v>41.29</v>
      </c>
      <c r="G787">
        <v>247.74</v>
      </c>
      <c r="H787">
        <f t="shared" si="50"/>
        <v>2026</v>
      </c>
      <c r="I787" t="str" cm="1">
        <f t="array" ref="I787">_xlfn.IFS(MONTH(A787)&lt;=3,"Q1",MONTH(A787)&lt;=6,"Q2",MONTH(A787)&lt;=9,"Q3",MONTH(A787)&lt;=12,"Q4")</f>
        <v>Q1</v>
      </c>
      <c r="J787" t="str">
        <f t="shared" si="51"/>
        <v>2026-Q1</v>
      </c>
      <c r="K787">
        <f t="shared" si="48"/>
        <v>0</v>
      </c>
      <c r="L787">
        <f t="shared" si="49"/>
        <v>1</v>
      </c>
    </row>
    <row r="788" spans="1:12" x14ac:dyDescent="0.25">
      <c r="A788" s="8">
        <v>46048</v>
      </c>
      <c r="B788" t="s">
        <v>19</v>
      </c>
      <c r="C788" t="s">
        <v>18</v>
      </c>
      <c r="D788" t="s">
        <v>15</v>
      </c>
      <c r="E788">
        <v>9</v>
      </c>
      <c r="F788">
        <v>100.72</v>
      </c>
      <c r="G788">
        <v>906.48</v>
      </c>
      <c r="H788">
        <f t="shared" si="50"/>
        <v>2026</v>
      </c>
      <c r="I788" t="str" cm="1">
        <f t="array" ref="I788">_xlfn.IFS(MONTH(A788)&lt;=3,"Q1",MONTH(A788)&lt;=6,"Q2",MONTH(A788)&lt;=9,"Q3",MONTH(A788)&lt;=12,"Q4")</f>
        <v>Q1</v>
      </c>
      <c r="J788" t="str">
        <f t="shared" si="51"/>
        <v>2026-Q1</v>
      </c>
      <c r="K788">
        <f t="shared" si="48"/>
        <v>0</v>
      </c>
      <c r="L788">
        <f t="shared" si="49"/>
        <v>1</v>
      </c>
    </row>
    <row r="789" spans="1:12" x14ac:dyDescent="0.25">
      <c r="A789" s="8">
        <v>46048</v>
      </c>
      <c r="B789" t="s">
        <v>13</v>
      </c>
      <c r="C789" t="s">
        <v>14</v>
      </c>
      <c r="D789" t="s">
        <v>15</v>
      </c>
      <c r="E789">
        <v>3</v>
      </c>
      <c r="F789">
        <v>210.43</v>
      </c>
      <c r="G789">
        <v>631.29</v>
      </c>
      <c r="H789">
        <f t="shared" si="50"/>
        <v>2026</v>
      </c>
      <c r="I789" t="str" cm="1">
        <f t="array" ref="I789">_xlfn.IFS(MONTH(A789)&lt;=3,"Q1",MONTH(A789)&lt;=6,"Q2",MONTH(A789)&lt;=9,"Q3",MONTH(A789)&lt;=12,"Q4")</f>
        <v>Q1</v>
      </c>
      <c r="J789" t="str">
        <f t="shared" si="51"/>
        <v>2026-Q1</v>
      </c>
      <c r="K789">
        <f t="shared" si="48"/>
        <v>0</v>
      </c>
      <c r="L789">
        <f t="shared" si="49"/>
        <v>1</v>
      </c>
    </row>
    <row r="790" spans="1:12" x14ac:dyDescent="0.25">
      <c r="A790" s="8">
        <v>46049</v>
      </c>
      <c r="B790" t="s">
        <v>21</v>
      </c>
      <c r="C790" t="s">
        <v>17</v>
      </c>
      <c r="D790" t="s">
        <v>9</v>
      </c>
      <c r="E790">
        <v>34</v>
      </c>
      <c r="F790">
        <v>14.78</v>
      </c>
      <c r="G790">
        <v>502.52</v>
      </c>
      <c r="H790">
        <f t="shared" si="50"/>
        <v>2026</v>
      </c>
      <c r="I790" t="str" cm="1">
        <f t="array" ref="I790">_xlfn.IFS(MONTH(A790)&lt;=3,"Q1",MONTH(A790)&lt;=6,"Q2",MONTH(A790)&lt;=9,"Q3",MONTH(A790)&lt;=12,"Q4")</f>
        <v>Q1</v>
      </c>
      <c r="J790" t="str">
        <f t="shared" si="51"/>
        <v>2026-Q1</v>
      </c>
      <c r="K790">
        <f t="shared" si="48"/>
        <v>0</v>
      </c>
      <c r="L790">
        <f t="shared" si="49"/>
        <v>1</v>
      </c>
    </row>
    <row r="791" spans="1:12" x14ac:dyDescent="0.25">
      <c r="A791" s="8">
        <v>46050</v>
      </c>
      <c r="B791" t="s">
        <v>19</v>
      </c>
      <c r="C791" t="s">
        <v>16</v>
      </c>
      <c r="D791" t="s">
        <v>9</v>
      </c>
      <c r="E791">
        <v>22</v>
      </c>
      <c r="F791">
        <v>41.29</v>
      </c>
      <c r="G791">
        <v>908.38</v>
      </c>
      <c r="H791">
        <f t="shared" si="50"/>
        <v>2026</v>
      </c>
      <c r="I791" t="str" cm="1">
        <f t="array" ref="I791">_xlfn.IFS(MONTH(A791)&lt;=3,"Q1",MONTH(A791)&lt;=6,"Q2",MONTH(A791)&lt;=9,"Q3",MONTH(A791)&lt;=12,"Q4")</f>
        <v>Q1</v>
      </c>
      <c r="J791" t="str">
        <f t="shared" si="51"/>
        <v>2026-Q1</v>
      </c>
      <c r="K791">
        <f t="shared" si="48"/>
        <v>0</v>
      </c>
      <c r="L791">
        <f t="shared" si="49"/>
        <v>1</v>
      </c>
    </row>
    <row r="792" spans="1:12" x14ac:dyDescent="0.25">
      <c r="A792" s="8">
        <v>46050</v>
      </c>
      <c r="B792" t="s">
        <v>19</v>
      </c>
      <c r="C792" t="s">
        <v>22</v>
      </c>
      <c r="D792" t="s">
        <v>12</v>
      </c>
      <c r="E792">
        <v>37</v>
      </c>
      <c r="F792">
        <v>160.66</v>
      </c>
      <c r="G792">
        <v>5944.42</v>
      </c>
      <c r="H792">
        <f t="shared" si="50"/>
        <v>2026</v>
      </c>
      <c r="I792" t="str" cm="1">
        <f t="array" ref="I792">_xlfn.IFS(MONTH(A792)&lt;=3,"Q1",MONTH(A792)&lt;=6,"Q2",MONTH(A792)&lt;=9,"Q3",MONTH(A792)&lt;=12,"Q4")</f>
        <v>Q1</v>
      </c>
      <c r="J792" t="str">
        <f t="shared" si="51"/>
        <v>2026-Q1</v>
      </c>
      <c r="K792">
        <f t="shared" si="48"/>
        <v>0</v>
      </c>
      <c r="L792">
        <f t="shared" si="49"/>
        <v>1</v>
      </c>
    </row>
    <row r="793" spans="1:12" x14ac:dyDescent="0.25">
      <c r="A793" s="8">
        <v>46051</v>
      </c>
      <c r="B793" t="s">
        <v>19</v>
      </c>
      <c r="C793" t="s">
        <v>11</v>
      </c>
      <c r="D793" t="s">
        <v>12</v>
      </c>
      <c r="E793">
        <v>27</v>
      </c>
      <c r="F793">
        <v>26.17</v>
      </c>
      <c r="G793">
        <v>706.59</v>
      </c>
      <c r="H793">
        <f t="shared" si="50"/>
        <v>2026</v>
      </c>
      <c r="I793" t="str" cm="1">
        <f t="array" ref="I793">_xlfn.IFS(MONTH(A793)&lt;=3,"Q1",MONTH(A793)&lt;=6,"Q2",MONTH(A793)&lt;=9,"Q3",MONTH(A793)&lt;=12,"Q4")</f>
        <v>Q1</v>
      </c>
      <c r="J793" t="str">
        <f t="shared" si="51"/>
        <v>2026-Q1</v>
      </c>
      <c r="K793">
        <f t="shared" si="48"/>
        <v>0</v>
      </c>
      <c r="L793">
        <f t="shared" si="49"/>
        <v>1</v>
      </c>
    </row>
    <row r="794" spans="1:12" x14ac:dyDescent="0.25">
      <c r="A794" s="8">
        <v>46052</v>
      </c>
      <c r="B794" t="s">
        <v>21</v>
      </c>
      <c r="C794" t="s">
        <v>8</v>
      </c>
      <c r="D794" t="s">
        <v>15</v>
      </c>
      <c r="E794">
        <v>15</v>
      </c>
      <c r="F794">
        <v>64.22</v>
      </c>
      <c r="G794">
        <v>963.3</v>
      </c>
      <c r="H794">
        <f t="shared" si="50"/>
        <v>2026</v>
      </c>
      <c r="I794" t="str" cm="1">
        <f t="array" ref="I794">_xlfn.IFS(MONTH(A794)&lt;=3,"Q1",MONTH(A794)&lt;=6,"Q2",MONTH(A794)&lt;=9,"Q3",MONTH(A794)&lt;=12,"Q4")</f>
        <v>Q1</v>
      </c>
      <c r="J794" t="str">
        <f t="shared" si="51"/>
        <v>2026-Q1</v>
      </c>
      <c r="K794">
        <f t="shared" si="48"/>
        <v>0</v>
      </c>
      <c r="L794">
        <f t="shared" si="49"/>
        <v>1</v>
      </c>
    </row>
    <row r="795" spans="1:12" x14ac:dyDescent="0.25">
      <c r="A795" s="8">
        <v>46053</v>
      </c>
      <c r="B795" t="s">
        <v>7</v>
      </c>
      <c r="C795" t="s">
        <v>20</v>
      </c>
      <c r="D795" t="s">
        <v>15</v>
      </c>
      <c r="E795">
        <v>4</v>
      </c>
      <c r="F795">
        <v>34.72</v>
      </c>
      <c r="G795">
        <v>138.88</v>
      </c>
      <c r="H795">
        <f t="shared" si="50"/>
        <v>2026</v>
      </c>
      <c r="I795" t="str" cm="1">
        <f t="array" ref="I795">_xlfn.IFS(MONTH(A795)&lt;=3,"Q1",MONTH(A795)&lt;=6,"Q2",MONTH(A795)&lt;=9,"Q3",MONTH(A795)&lt;=12,"Q4")</f>
        <v>Q1</v>
      </c>
      <c r="J795" t="str">
        <f t="shared" si="51"/>
        <v>2026-Q1</v>
      </c>
      <c r="K795">
        <f t="shared" si="48"/>
        <v>0</v>
      </c>
      <c r="L795">
        <f t="shared" si="49"/>
        <v>1</v>
      </c>
    </row>
    <row r="796" spans="1:12" x14ac:dyDescent="0.25">
      <c r="A796" s="8">
        <v>46053</v>
      </c>
      <c r="B796" t="s">
        <v>21</v>
      </c>
      <c r="C796" t="s">
        <v>22</v>
      </c>
      <c r="D796" t="s">
        <v>12</v>
      </c>
      <c r="E796">
        <v>39</v>
      </c>
      <c r="F796">
        <v>160.66</v>
      </c>
      <c r="G796">
        <v>6265.74</v>
      </c>
      <c r="H796">
        <f t="shared" si="50"/>
        <v>2026</v>
      </c>
      <c r="I796" t="str" cm="1">
        <f t="array" ref="I796">_xlfn.IFS(MONTH(A796)&lt;=3,"Q1",MONTH(A796)&lt;=6,"Q2",MONTH(A796)&lt;=9,"Q3",MONTH(A796)&lt;=12,"Q4")</f>
        <v>Q1</v>
      </c>
      <c r="J796" t="str">
        <f t="shared" si="51"/>
        <v>2026-Q1</v>
      </c>
      <c r="K796">
        <f t="shared" si="48"/>
        <v>0</v>
      </c>
      <c r="L796">
        <f t="shared" si="49"/>
        <v>1</v>
      </c>
    </row>
    <row r="797" spans="1:12" x14ac:dyDescent="0.25">
      <c r="A797" s="8">
        <v>46054</v>
      </c>
      <c r="B797" t="s">
        <v>10</v>
      </c>
      <c r="C797" t="s">
        <v>16</v>
      </c>
      <c r="D797" t="s">
        <v>12</v>
      </c>
      <c r="E797">
        <v>12</v>
      </c>
      <c r="F797">
        <v>41.29</v>
      </c>
      <c r="G797">
        <v>495.48</v>
      </c>
      <c r="H797">
        <f t="shared" si="50"/>
        <v>2026</v>
      </c>
      <c r="I797" t="str" cm="1">
        <f t="array" ref="I797">_xlfn.IFS(MONTH(A797)&lt;=3,"Q1",MONTH(A797)&lt;=6,"Q2",MONTH(A797)&lt;=9,"Q3",MONTH(A797)&lt;=12,"Q4")</f>
        <v>Q1</v>
      </c>
      <c r="J797" t="str">
        <f t="shared" si="51"/>
        <v>2026-Q1</v>
      </c>
      <c r="K797">
        <f t="shared" si="48"/>
        <v>0</v>
      </c>
      <c r="L797">
        <f t="shared" si="49"/>
        <v>1</v>
      </c>
    </row>
    <row r="798" spans="1:12" x14ac:dyDescent="0.25">
      <c r="A798" s="8">
        <v>46055</v>
      </c>
      <c r="B798" t="s">
        <v>19</v>
      </c>
      <c r="C798" t="s">
        <v>8</v>
      </c>
      <c r="D798" t="s">
        <v>12</v>
      </c>
      <c r="E798">
        <v>39</v>
      </c>
      <c r="F798">
        <v>64.22</v>
      </c>
      <c r="G798">
        <v>2504.58</v>
      </c>
      <c r="H798">
        <f t="shared" si="50"/>
        <v>2026</v>
      </c>
      <c r="I798" t="str" cm="1">
        <f t="array" ref="I798">_xlfn.IFS(MONTH(A798)&lt;=3,"Q1",MONTH(A798)&lt;=6,"Q2",MONTH(A798)&lt;=9,"Q3",MONTH(A798)&lt;=12,"Q4")</f>
        <v>Q1</v>
      </c>
      <c r="J798" t="str">
        <f t="shared" si="51"/>
        <v>2026-Q1</v>
      </c>
      <c r="K798">
        <f t="shared" si="48"/>
        <v>0</v>
      </c>
      <c r="L798">
        <f t="shared" si="49"/>
        <v>1</v>
      </c>
    </row>
    <row r="799" spans="1:12" x14ac:dyDescent="0.25">
      <c r="A799" s="8">
        <v>46056</v>
      </c>
      <c r="B799" t="s">
        <v>13</v>
      </c>
      <c r="C799" t="s">
        <v>18</v>
      </c>
      <c r="D799" t="s">
        <v>15</v>
      </c>
      <c r="E799">
        <v>38</v>
      </c>
      <c r="F799">
        <v>100.72</v>
      </c>
      <c r="G799">
        <v>3827.36</v>
      </c>
      <c r="H799">
        <f t="shared" si="50"/>
        <v>2026</v>
      </c>
      <c r="I799" t="str" cm="1">
        <f t="array" ref="I799">_xlfn.IFS(MONTH(A799)&lt;=3,"Q1",MONTH(A799)&lt;=6,"Q2",MONTH(A799)&lt;=9,"Q3",MONTH(A799)&lt;=12,"Q4")</f>
        <v>Q1</v>
      </c>
      <c r="J799" t="str">
        <f t="shared" si="51"/>
        <v>2026-Q1</v>
      </c>
      <c r="K799">
        <f t="shared" si="48"/>
        <v>0</v>
      </c>
      <c r="L799">
        <f t="shared" si="49"/>
        <v>1</v>
      </c>
    </row>
    <row r="800" spans="1:12" x14ac:dyDescent="0.25">
      <c r="A800" s="8">
        <v>46056</v>
      </c>
      <c r="B800" t="s">
        <v>21</v>
      </c>
      <c r="C800" t="s">
        <v>20</v>
      </c>
      <c r="D800" t="s">
        <v>15</v>
      </c>
      <c r="E800">
        <v>22</v>
      </c>
      <c r="F800">
        <v>34.72</v>
      </c>
      <c r="G800">
        <v>763.84</v>
      </c>
      <c r="H800">
        <f t="shared" si="50"/>
        <v>2026</v>
      </c>
      <c r="I800" t="str" cm="1">
        <f t="array" ref="I800">_xlfn.IFS(MONTH(A800)&lt;=3,"Q1",MONTH(A800)&lt;=6,"Q2",MONTH(A800)&lt;=9,"Q3",MONTH(A800)&lt;=12,"Q4")</f>
        <v>Q1</v>
      </c>
      <c r="J800" t="str">
        <f t="shared" si="51"/>
        <v>2026-Q1</v>
      </c>
      <c r="K800">
        <f t="shared" si="48"/>
        <v>0</v>
      </c>
      <c r="L800">
        <f t="shared" si="49"/>
        <v>1</v>
      </c>
    </row>
    <row r="801" spans="1:12" x14ac:dyDescent="0.25">
      <c r="A801" s="8">
        <v>46057</v>
      </c>
      <c r="B801" t="s">
        <v>21</v>
      </c>
      <c r="C801" t="s">
        <v>17</v>
      </c>
      <c r="D801" t="s">
        <v>9</v>
      </c>
      <c r="E801">
        <v>4</v>
      </c>
      <c r="F801">
        <v>14.78</v>
      </c>
      <c r="G801">
        <v>59.12</v>
      </c>
      <c r="H801">
        <f t="shared" si="50"/>
        <v>2026</v>
      </c>
      <c r="I801" t="str" cm="1">
        <f t="array" ref="I801">_xlfn.IFS(MONTH(A801)&lt;=3,"Q1",MONTH(A801)&lt;=6,"Q2",MONTH(A801)&lt;=9,"Q3",MONTH(A801)&lt;=12,"Q4")</f>
        <v>Q1</v>
      </c>
      <c r="J801" t="str">
        <f t="shared" si="51"/>
        <v>2026-Q1</v>
      </c>
      <c r="K801">
        <f t="shared" si="48"/>
        <v>0</v>
      </c>
      <c r="L801">
        <f t="shared" si="49"/>
        <v>1</v>
      </c>
    </row>
    <row r="802" spans="1:12" x14ac:dyDescent="0.25">
      <c r="A802" s="8">
        <v>46058</v>
      </c>
      <c r="B802" t="s">
        <v>7</v>
      </c>
      <c r="C802" t="s">
        <v>17</v>
      </c>
      <c r="D802" t="s">
        <v>15</v>
      </c>
      <c r="E802">
        <v>34</v>
      </c>
      <c r="F802">
        <v>14.78</v>
      </c>
      <c r="G802">
        <v>502.52</v>
      </c>
      <c r="H802">
        <f t="shared" si="50"/>
        <v>2026</v>
      </c>
      <c r="I802" t="str" cm="1">
        <f t="array" ref="I802">_xlfn.IFS(MONTH(A802)&lt;=3,"Q1",MONTH(A802)&lt;=6,"Q2",MONTH(A802)&lt;=9,"Q3",MONTH(A802)&lt;=12,"Q4")</f>
        <v>Q1</v>
      </c>
      <c r="J802" t="str">
        <f t="shared" si="51"/>
        <v>2026-Q1</v>
      </c>
      <c r="K802">
        <f t="shared" si="48"/>
        <v>0</v>
      </c>
      <c r="L802">
        <f t="shared" si="49"/>
        <v>1</v>
      </c>
    </row>
    <row r="803" spans="1:12" x14ac:dyDescent="0.25">
      <c r="A803" s="8">
        <v>46059</v>
      </c>
      <c r="B803" t="s">
        <v>19</v>
      </c>
      <c r="C803" t="s">
        <v>16</v>
      </c>
      <c r="D803" t="s">
        <v>15</v>
      </c>
      <c r="E803">
        <v>9</v>
      </c>
      <c r="F803">
        <v>41.29</v>
      </c>
      <c r="G803">
        <v>371.61</v>
      </c>
      <c r="H803">
        <f t="shared" si="50"/>
        <v>2026</v>
      </c>
      <c r="I803" t="str" cm="1">
        <f t="array" ref="I803">_xlfn.IFS(MONTH(A803)&lt;=3,"Q1",MONTH(A803)&lt;=6,"Q2",MONTH(A803)&lt;=9,"Q3",MONTH(A803)&lt;=12,"Q4")</f>
        <v>Q1</v>
      </c>
      <c r="J803" t="str">
        <f t="shared" si="51"/>
        <v>2026-Q1</v>
      </c>
      <c r="K803">
        <f t="shared" si="48"/>
        <v>0</v>
      </c>
      <c r="L803">
        <f t="shared" si="49"/>
        <v>1</v>
      </c>
    </row>
    <row r="804" spans="1:12" x14ac:dyDescent="0.25">
      <c r="A804" s="8">
        <v>46059</v>
      </c>
      <c r="B804" t="s">
        <v>21</v>
      </c>
      <c r="C804" t="s">
        <v>14</v>
      </c>
      <c r="D804" t="s">
        <v>15</v>
      </c>
      <c r="E804">
        <v>5</v>
      </c>
      <c r="F804">
        <v>210.43</v>
      </c>
      <c r="G804">
        <v>1052.1500000000001</v>
      </c>
      <c r="H804">
        <f t="shared" si="50"/>
        <v>2026</v>
      </c>
      <c r="I804" t="str" cm="1">
        <f t="array" ref="I804">_xlfn.IFS(MONTH(A804)&lt;=3,"Q1",MONTH(A804)&lt;=6,"Q2",MONTH(A804)&lt;=9,"Q3",MONTH(A804)&lt;=12,"Q4")</f>
        <v>Q1</v>
      </c>
      <c r="J804" t="str">
        <f t="shared" si="51"/>
        <v>2026-Q1</v>
      </c>
      <c r="K804">
        <f t="shared" si="48"/>
        <v>0</v>
      </c>
      <c r="L804">
        <f t="shared" si="49"/>
        <v>1</v>
      </c>
    </row>
    <row r="805" spans="1:12" x14ac:dyDescent="0.25">
      <c r="A805" s="8">
        <v>46060</v>
      </c>
      <c r="B805" t="s">
        <v>21</v>
      </c>
      <c r="C805" t="s">
        <v>11</v>
      </c>
      <c r="D805" t="s">
        <v>9</v>
      </c>
      <c r="E805">
        <v>6</v>
      </c>
      <c r="F805">
        <v>26.17</v>
      </c>
      <c r="G805">
        <v>157.02000000000001</v>
      </c>
      <c r="H805">
        <f t="shared" si="50"/>
        <v>2026</v>
      </c>
      <c r="I805" t="str" cm="1">
        <f t="array" ref="I805">_xlfn.IFS(MONTH(A805)&lt;=3,"Q1",MONTH(A805)&lt;=6,"Q2",MONTH(A805)&lt;=9,"Q3",MONTH(A805)&lt;=12,"Q4")</f>
        <v>Q1</v>
      </c>
      <c r="J805" t="str">
        <f t="shared" si="51"/>
        <v>2026-Q1</v>
      </c>
      <c r="K805">
        <f t="shared" si="48"/>
        <v>0</v>
      </c>
      <c r="L805">
        <f t="shared" si="49"/>
        <v>1</v>
      </c>
    </row>
    <row r="806" spans="1:12" x14ac:dyDescent="0.25">
      <c r="A806" s="8">
        <v>46061</v>
      </c>
      <c r="B806" t="s">
        <v>19</v>
      </c>
      <c r="C806" t="s">
        <v>22</v>
      </c>
      <c r="D806" t="s">
        <v>15</v>
      </c>
      <c r="E806">
        <v>35</v>
      </c>
      <c r="F806">
        <v>160.66</v>
      </c>
      <c r="G806">
        <v>5623.1</v>
      </c>
      <c r="H806">
        <f t="shared" si="50"/>
        <v>2026</v>
      </c>
      <c r="I806" t="str" cm="1">
        <f t="array" ref="I806">_xlfn.IFS(MONTH(A806)&lt;=3,"Q1",MONTH(A806)&lt;=6,"Q2",MONTH(A806)&lt;=9,"Q3",MONTH(A806)&lt;=12,"Q4")</f>
        <v>Q1</v>
      </c>
      <c r="J806" t="str">
        <f t="shared" si="51"/>
        <v>2026-Q1</v>
      </c>
      <c r="K806">
        <f t="shared" si="48"/>
        <v>0</v>
      </c>
      <c r="L806">
        <f t="shared" si="49"/>
        <v>1</v>
      </c>
    </row>
    <row r="807" spans="1:12" x14ac:dyDescent="0.25">
      <c r="A807" s="8">
        <v>46061</v>
      </c>
      <c r="B807" t="s">
        <v>13</v>
      </c>
      <c r="C807" t="s">
        <v>11</v>
      </c>
      <c r="D807" t="s">
        <v>12</v>
      </c>
      <c r="E807">
        <v>26</v>
      </c>
      <c r="F807">
        <v>26.17</v>
      </c>
      <c r="G807">
        <v>680.42</v>
      </c>
      <c r="H807">
        <f t="shared" si="50"/>
        <v>2026</v>
      </c>
      <c r="I807" t="str" cm="1">
        <f t="array" ref="I807">_xlfn.IFS(MONTH(A807)&lt;=3,"Q1",MONTH(A807)&lt;=6,"Q2",MONTH(A807)&lt;=9,"Q3",MONTH(A807)&lt;=12,"Q4")</f>
        <v>Q1</v>
      </c>
      <c r="J807" t="str">
        <f t="shared" si="51"/>
        <v>2026-Q1</v>
      </c>
      <c r="K807">
        <f t="shared" si="48"/>
        <v>0</v>
      </c>
      <c r="L807">
        <f t="shared" si="49"/>
        <v>1</v>
      </c>
    </row>
    <row r="808" spans="1:12" x14ac:dyDescent="0.25">
      <c r="A808" s="8">
        <v>46062</v>
      </c>
      <c r="B808" t="s">
        <v>13</v>
      </c>
      <c r="C808" t="s">
        <v>16</v>
      </c>
      <c r="D808" t="s">
        <v>12</v>
      </c>
      <c r="E808">
        <v>5</v>
      </c>
      <c r="F808">
        <v>41.29</v>
      </c>
      <c r="G808">
        <v>206.45</v>
      </c>
      <c r="H808">
        <f t="shared" si="50"/>
        <v>2026</v>
      </c>
      <c r="I808" t="str" cm="1">
        <f t="array" ref="I808">_xlfn.IFS(MONTH(A808)&lt;=3,"Q1",MONTH(A808)&lt;=6,"Q2",MONTH(A808)&lt;=9,"Q3",MONTH(A808)&lt;=12,"Q4")</f>
        <v>Q1</v>
      </c>
      <c r="J808" t="str">
        <f t="shared" si="51"/>
        <v>2026-Q1</v>
      </c>
      <c r="K808">
        <f t="shared" si="48"/>
        <v>0</v>
      </c>
      <c r="L808">
        <f t="shared" si="49"/>
        <v>1</v>
      </c>
    </row>
    <row r="809" spans="1:12" x14ac:dyDescent="0.25">
      <c r="A809" s="8">
        <v>46063</v>
      </c>
      <c r="B809" t="s">
        <v>10</v>
      </c>
      <c r="C809" t="s">
        <v>16</v>
      </c>
      <c r="D809" t="s">
        <v>9</v>
      </c>
      <c r="E809">
        <v>34</v>
      </c>
      <c r="F809">
        <v>41.29</v>
      </c>
      <c r="G809">
        <v>1403.86</v>
      </c>
      <c r="H809">
        <f t="shared" si="50"/>
        <v>2026</v>
      </c>
      <c r="I809" t="str" cm="1">
        <f t="array" ref="I809">_xlfn.IFS(MONTH(A809)&lt;=3,"Q1",MONTH(A809)&lt;=6,"Q2",MONTH(A809)&lt;=9,"Q3",MONTH(A809)&lt;=12,"Q4")</f>
        <v>Q1</v>
      </c>
      <c r="J809" t="str">
        <f t="shared" si="51"/>
        <v>2026-Q1</v>
      </c>
      <c r="K809">
        <f t="shared" si="48"/>
        <v>0</v>
      </c>
      <c r="L809">
        <f t="shared" si="49"/>
        <v>1</v>
      </c>
    </row>
    <row r="810" spans="1:12" x14ac:dyDescent="0.25">
      <c r="A810" s="8">
        <v>46064</v>
      </c>
      <c r="B810" t="s">
        <v>7</v>
      </c>
      <c r="C810" t="s">
        <v>16</v>
      </c>
      <c r="D810" t="s">
        <v>9</v>
      </c>
      <c r="E810">
        <v>3</v>
      </c>
      <c r="F810">
        <v>41.29</v>
      </c>
      <c r="G810">
        <v>123.87</v>
      </c>
      <c r="H810">
        <f t="shared" si="50"/>
        <v>2026</v>
      </c>
      <c r="I810" t="str" cm="1">
        <f t="array" ref="I810">_xlfn.IFS(MONTH(A810)&lt;=3,"Q1",MONTH(A810)&lt;=6,"Q2",MONTH(A810)&lt;=9,"Q3",MONTH(A810)&lt;=12,"Q4")</f>
        <v>Q1</v>
      </c>
      <c r="J810" t="str">
        <f t="shared" si="51"/>
        <v>2026-Q1</v>
      </c>
      <c r="K810">
        <f t="shared" si="48"/>
        <v>0</v>
      </c>
      <c r="L810">
        <f t="shared" si="49"/>
        <v>1</v>
      </c>
    </row>
    <row r="811" spans="1:12" x14ac:dyDescent="0.25">
      <c r="A811" s="8">
        <v>46064</v>
      </c>
      <c r="B811" t="s">
        <v>21</v>
      </c>
      <c r="C811" t="s">
        <v>16</v>
      </c>
      <c r="D811" t="s">
        <v>9</v>
      </c>
      <c r="E811">
        <v>39</v>
      </c>
      <c r="F811">
        <v>41.29</v>
      </c>
      <c r="G811">
        <v>1610.31</v>
      </c>
      <c r="H811">
        <f t="shared" si="50"/>
        <v>2026</v>
      </c>
      <c r="I811" t="str" cm="1">
        <f t="array" ref="I811">_xlfn.IFS(MONTH(A811)&lt;=3,"Q1",MONTH(A811)&lt;=6,"Q2",MONTH(A811)&lt;=9,"Q3",MONTH(A811)&lt;=12,"Q4")</f>
        <v>Q1</v>
      </c>
      <c r="J811" t="str">
        <f t="shared" si="51"/>
        <v>2026-Q1</v>
      </c>
      <c r="K811">
        <f t="shared" si="48"/>
        <v>0</v>
      </c>
      <c r="L811">
        <f t="shared" si="49"/>
        <v>1</v>
      </c>
    </row>
    <row r="812" spans="1:12" x14ac:dyDescent="0.25">
      <c r="A812" s="8">
        <v>46065</v>
      </c>
      <c r="B812" t="s">
        <v>7</v>
      </c>
      <c r="C812" t="s">
        <v>16</v>
      </c>
      <c r="D812" t="s">
        <v>12</v>
      </c>
      <c r="E812">
        <v>34</v>
      </c>
      <c r="F812">
        <v>41.29</v>
      </c>
      <c r="G812">
        <v>1403.86</v>
      </c>
      <c r="H812">
        <f t="shared" si="50"/>
        <v>2026</v>
      </c>
      <c r="I812" t="str" cm="1">
        <f t="array" ref="I812">_xlfn.IFS(MONTH(A812)&lt;=3,"Q1",MONTH(A812)&lt;=6,"Q2",MONTH(A812)&lt;=9,"Q3",MONTH(A812)&lt;=12,"Q4")</f>
        <v>Q1</v>
      </c>
      <c r="J812" t="str">
        <f t="shared" si="51"/>
        <v>2026-Q1</v>
      </c>
      <c r="K812">
        <f t="shared" si="48"/>
        <v>0</v>
      </c>
      <c r="L812">
        <f t="shared" si="49"/>
        <v>1</v>
      </c>
    </row>
    <row r="813" spans="1:12" x14ac:dyDescent="0.25">
      <c r="A813" s="8">
        <v>46066</v>
      </c>
      <c r="B813" t="s">
        <v>10</v>
      </c>
      <c r="C813" t="s">
        <v>18</v>
      </c>
      <c r="D813" t="s">
        <v>15</v>
      </c>
      <c r="E813">
        <v>6</v>
      </c>
      <c r="F813">
        <v>100.72</v>
      </c>
      <c r="G813">
        <v>604.32000000000005</v>
      </c>
      <c r="H813">
        <f t="shared" si="50"/>
        <v>2026</v>
      </c>
      <c r="I813" t="str" cm="1">
        <f t="array" ref="I813">_xlfn.IFS(MONTH(A813)&lt;=3,"Q1",MONTH(A813)&lt;=6,"Q2",MONTH(A813)&lt;=9,"Q3",MONTH(A813)&lt;=12,"Q4")</f>
        <v>Q1</v>
      </c>
      <c r="J813" t="str">
        <f t="shared" si="51"/>
        <v>2026-Q1</v>
      </c>
      <c r="K813">
        <f t="shared" si="48"/>
        <v>0</v>
      </c>
      <c r="L813">
        <f t="shared" si="49"/>
        <v>1</v>
      </c>
    </row>
    <row r="814" spans="1:12" x14ac:dyDescent="0.25">
      <c r="A814" s="8">
        <v>46067</v>
      </c>
      <c r="B814" t="s">
        <v>21</v>
      </c>
      <c r="C814" t="s">
        <v>11</v>
      </c>
      <c r="D814" t="s">
        <v>12</v>
      </c>
      <c r="E814">
        <v>16</v>
      </c>
      <c r="F814">
        <v>26.17</v>
      </c>
      <c r="G814">
        <v>418.72</v>
      </c>
      <c r="H814">
        <f t="shared" si="50"/>
        <v>2026</v>
      </c>
      <c r="I814" t="str" cm="1">
        <f t="array" ref="I814">_xlfn.IFS(MONTH(A814)&lt;=3,"Q1",MONTH(A814)&lt;=6,"Q2",MONTH(A814)&lt;=9,"Q3",MONTH(A814)&lt;=12,"Q4")</f>
        <v>Q1</v>
      </c>
      <c r="J814" t="str">
        <f t="shared" si="51"/>
        <v>2026-Q1</v>
      </c>
      <c r="K814">
        <f t="shared" si="48"/>
        <v>0</v>
      </c>
      <c r="L814">
        <f t="shared" si="49"/>
        <v>1</v>
      </c>
    </row>
    <row r="815" spans="1:12" x14ac:dyDescent="0.25">
      <c r="A815" s="8">
        <v>46067</v>
      </c>
      <c r="B815" t="s">
        <v>21</v>
      </c>
      <c r="C815" t="s">
        <v>8</v>
      </c>
      <c r="D815" t="s">
        <v>15</v>
      </c>
      <c r="E815">
        <v>13</v>
      </c>
      <c r="F815">
        <v>64.22</v>
      </c>
      <c r="G815">
        <v>834.86</v>
      </c>
      <c r="H815">
        <f t="shared" si="50"/>
        <v>2026</v>
      </c>
      <c r="I815" t="str" cm="1">
        <f t="array" ref="I815">_xlfn.IFS(MONTH(A815)&lt;=3,"Q1",MONTH(A815)&lt;=6,"Q2",MONTH(A815)&lt;=9,"Q3",MONTH(A815)&lt;=12,"Q4")</f>
        <v>Q1</v>
      </c>
      <c r="J815" t="str">
        <f t="shared" si="51"/>
        <v>2026-Q1</v>
      </c>
      <c r="K815">
        <f t="shared" si="48"/>
        <v>0</v>
      </c>
      <c r="L815">
        <f t="shared" si="49"/>
        <v>1</v>
      </c>
    </row>
    <row r="816" spans="1:12" x14ac:dyDescent="0.25">
      <c r="A816" s="8">
        <v>46068</v>
      </c>
      <c r="B816" t="s">
        <v>21</v>
      </c>
      <c r="C816" t="s">
        <v>11</v>
      </c>
      <c r="D816" t="s">
        <v>9</v>
      </c>
      <c r="E816">
        <v>8</v>
      </c>
      <c r="F816">
        <v>26.17</v>
      </c>
      <c r="G816">
        <v>209.36</v>
      </c>
      <c r="H816">
        <f t="shared" si="50"/>
        <v>2026</v>
      </c>
      <c r="I816" t="str" cm="1">
        <f t="array" ref="I816">_xlfn.IFS(MONTH(A816)&lt;=3,"Q1",MONTH(A816)&lt;=6,"Q2",MONTH(A816)&lt;=9,"Q3",MONTH(A816)&lt;=12,"Q4")</f>
        <v>Q1</v>
      </c>
      <c r="J816" t="str">
        <f t="shared" si="51"/>
        <v>2026-Q1</v>
      </c>
      <c r="K816">
        <f t="shared" si="48"/>
        <v>0</v>
      </c>
      <c r="L816">
        <f t="shared" si="49"/>
        <v>1</v>
      </c>
    </row>
    <row r="817" spans="1:12" x14ac:dyDescent="0.25">
      <c r="A817" s="8">
        <v>46069</v>
      </c>
      <c r="B817" t="s">
        <v>10</v>
      </c>
      <c r="C817" t="s">
        <v>17</v>
      </c>
      <c r="D817" t="s">
        <v>12</v>
      </c>
      <c r="E817">
        <v>27</v>
      </c>
      <c r="F817">
        <v>14.78</v>
      </c>
      <c r="G817">
        <v>399.06</v>
      </c>
      <c r="H817">
        <f t="shared" si="50"/>
        <v>2026</v>
      </c>
      <c r="I817" t="str" cm="1">
        <f t="array" ref="I817">_xlfn.IFS(MONTH(A817)&lt;=3,"Q1",MONTH(A817)&lt;=6,"Q2",MONTH(A817)&lt;=9,"Q3",MONTH(A817)&lt;=12,"Q4")</f>
        <v>Q1</v>
      </c>
      <c r="J817" t="str">
        <f t="shared" si="51"/>
        <v>2026-Q1</v>
      </c>
      <c r="K817">
        <f t="shared" si="48"/>
        <v>0</v>
      </c>
      <c r="L817">
        <f t="shared" si="49"/>
        <v>1</v>
      </c>
    </row>
    <row r="818" spans="1:12" x14ac:dyDescent="0.25">
      <c r="A818" s="8">
        <v>46069</v>
      </c>
      <c r="B818" t="s">
        <v>19</v>
      </c>
      <c r="C818" t="s">
        <v>14</v>
      </c>
      <c r="D818" t="s">
        <v>9</v>
      </c>
      <c r="E818">
        <v>34</v>
      </c>
      <c r="F818">
        <v>210.43</v>
      </c>
      <c r="G818">
        <v>7154.62</v>
      </c>
      <c r="H818">
        <f t="shared" si="50"/>
        <v>2026</v>
      </c>
      <c r="I818" t="str" cm="1">
        <f t="array" ref="I818">_xlfn.IFS(MONTH(A818)&lt;=3,"Q1",MONTH(A818)&lt;=6,"Q2",MONTH(A818)&lt;=9,"Q3",MONTH(A818)&lt;=12,"Q4")</f>
        <v>Q1</v>
      </c>
      <c r="J818" t="str">
        <f t="shared" si="51"/>
        <v>2026-Q1</v>
      </c>
      <c r="K818">
        <f t="shared" si="48"/>
        <v>0</v>
      </c>
      <c r="L818">
        <f t="shared" si="49"/>
        <v>1</v>
      </c>
    </row>
    <row r="819" spans="1:12" x14ac:dyDescent="0.25">
      <c r="A819" s="8">
        <v>46070</v>
      </c>
      <c r="B819" t="s">
        <v>19</v>
      </c>
      <c r="C819" t="s">
        <v>16</v>
      </c>
      <c r="D819" t="s">
        <v>15</v>
      </c>
      <c r="E819">
        <v>35</v>
      </c>
      <c r="F819">
        <v>41.29</v>
      </c>
      <c r="G819">
        <v>1445.15</v>
      </c>
      <c r="H819">
        <f t="shared" si="50"/>
        <v>2026</v>
      </c>
      <c r="I819" t="str" cm="1">
        <f t="array" ref="I819">_xlfn.IFS(MONTH(A819)&lt;=3,"Q1",MONTH(A819)&lt;=6,"Q2",MONTH(A819)&lt;=9,"Q3",MONTH(A819)&lt;=12,"Q4")</f>
        <v>Q1</v>
      </c>
      <c r="J819" t="str">
        <f t="shared" si="51"/>
        <v>2026-Q1</v>
      </c>
      <c r="K819">
        <f t="shared" si="48"/>
        <v>0</v>
      </c>
      <c r="L819">
        <f t="shared" si="49"/>
        <v>1</v>
      </c>
    </row>
    <row r="820" spans="1:12" x14ac:dyDescent="0.25">
      <c r="A820" s="8">
        <v>46071</v>
      </c>
      <c r="B820" t="s">
        <v>10</v>
      </c>
      <c r="C820" t="s">
        <v>14</v>
      </c>
      <c r="D820" t="s">
        <v>9</v>
      </c>
      <c r="E820">
        <v>23</v>
      </c>
      <c r="F820">
        <v>210.43</v>
      </c>
      <c r="G820">
        <v>4839.8900000000003</v>
      </c>
      <c r="H820">
        <f t="shared" si="50"/>
        <v>2026</v>
      </c>
      <c r="I820" t="str" cm="1">
        <f t="array" ref="I820">_xlfn.IFS(MONTH(A820)&lt;=3,"Q1",MONTH(A820)&lt;=6,"Q2",MONTH(A820)&lt;=9,"Q3",MONTH(A820)&lt;=12,"Q4")</f>
        <v>Q1</v>
      </c>
      <c r="J820" t="str">
        <f t="shared" si="51"/>
        <v>2026-Q1</v>
      </c>
      <c r="K820">
        <f t="shared" si="48"/>
        <v>0</v>
      </c>
      <c r="L820">
        <f t="shared" si="49"/>
        <v>1</v>
      </c>
    </row>
    <row r="821" spans="1:12" x14ac:dyDescent="0.25">
      <c r="A821" s="8">
        <v>46072</v>
      </c>
      <c r="B821" t="s">
        <v>13</v>
      </c>
      <c r="C821" t="s">
        <v>17</v>
      </c>
      <c r="D821" t="s">
        <v>9</v>
      </c>
      <c r="E821">
        <v>6</v>
      </c>
      <c r="F821">
        <v>14.78</v>
      </c>
      <c r="G821">
        <v>88.68</v>
      </c>
      <c r="H821">
        <f t="shared" si="50"/>
        <v>2026</v>
      </c>
      <c r="I821" t="str" cm="1">
        <f t="array" ref="I821">_xlfn.IFS(MONTH(A821)&lt;=3,"Q1",MONTH(A821)&lt;=6,"Q2",MONTH(A821)&lt;=9,"Q3",MONTH(A821)&lt;=12,"Q4")</f>
        <v>Q1</v>
      </c>
      <c r="J821" t="str">
        <f t="shared" si="51"/>
        <v>2026-Q1</v>
      </c>
      <c r="K821">
        <f t="shared" si="48"/>
        <v>0</v>
      </c>
      <c r="L821">
        <f t="shared" si="49"/>
        <v>1</v>
      </c>
    </row>
    <row r="822" spans="1:12" x14ac:dyDescent="0.25">
      <c r="A822" s="8">
        <v>46072</v>
      </c>
      <c r="B822" t="s">
        <v>10</v>
      </c>
      <c r="C822" t="s">
        <v>14</v>
      </c>
      <c r="D822" t="s">
        <v>9</v>
      </c>
      <c r="E822">
        <v>37</v>
      </c>
      <c r="F822">
        <v>210.43</v>
      </c>
      <c r="G822">
        <v>7785.91</v>
      </c>
      <c r="H822">
        <f t="shared" si="50"/>
        <v>2026</v>
      </c>
      <c r="I822" t="str" cm="1">
        <f t="array" ref="I822">_xlfn.IFS(MONTH(A822)&lt;=3,"Q1",MONTH(A822)&lt;=6,"Q2",MONTH(A822)&lt;=9,"Q3",MONTH(A822)&lt;=12,"Q4")</f>
        <v>Q1</v>
      </c>
      <c r="J822" t="str">
        <f t="shared" si="51"/>
        <v>2026-Q1</v>
      </c>
      <c r="K822">
        <f t="shared" si="48"/>
        <v>0</v>
      </c>
      <c r="L822">
        <f t="shared" si="49"/>
        <v>1</v>
      </c>
    </row>
    <row r="823" spans="1:12" x14ac:dyDescent="0.25">
      <c r="A823" s="8">
        <v>46073</v>
      </c>
      <c r="B823" t="s">
        <v>10</v>
      </c>
      <c r="C823" t="s">
        <v>17</v>
      </c>
      <c r="D823" t="s">
        <v>9</v>
      </c>
      <c r="E823">
        <v>37</v>
      </c>
      <c r="F823">
        <v>14.78</v>
      </c>
      <c r="G823">
        <v>546.86</v>
      </c>
      <c r="H823">
        <f t="shared" si="50"/>
        <v>2026</v>
      </c>
      <c r="I823" t="str" cm="1">
        <f t="array" ref="I823">_xlfn.IFS(MONTH(A823)&lt;=3,"Q1",MONTH(A823)&lt;=6,"Q2",MONTH(A823)&lt;=9,"Q3",MONTH(A823)&lt;=12,"Q4")</f>
        <v>Q1</v>
      </c>
      <c r="J823" t="str">
        <f t="shared" si="51"/>
        <v>2026-Q1</v>
      </c>
      <c r="K823">
        <f t="shared" si="48"/>
        <v>0</v>
      </c>
      <c r="L823">
        <f t="shared" si="49"/>
        <v>1</v>
      </c>
    </row>
    <row r="824" spans="1:12" x14ac:dyDescent="0.25">
      <c r="A824" s="8">
        <v>46074</v>
      </c>
      <c r="B824" t="s">
        <v>7</v>
      </c>
      <c r="C824" t="s">
        <v>16</v>
      </c>
      <c r="D824" t="s">
        <v>9</v>
      </c>
      <c r="E824">
        <v>26</v>
      </c>
      <c r="F824">
        <v>41.29</v>
      </c>
      <c r="G824">
        <v>1073.54</v>
      </c>
      <c r="H824">
        <f t="shared" si="50"/>
        <v>2026</v>
      </c>
      <c r="I824" t="str" cm="1">
        <f t="array" ref="I824">_xlfn.IFS(MONTH(A824)&lt;=3,"Q1",MONTH(A824)&lt;=6,"Q2",MONTH(A824)&lt;=9,"Q3",MONTH(A824)&lt;=12,"Q4")</f>
        <v>Q1</v>
      </c>
      <c r="J824" t="str">
        <f t="shared" si="51"/>
        <v>2026-Q1</v>
      </c>
      <c r="K824">
        <f t="shared" si="48"/>
        <v>0</v>
      </c>
      <c r="L824">
        <f t="shared" si="49"/>
        <v>1</v>
      </c>
    </row>
    <row r="825" spans="1:12" x14ac:dyDescent="0.25">
      <c r="A825" s="8">
        <v>46075</v>
      </c>
      <c r="B825" t="s">
        <v>10</v>
      </c>
      <c r="C825" t="s">
        <v>20</v>
      </c>
      <c r="D825" t="s">
        <v>15</v>
      </c>
      <c r="E825">
        <v>30</v>
      </c>
      <c r="F825">
        <v>34.72</v>
      </c>
      <c r="G825">
        <v>1041.5999999999999</v>
      </c>
      <c r="H825">
        <f t="shared" si="50"/>
        <v>2026</v>
      </c>
      <c r="I825" t="str" cm="1">
        <f t="array" ref="I825">_xlfn.IFS(MONTH(A825)&lt;=3,"Q1",MONTH(A825)&lt;=6,"Q2",MONTH(A825)&lt;=9,"Q3",MONTH(A825)&lt;=12,"Q4")</f>
        <v>Q1</v>
      </c>
      <c r="J825" t="str">
        <f t="shared" si="51"/>
        <v>2026-Q1</v>
      </c>
      <c r="K825">
        <f t="shared" si="48"/>
        <v>0</v>
      </c>
      <c r="L825">
        <f t="shared" si="49"/>
        <v>1</v>
      </c>
    </row>
    <row r="826" spans="1:12" x14ac:dyDescent="0.25">
      <c r="A826" s="8">
        <v>46075</v>
      </c>
      <c r="B826" t="s">
        <v>21</v>
      </c>
      <c r="C826" t="s">
        <v>16</v>
      </c>
      <c r="D826" t="s">
        <v>15</v>
      </c>
      <c r="E826">
        <v>34</v>
      </c>
      <c r="F826">
        <v>41.29</v>
      </c>
      <c r="G826">
        <v>1403.86</v>
      </c>
      <c r="H826">
        <f t="shared" si="50"/>
        <v>2026</v>
      </c>
      <c r="I826" t="str" cm="1">
        <f t="array" ref="I826">_xlfn.IFS(MONTH(A826)&lt;=3,"Q1",MONTH(A826)&lt;=6,"Q2",MONTH(A826)&lt;=9,"Q3",MONTH(A826)&lt;=12,"Q4")</f>
        <v>Q1</v>
      </c>
      <c r="J826" t="str">
        <f t="shared" si="51"/>
        <v>2026-Q1</v>
      </c>
      <c r="K826">
        <f t="shared" si="48"/>
        <v>0</v>
      </c>
      <c r="L826">
        <f t="shared" si="49"/>
        <v>1</v>
      </c>
    </row>
    <row r="827" spans="1:12" x14ac:dyDescent="0.25">
      <c r="A827" s="8">
        <v>46076</v>
      </c>
      <c r="B827" t="s">
        <v>7</v>
      </c>
      <c r="C827" t="s">
        <v>16</v>
      </c>
      <c r="D827" t="s">
        <v>15</v>
      </c>
      <c r="E827">
        <v>12</v>
      </c>
      <c r="F827">
        <v>41.29</v>
      </c>
      <c r="G827">
        <v>495.48</v>
      </c>
      <c r="H827">
        <f t="shared" si="50"/>
        <v>2026</v>
      </c>
      <c r="I827" t="str" cm="1">
        <f t="array" ref="I827">_xlfn.IFS(MONTH(A827)&lt;=3,"Q1",MONTH(A827)&lt;=6,"Q2",MONTH(A827)&lt;=9,"Q3",MONTH(A827)&lt;=12,"Q4")</f>
        <v>Q1</v>
      </c>
      <c r="J827" t="str">
        <f t="shared" si="51"/>
        <v>2026-Q1</v>
      </c>
      <c r="K827">
        <f t="shared" si="48"/>
        <v>0</v>
      </c>
      <c r="L827">
        <f t="shared" si="49"/>
        <v>1</v>
      </c>
    </row>
    <row r="828" spans="1:12" x14ac:dyDescent="0.25">
      <c r="A828" s="8">
        <v>46077</v>
      </c>
      <c r="B828" t="s">
        <v>19</v>
      </c>
      <c r="C828" t="s">
        <v>11</v>
      </c>
      <c r="D828" t="s">
        <v>9</v>
      </c>
      <c r="E828">
        <v>40</v>
      </c>
      <c r="F828">
        <v>26.17</v>
      </c>
      <c r="G828">
        <v>1046.8</v>
      </c>
      <c r="H828">
        <f t="shared" si="50"/>
        <v>2026</v>
      </c>
      <c r="I828" t="str" cm="1">
        <f t="array" ref="I828">_xlfn.IFS(MONTH(A828)&lt;=3,"Q1",MONTH(A828)&lt;=6,"Q2",MONTH(A828)&lt;=9,"Q3",MONTH(A828)&lt;=12,"Q4")</f>
        <v>Q1</v>
      </c>
      <c r="J828" t="str">
        <f t="shared" si="51"/>
        <v>2026-Q1</v>
      </c>
      <c r="K828">
        <f t="shared" si="48"/>
        <v>0</v>
      </c>
      <c r="L828">
        <f t="shared" si="49"/>
        <v>1</v>
      </c>
    </row>
    <row r="829" spans="1:12" x14ac:dyDescent="0.25">
      <c r="A829" s="8">
        <v>46077</v>
      </c>
      <c r="B829" t="s">
        <v>13</v>
      </c>
      <c r="C829" t="s">
        <v>18</v>
      </c>
      <c r="D829" t="s">
        <v>12</v>
      </c>
      <c r="E829">
        <v>40</v>
      </c>
      <c r="F829">
        <v>100.72</v>
      </c>
      <c r="G829">
        <v>4028.8</v>
      </c>
      <c r="H829">
        <f t="shared" si="50"/>
        <v>2026</v>
      </c>
      <c r="I829" t="str" cm="1">
        <f t="array" ref="I829">_xlfn.IFS(MONTH(A829)&lt;=3,"Q1",MONTH(A829)&lt;=6,"Q2",MONTH(A829)&lt;=9,"Q3",MONTH(A829)&lt;=12,"Q4")</f>
        <v>Q1</v>
      </c>
      <c r="J829" t="str">
        <f t="shared" si="51"/>
        <v>2026-Q1</v>
      </c>
      <c r="K829">
        <f t="shared" si="48"/>
        <v>0</v>
      </c>
      <c r="L829">
        <f t="shared" si="49"/>
        <v>1</v>
      </c>
    </row>
    <row r="830" spans="1:12" x14ac:dyDescent="0.25">
      <c r="A830" s="8">
        <v>46078</v>
      </c>
      <c r="B830" t="s">
        <v>19</v>
      </c>
      <c r="C830" t="s">
        <v>11</v>
      </c>
      <c r="D830" t="s">
        <v>15</v>
      </c>
      <c r="E830">
        <v>7</v>
      </c>
      <c r="F830">
        <v>26.17</v>
      </c>
      <c r="G830">
        <v>183.19</v>
      </c>
      <c r="H830">
        <f t="shared" si="50"/>
        <v>2026</v>
      </c>
      <c r="I830" t="str" cm="1">
        <f t="array" ref="I830">_xlfn.IFS(MONTH(A830)&lt;=3,"Q1",MONTH(A830)&lt;=6,"Q2",MONTH(A830)&lt;=9,"Q3",MONTH(A830)&lt;=12,"Q4")</f>
        <v>Q1</v>
      </c>
      <c r="J830" t="str">
        <f t="shared" si="51"/>
        <v>2026-Q1</v>
      </c>
      <c r="K830">
        <f t="shared" si="48"/>
        <v>0</v>
      </c>
      <c r="L830">
        <f t="shared" si="49"/>
        <v>1</v>
      </c>
    </row>
    <row r="831" spans="1:12" x14ac:dyDescent="0.25">
      <c r="A831" s="8">
        <v>46079</v>
      </c>
      <c r="B831" t="s">
        <v>7</v>
      </c>
      <c r="C831" t="s">
        <v>16</v>
      </c>
      <c r="D831" t="s">
        <v>9</v>
      </c>
      <c r="E831">
        <v>36</v>
      </c>
      <c r="F831">
        <v>41.29</v>
      </c>
      <c r="G831">
        <v>1486.44</v>
      </c>
      <c r="H831">
        <f t="shared" si="50"/>
        <v>2026</v>
      </c>
      <c r="I831" t="str" cm="1">
        <f t="array" ref="I831">_xlfn.IFS(MONTH(A831)&lt;=3,"Q1",MONTH(A831)&lt;=6,"Q2",MONTH(A831)&lt;=9,"Q3",MONTH(A831)&lt;=12,"Q4")</f>
        <v>Q1</v>
      </c>
      <c r="J831" t="str">
        <f t="shared" si="51"/>
        <v>2026-Q1</v>
      </c>
      <c r="K831">
        <f t="shared" si="48"/>
        <v>0</v>
      </c>
      <c r="L831">
        <f t="shared" si="49"/>
        <v>1</v>
      </c>
    </row>
    <row r="832" spans="1:12" x14ac:dyDescent="0.25">
      <c r="A832" s="8">
        <v>46080</v>
      </c>
      <c r="B832" t="s">
        <v>7</v>
      </c>
      <c r="C832" t="s">
        <v>8</v>
      </c>
      <c r="D832" t="s">
        <v>15</v>
      </c>
      <c r="E832">
        <v>7</v>
      </c>
      <c r="F832">
        <v>64.22</v>
      </c>
      <c r="G832">
        <v>449.54</v>
      </c>
      <c r="H832">
        <f t="shared" si="50"/>
        <v>2026</v>
      </c>
      <c r="I832" t="str" cm="1">
        <f t="array" ref="I832">_xlfn.IFS(MONTH(A832)&lt;=3,"Q1",MONTH(A832)&lt;=6,"Q2",MONTH(A832)&lt;=9,"Q3",MONTH(A832)&lt;=12,"Q4")</f>
        <v>Q1</v>
      </c>
      <c r="J832" t="str">
        <f t="shared" si="51"/>
        <v>2026-Q1</v>
      </c>
      <c r="K832">
        <f t="shared" si="48"/>
        <v>0</v>
      </c>
      <c r="L832">
        <f t="shared" si="49"/>
        <v>1</v>
      </c>
    </row>
    <row r="833" spans="1:12" x14ac:dyDescent="0.25">
      <c r="A833" s="8">
        <v>46080</v>
      </c>
      <c r="B833" t="s">
        <v>13</v>
      </c>
      <c r="C833" t="s">
        <v>11</v>
      </c>
      <c r="D833" t="s">
        <v>15</v>
      </c>
      <c r="E833">
        <v>35</v>
      </c>
      <c r="F833">
        <v>26.17</v>
      </c>
      <c r="G833">
        <v>915.95</v>
      </c>
      <c r="H833">
        <f t="shared" si="50"/>
        <v>2026</v>
      </c>
      <c r="I833" t="str" cm="1">
        <f t="array" ref="I833">_xlfn.IFS(MONTH(A833)&lt;=3,"Q1",MONTH(A833)&lt;=6,"Q2",MONTH(A833)&lt;=9,"Q3",MONTH(A833)&lt;=12,"Q4")</f>
        <v>Q1</v>
      </c>
      <c r="J833" t="str">
        <f t="shared" si="51"/>
        <v>2026-Q1</v>
      </c>
      <c r="K833">
        <f t="shared" si="48"/>
        <v>0</v>
      </c>
      <c r="L833">
        <f t="shared" si="49"/>
        <v>1</v>
      </c>
    </row>
    <row r="834" spans="1:12" x14ac:dyDescent="0.25">
      <c r="A834" s="8">
        <v>46081</v>
      </c>
      <c r="B834" t="s">
        <v>21</v>
      </c>
      <c r="C834" t="s">
        <v>18</v>
      </c>
      <c r="D834" t="s">
        <v>12</v>
      </c>
      <c r="E834">
        <v>3</v>
      </c>
      <c r="F834">
        <v>100.72</v>
      </c>
      <c r="G834">
        <v>302.16000000000003</v>
      </c>
      <c r="H834">
        <f t="shared" si="50"/>
        <v>2026</v>
      </c>
      <c r="I834" t="str" cm="1">
        <f t="array" ref="I834">_xlfn.IFS(MONTH(A834)&lt;=3,"Q1",MONTH(A834)&lt;=6,"Q2",MONTH(A834)&lt;=9,"Q3",MONTH(A834)&lt;=12,"Q4")</f>
        <v>Q1</v>
      </c>
      <c r="J834" t="str">
        <f t="shared" si="51"/>
        <v>2026-Q1</v>
      </c>
      <c r="K834">
        <f t="shared" ref="K834:K897" si="52">COUNTBLANK(A834:G834)</f>
        <v>0</v>
      </c>
      <c r="L834">
        <f t="shared" ref="L834:L897" si="53">COUNTIFS(A:A,A834,B:B,B834,C:C,C834,E:E,E834,F:F,F834)</f>
        <v>1</v>
      </c>
    </row>
    <row r="835" spans="1:12" x14ac:dyDescent="0.25">
      <c r="A835" s="8">
        <v>46082</v>
      </c>
      <c r="B835" t="s">
        <v>21</v>
      </c>
      <c r="C835" t="s">
        <v>17</v>
      </c>
      <c r="D835" t="s">
        <v>12</v>
      </c>
      <c r="E835">
        <v>40</v>
      </c>
      <c r="F835">
        <v>14.78</v>
      </c>
      <c r="G835">
        <v>591.20000000000005</v>
      </c>
      <c r="H835">
        <f t="shared" ref="H835:H898" si="54">YEAR(A835)</f>
        <v>2026</v>
      </c>
      <c r="I835" t="str" cm="1">
        <f t="array" ref="I835">_xlfn.IFS(MONTH(A835)&lt;=3,"Q1",MONTH(A835)&lt;=6,"Q2",MONTH(A835)&lt;=9,"Q3",MONTH(A835)&lt;=12,"Q4")</f>
        <v>Q1</v>
      </c>
      <c r="J835" t="str">
        <f t="shared" ref="J835:J898" si="55">YEAR(A835)&amp;"-Q"&amp;ROUNDUP(MONTH(A835)/3,0)</f>
        <v>2026-Q1</v>
      </c>
      <c r="K835">
        <f t="shared" si="52"/>
        <v>0</v>
      </c>
      <c r="L835">
        <f t="shared" si="53"/>
        <v>1</v>
      </c>
    </row>
    <row r="836" spans="1:12" x14ac:dyDescent="0.25">
      <c r="A836" s="8">
        <v>46083</v>
      </c>
      <c r="B836" t="s">
        <v>13</v>
      </c>
      <c r="C836" t="s">
        <v>16</v>
      </c>
      <c r="D836" t="s">
        <v>9</v>
      </c>
      <c r="E836">
        <v>10</v>
      </c>
      <c r="F836">
        <v>41.29</v>
      </c>
      <c r="G836">
        <v>412.9</v>
      </c>
      <c r="H836">
        <f t="shared" si="54"/>
        <v>2026</v>
      </c>
      <c r="I836" t="str" cm="1">
        <f t="array" ref="I836">_xlfn.IFS(MONTH(A836)&lt;=3,"Q1",MONTH(A836)&lt;=6,"Q2",MONTH(A836)&lt;=9,"Q3",MONTH(A836)&lt;=12,"Q4")</f>
        <v>Q1</v>
      </c>
      <c r="J836" t="str">
        <f t="shared" si="55"/>
        <v>2026-Q1</v>
      </c>
      <c r="K836">
        <f t="shared" si="52"/>
        <v>0</v>
      </c>
      <c r="L836">
        <f t="shared" si="53"/>
        <v>1</v>
      </c>
    </row>
    <row r="837" spans="1:12" x14ac:dyDescent="0.25">
      <c r="A837" s="8">
        <v>46083</v>
      </c>
      <c r="B837" t="s">
        <v>21</v>
      </c>
      <c r="C837" t="s">
        <v>17</v>
      </c>
      <c r="D837" t="s">
        <v>9</v>
      </c>
      <c r="E837">
        <v>38</v>
      </c>
      <c r="F837">
        <v>14.78</v>
      </c>
      <c r="G837">
        <v>561.64</v>
      </c>
      <c r="H837">
        <f t="shared" si="54"/>
        <v>2026</v>
      </c>
      <c r="I837" t="str" cm="1">
        <f t="array" ref="I837">_xlfn.IFS(MONTH(A837)&lt;=3,"Q1",MONTH(A837)&lt;=6,"Q2",MONTH(A837)&lt;=9,"Q3",MONTH(A837)&lt;=12,"Q4")</f>
        <v>Q1</v>
      </c>
      <c r="J837" t="str">
        <f t="shared" si="55"/>
        <v>2026-Q1</v>
      </c>
      <c r="K837">
        <f t="shared" si="52"/>
        <v>0</v>
      </c>
      <c r="L837">
        <f t="shared" si="53"/>
        <v>1</v>
      </c>
    </row>
    <row r="838" spans="1:12" x14ac:dyDescent="0.25">
      <c r="A838" s="8">
        <v>46084</v>
      </c>
      <c r="B838" t="s">
        <v>21</v>
      </c>
      <c r="C838" t="s">
        <v>18</v>
      </c>
      <c r="D838" t="s">
        <v>9</v>
      </c>
      <c r="E838">
        <v>23</v>
      </c>
      <c r="F838">
        <v>100.72</v>
      </c>
      <c r="G838">
        <v>2316.56</v>
      </c>
      <c r="H838">
        <f t="shared" si="54"/>
        <v>2026</v>
      </c>
      <c r="I838" t="str" cm="1">
        <f t="array" ref="I838">_xlfn.IFS(MONTH(A838)&lt;=3,"Q1",MONTH(A838)&lt;=6,"Q2",MONTH(A838)&lt;=9,"Q3",MONTH(A838)&lt;=12,"Q4")</f>
        <v>Q1</v>
      </c>
      <c r="J838" t="str">
        <f t="shared" si="55"/>
        <v>2026-Q1</v>
      </c>
      <c r="K838">
        <f t="shared" si="52"/>
        <v>0</v>
      </c>
      <c r="L838">
        <f t="shared" si="53"/>
        <v>1</v>
      </c>
    </row>
    <row r="839" spans="1:12" x14ac:dyDescent="0.25">
      <c r="A839" s="8">
        <v>46085</v>
      </c>
      <c r="B839" t="s">
        <v>7</v>
      </c>
      <c r="C839" t="s">
        <v>8</v>
      </c>
      <c r="D839" t="s">
        <v>12</v>
      </c>
      <c r="E839">
        <v>19</v>
      </c>
      <c r="F839">
        <v>64.22</v>
      </c>
      <c r="G839">
        <v>1220.18</v>
      </c>
      <c r="H839">
        <f t="shared" si="54"/>
        <v>2026</v>
      </c>
      <c r="I839" t="str" cm="1">
        <f t="array" ref="I839">_xlfn.IFS(MONTH(A839)&lt;=3,"Q1",MONTH(A839)&lt;=6,"Q2",MONTH(A839)&lt;=9,"Q3",MONTH(A839)&lt;=12,"Q4")</f>
        <v>Q1</v>
      </c>
      <c r="J839" t="str">
        <f t="shared" si="55"/>
        <v>2026-Q1</v>
      </c>
      <c r="K839">
        <f t="shared" si="52"/>
        <v>0</v>
      </c>
      <c r="L839">
        <f t="shared" si="53"/>
        <v>1</v>
      </c>
    </row>
    <row r="840" spans="1:12" x14ac:dyDescent="0.25">
      <c r="A840" s="8">
        <v>46086</v>
      </c>
      <c r="B840" t="s">
        <v>10</v>
      </c>
      <c r="C840" t="s">
        <v>11</v>
      </c>
      <c r="D840" t="s">
        <v>12</v>
      </c>
      <c r="E840">
        <v>13</v>
      </c>
      <c r="F840">
        <v>26.17</v>
      </c>
      <c r="G840">
        <v>340.21</v>
      </c>
      <c r="H840">
        <f t="shared" si="54"/>
        <v>2026</v>
      </c>
      <c r="I840" t="str" cm="1">
        <f t="array" ref="I840">_xlfn.IFS(MONTH(A840)&lt;=3,"Q1",MONTH(A840)&lt;=6,"Q2",MONTH(A840)&lt;=9,"Q3",MONTH(A840)&lt;=12,"Q4")</f>
        <v>Q1</v>
      </c>
      <c r="J840" t="str">
        <f t="shared" si="55"/>
        <v>2026-Q1</v>
      </c>
      <c r="K840">
        <f t="shared" si="52"/>
        <v>0</v>
      </c>
      <c r="L840">
        <f t="shared" si="53"/>
        <v>1</v>
      </c>
    </row>
    <row r="841" spans="1:12" x14ac:dyDescent="0.25">
      <c r="A841" s="8">
        <v>46086</v>
      </c>
      <c r="B841" t="s">
        <v>7</v>
      </c>
      <c r="C841" t="s">
        <v>16</v>
      </c>
      <c r="D841" t="s">
        <v>15</v>
      </c>
      <c r="E841">
        <v>14</v>
      </c>
      <c r="F841">
        <v>41.29</v>
      </c>
      <c r="G841">
        <v>578.05999999999995</v>
      </c>
      <c r="H841">
        <f t="shared" si="54"/>
        <v>2026</v>
      </c>
      <c r="I841" t="str" cm="1">
        <f t="array" ref="I841">_xlfn.IFS(MONTH(A841)&lt;=3,"Q1",MONTH(A841)&lt;=6,"Q2",MONTH(A841)&lt;=9,"Q3",MONTH(A841)&lt;=12,"Q4")</f>
        <v>Q1</v>
      </c>
      <c r="J841" t="str">
        <f t="shared" si="55"/>
        <v>2026-Q1</v>
      </c>
      <c r="K841">
        <f t="shared" si="52"/>
        <v>0</v>
      </c>
      <c r="L841">
        <f t="shared" si="53"/>
        <v>1</v>
      </c>
    </row>
    <row r="842" spans="1:12" x14ac:dyDescent="0.25">
      <c r="A842" s="8">
        <v>46087</v>
      </c>
      <c r="B842" t="s">
        <v>10</v>
      </c>
      <c r="C842" t="s">
        <v>18</v>
      </c>
      <c r="D842" t="s">
        <v>15</v>
      </c>
      <c r="E842">
        <v>35</v>
      </c>
      <c r="F842">
        <v>100.72</v>
      </c>
      <c r="G842">
        <v>3525.2</v>
      </c>
      <c r="H842">
        <f t="shared" si="54"/>
        <v>2026</v>
      </c>
      <c r="I842" t="str" cm="1">
        <f t="array" ref="I842">_xlfn.IFS(MONTH(A842)&lt;=3,"Q1",MONTH(A842)&lt;=6,"Q2",MONTH(A842)&lt;=9,"Q3",MONTH(A842)&lt;=12,"Q4")</f>
        <v>Q1</v>
      </c>
      <c r="J842" t="str">
        <f t="shared" si="55"/>
        <v>2026-Q1</v>
      </c>
      <c r="K842">
        <f t="shared" si="52"/>
        <v>0</v>
      </c>
      <c r="L842">
        <f t="shared" si="53"/>
        <v>1</v>
      </c>
    </row>
    <row r="843" spans="1:12" x14ac:dyDescent="0.25">
      <c r="A843" s="8">
        <v>46088</v>
      </c>
      <c r="B843" t="s">
        <v>19</v>
      </c>
      <c r="C843" t="s">
        <v>17</v>
      </c>
      <c r="D843" t="s">
        <v>15</v>
      </c>
      <c r="E843">
        <v>40</v>
      </c>
      <c r="F843">
        <v>14.78</v>
      </c>
      <c r="G843">
        <v>591.20000000000005</v>
      </c>
      <c r="H843">
        <f t="shared" si="54"/>
        <v>2026</v>
      </c>
      <c r="I843" t="str" cm="1">
        <f t="array" ref="I843">_xlfn.IFS(MONTH(A843)&lt;=3,"Q1",MONTH(A843)&lt;=6,"Q2",MONTH(A843)&lt;=9,"Q3",MONTH(A843)&lt;=12,"Q4")</f>
        <v>Q1</v>
      </c>
      <c r="J843" t="str">
        <f t="shared" si="55"/>
        <v>2026-Q1</v>
      </c>
      <c r="K843">
        <f t="shared" si="52"/>
        <v>0</v>
      </c>
      <c r="L843">
        <f t="shared" si="53"/>
        <v>1</v>
      </c>
    </row>
    <row r="844" spans="1:12" x14ac:dyDescent="0.25">
      <c r="A844" s="8">
        <v>46088</v>
      </c>
      <c r="B844" t="s">
        <v>10</v>
      </c>
      <c r="C844" t="s">
        <v>11</v>
      </c>
      <c r="D844" t="s">
        <v>15</v>
      </c>
      <c r="E844">
        <v>19</v>
      </c>
      <c r="F844">
        <v>26.17</v>
      </c>
      <c r="G844">
        <v>497.23</v>
      </c>
      <c r="H844">
        <f t="shared" si="54"/>
        <v>2026</v>
      </c>
      <c r="I844" t="str" cm="1">
        <f t="array" ref="I844">_xlfn.IFS(MONTH(A844)&lt;=3,"Q1",MONTH(A844)&lt;=6,"Q2",MONTH(A844)&lt;=9,"Q3",MONTH(A844)&lt;=12,"Q4")</f>
        <v>Q1</v>
      </c>
      <c r="J844" t="str">
        <f t="shared" si="55"/>
        <v>2026-Q1</v>
      </c>
      <c r="K844">
        <f t="shared" si="52"/>
        <v>0</v>
      </c>
      <c r="L844">
        <f t="shared" si="53"/>
        <v>1</v>
      </c>
    </row>
    <row r="845" spans="1:12" x14ac:dyDescent="0.25">
      <c r="A845" s="8">
        <v>46089</v>
      </c>
      <c r="B845" t="s">
        <v>13</v>
      </c>
      <c r="C845" t="s">
        <v>17</v>
      </c>
      <c r="D845" t="s">
        <v>12</v>
      </c>
      <c r="E845">
        <v>2</v>
      </c>
      <c r="F845">
        <v>14.78</v>
      </c>
      <c r="G845">
        <v>29.56</v>
      </c>
      <c r="H845">
        <f t="shared" si="54"/>
        <v>2026</v>
      </c>
      <c r="I845" t="str" cm="1">
        <f t="array" ref="I845">_xlfn.IFS(MONTH(A845)&lt;=3,"Q1",MONTH(A845)&lt;=6,"Q2",MONTH(A845)&lt;=9,"Q3",MONTH(A845)&lt;=12,"Q4")</f>
        <v>Q1</v>
      </c>
      <c r="J845" t="str">
        <f t="shared" si="55"/>
        <v>2026-Q1</v>
      </c>
      <c r="K845">
        <f t="shared" si="52"/>
        <v>0</v>
      </c>
      <c r="L845">
        <f t="shared" si="53"/>
        <v>1</v>
      </c>
    </row>
    <row r="846" spans="1:12" x14ac:dyDescent="0.25">
      <c r="A846" s="8">
        <v>46090</v>
      </c>
      <c r="B846" t="s">
        <v>10</v>
      </c>
      <c r="C846" t="s">
        <v>16</v>
      </c>
      <c r="D846" t="s">
        <v>9</v>
      </c>
      <c r="E846">
        <v>12</v>
      </c>
      <c r="F846">
        <v>41.29</v>
      </c>
      <c r="G846">
        <v>495.48</v>
      </c>
      <c r="H846">
        <f t="shared" si="54"/>
        <v>2026</v>
      </c>
      <c r="I846" t="str" cm="1">
        <f t="array" ref="I846">_xlfn.IFS(MONTH(A846)&lt;=3,"Q1",MONTH(A846)&lt;=6,"Q2",MONTH(A846)&lt;=9,"Q3",MONTH(A846)&lt;=12,"Q4")</f>
        <v>Q1</v>
      </c>
      <c r="J846" t="str">
        <f t="shared" si="55"/>
        <v>2026-Q1</v>
      </c>
      <c r="K846">
        <f t="shared" si="52"/>
        <v>0</v>
      </c>
      <c r="L846">
        <f t="shared" si="53"/>
        <v>1</v>
      </c>
    </row>
    <row r="847" spans="1:12" x14ac:dyDescent="0.25">
      <c r="A847" s="8">
        <v>46091</v>
      </c>
      <c r="B847" t="s">
        <v>7</v>
      </c>
      <c r="C847" t="s">
        <v>22</v>
      </c>
      <c r="D847" t="s">
        <v>15</v>
      </c>
      <c r="E847">
        <v>38</v>
      </c>
      <c r="F847">
        <v>160.66</v>
      </c>
      <c r="G847">
        <v>6105.08</v>
      </c>
      <c r="H847">
        <f t="shared" si="54"/>
        <v>2026</v>
      </c>
      <c r="I847" t="str" cm="1">
        <f t="array" ref="I847">_xlfn.IFS(MONTH(A847)&lt;=3,"Q1",MONTH(A847)&lt;=6,"Q2",MONTH(A847)&lt;=9,"Q3",MONTH(A847)&lt;=12,"Q4")</f>
        <v>Q1</v>
      </c>
      <c r="J847" t="str">
        <f t="shared" si="55"/>
        <v>2026-Q1</v>
      </c>
      <c r="K847">
        <f t="shared" si="52"/>
        <v>0</v>
      </c>
      <c r="L847">
        <f t="shared" si="53"/>
        <v>1</v>
      </c>
    </row>
    <row r="848" spans="1:12" x14ac:dyDescent="0.25">
      <c r="A848" s="8">
        <v>46091</v>
      </c>
      <c r="B848" t="s">
        <v>7</v>
      </c>
      <c r="C848" t="s">
        <v>11</v>
      </c>
      <c r="D848" t="s">
        <v>9</v>
      </c>
      <c r="E848">
        <v>17</v>
      </c>
      <c r="F848">
        <v>26.17</v>
      </c>
      <c r="G848">
        <v>444.89</v>
      </c>
      <c r="H848">
        <f t="shared" si="54"/>
        <v>2026</v>
      </c>
      <c r="I848" t="str" cm="1">
        <f t="array" ref="I848">_xlfn.IFS(MONTH(A848)&lt;=3,"Q1",MONTH(A848)&lt;=6,"Q2",MONTH(A848)&lt;=9,"Q3",MONTH(A848)&lt;=12,"Q4")</f>
        <v>Q1</v>
      </c>
      <c r="J848" t="str">
        <f t="shared" si="55"/>
        <v>2026-Q1</v>
      </c>
      <c r="K848">
        <f t="shared" si="52"/>
        <v>0</v>
      </c>
      <c r="L848">
        <f t="shared" si="53"/>
        <v>1</v>
      </c>
    </row>
    <row r="849" spans="1:12" x14ac:dyDescent="0.25">
      <c r="A849" s="8">
        <v>46092</v>
      </c>
      <c r="B849" t="s">
        <v>10</v>
      </c>
      <c r="C849" t="s">
        <v>11</v>
      </c>
      <c r="D849" t="s">
        <v>9</v>
      </c>
      <c r="E849">
        <v>6</v>
      </c>
      <c r="F849">
        <v>26.17</v>
      </c>
      <c r="G849">
        <v>157.02000000000001</v>
      </c>
      <c r="H849">
        <f t="shared" si="54"/>
        <v>2026</v>
      </c>
      <c r="I849" t="str" cm="1">
        <f t="array" ref="I849">_xlfn.IFS(MONTH(A849)&lt;=3,"Q1",MONTH(A849)&lt;=6,"Q2",MONTH(A849)&lt;=9,"Q3",MONTH(A849)&lt;=12,"Q4")</f>
        <v>Q1</v>
      </c>
      <c r="J849" t="str">
        <f t="shared" si="55"/>
        <v>2026-Q1</v>
      </c>
      <c r="K849">
        <f t="shared" si="52"/>
        <v>0</v>
      </c>
      <c r="L849">
        <f t="shared" si="53"/>
        <v>1</v>
      </c>
    </row>
    <row r="850" spans="1:12" x14ac:dyDescent="0.25">
      <c r="A850" s="8">
        <v>46093</v>
      </c>
      <c r="B850" t="s">
        <v>10</v>
      </c>
      <c r="C850" t="s">
        <v>17</v>
      </c>
      <c r="D850" t="s">
        <v>9</v>
      </c>
      <c r="E850">
        <v>40</v>
      </c>
      <c r="F850">
        <v>14.78</v>
      </c>
      <c r="G850">
        <v>591.20000000000005</v>
      </c>
      <c r="H850">
        <f t="shared" si="54"/>
        <v>2026</v>
      </c>
      <c r="I850" t="str" cm="1">
        <f t="array" ref="I850">_xlfn.IFS(MONTH(A850)&lt;=3,"Q1",MONTH(A850)&lt;=6,"Q2",MONTH(A850)&lt;=9,"Q3",MONTH(A850)&lt;=12,"Q4")</f>
        <v>Q1</v>
      </c>
      <c r="J850" t="str">
        <f t="shared" si="55"/>
        <v>2026-Q1</v>
      </c>
      <c r="K850">
        <f t="shared" si="52"/>
        <v>0</v>
      </c>
      <c r="L850">
        <f t="shared" si="53"/>
        <v>1</v>
      </c>
    </row>
    <row r="851" spans="1:12" x14ac:dyDescent="0.25">
      <c r="A851" s="8">
        <v>46094</v>
      </c>
      <c r="B851" t="s">
        <v>19</v>
      </c>
      <c r="C851" t="s">
        <v>8</v>
      </c>
      <c r="D851" t="s">
        <v>9</v>
      </c>
      <c r="E851">
        <v>32</v>
      </c>
      <c r="F851">
        <v>64.22</v>
      </c>
      <c r="G851">
        <v>2055.04</v>
      </c>
      <c r="H851">
        <f t="shared" si="54"/>
        <v>2026</v>
      </c>
      <c r="I851" t="str" cm="1">
        <f t="array" ref="I851">_xlfn.IFS(MONTH(A851)&lt;=3,"Q1",MONTH(A851)&lt;=6,"Q2",MONTH(A851)&lt;=9,"Q3",MONTH(A851)&lt;=12,"Q4")</f>
        <v>Q1</v>
      </c>
      <c r="J851" t="str">
        <f t="shared" si="55"/>
        <v>2026-Q1</v>
      </c>
      <c r="K851">
        <f t="shared" si="52"/>
        <v>0</v>
      </c>
      <c r="L851">
        <f t="shared" si="53"/>
        <v>1</v>
      </c>
    </row>
    <row r="852" spans="1:12" x14ac:dyDescent="0.25">
      <c r="A852" s="8">
        <v>46094</v>
      </c>
      <c r="B852" t="s">
        <v>13</v>
      </c>
      <c r="C852" t="s">
        <v>18</v>
      </c>
      <c r="D852" t="s">
        <v>9</v>
      </c>
      <c r="E852">
        <v>38</v>
      </c>
      <c r="F852">
        <v>100.72</v>
      </c>
      <c r="G852">
        <v>3827.36</v>
      </c>
      <c r="H852">
        <f t="shared" si="54"/>
        <v>2026</v>
      </c>
      <c r="I852" t="str" cm="1">
        <f t="array" ref="I852">_xlfn.IFS(MONTH(A852)&lt;=3,"Q1",MONTH(A852)&lt;=6,"Q2",MONTH(A852)&lt;=9,"Q3",MONTH(A852)&lt;=12,"Q4")</f>
        <v>Q1</v>
      </c>
      <c r="J852" t="str">
        <f t="shared" si="55"/>
        <v>2026-Q1</v>
      </c>
      <c r="K852">
        <f t="shared" si="52"/>
        <v>0</v>
      </c>
      <c r="L852">
        <f t="shared" si="53"/>
        <v>1</v>
      </c>
    </row>
    <row r="853" spans="1:12" x14ac:dyDescent="0.25">
      <c r="A853" s="8">
        <v>46095</v>
      </c>
      <c r="B853" t="s">
        <v>13</v>
      </c>
      <c r="C853" t="s">
        <v>17</v>
      </c>
      <c r="D853" t="s">
        <v>9</v>
      </c>
      <c r="E853">
        <v>7</v>
      </c>
      <c r="F853">
        <v>14.78</v>
      </c>
      <c r="G853">
        <v>103.46</v>
      </c>
      <c r="H853">
        <f t="shared" si="54"/>
        <v>2026</v>
      </c>
      <c r="I853" t="str" cm="1">
        <f t="array" ref="I853">_xlfn.IFS(MONTH(A853)&lt;=3,"Q1",MONTH(A853)&lt;=6,"Q2",MONTH(A853)&lt;=9,"Q3",MONTH(A853)&lt;=12,"Q4")</f>
        <v>Q1</v>
      </c>
      <c r="J853" t="str">
        <f t="shared" si="55"/>
        <v>2026-Q1</v>
      </c>
      <c r="K853">
        <f t="shared" si="52"/>
        <v>0</v>
      </c>
      <c r="L853">
        <f t="shared" si="53"/>
        <v>1</v>
      </c>
    </row>
    <row r="854" spans="1:12" x14ac:dyDescent="0.25">
      <c r="A854" s="8">
        <v>46096</v>
      </c>
      <c r="B854" t="s">
        <v>7</v>
      </c>
      <c r="C854" t="s">
        <v>16</v>
      </c>
      <c r="D854" t="s">
        <v>9</v>
      </c>
      <c r="E854">
        <v>20</v>
      </c>
      <c r="F854">
        <v>41.29</v>
      </c>
      <c r="G854">
        <v>825.8</v>
      </c>
      <c r="H854">
        <f t="shared" si="54"/>
        <v>2026</v>
      </c>
      <c r="I854" t="str" cm="1">
        <f t="array" ref="I854">_xlfn.IFS(MONTH(A854)&lt;=3,"Q1",MONTH(A854)&lt;=6,"Q2",MONTH(A854)&lt;=9,"Q3",MONTH(A854)&lt;=12,"Q4")</f>
        <v>Q1</v>
      </c>
      <c r="J854" t="str">
        <f t="shared" si="55"/>
        <v>2026-Q1</v>
      </c>
      <c r="K854">
        <f t="shared" si="52"/>
        <v>0</v>
      </c>
      <c r="L854">
        <f t="shared" si="53"/>
        <v>1</v>
      </c>
    </row>
    <row r="855" spans="1:12" x14ac:dyDescent="0.25">
      <c r="A855" s="8">
        <v>46096</v>
      </c>
      <c r="B855" t="s">
        <v>7</v>
      </c>
      <c r="C855" t="s">
        <v>18</v>
      </c>
      <c r="D855" t="s">
        <v>15</v>
      </c>
      <c r="E855">
        <v>21</v>
      </c>
      <c r="F855">
        <v>100.72</v>
      </c>
      <c r="G855">
        <v>2115.12</v>
      </c>
      <c r="H855">
        <f t="shared" si="54"/>
        <v>2026</v>
      </c>
      <c r="I855" t="str" cm="1">
        <f t="array" ref="I855">_xlfn.IFS(MONTH(A855)&lt;=3,"Q1",MONTH(A855)&lt;=6,"Q2",MONTH(A855)&lt;=9,"Q3",MONTH(A855)&lt;=12,"Q4")</f>
        <v>Q1</v>
      </c>
      <c r="J855" t="str">
        <f t="shared" si="55"/>
        <v>2026-Q1</v>
      </c>
      <c r="K855">
        <f t="shared" si="52"/>
        <v>0</v>
      </c>
      <c r="L855">
        <f t="shared" si="53"/>
        <v>1</v>
      </c>
    </row>
    <row r="856" spans="1:12" x14ac:dyDescent="0.25">
      <c r="A856" s="8">
        <v>46097</v>
      </c>
      <c r="B856" t="s">
        <v>19</v>
      </c>
      <c r="C856" t="s">
        <v>17</v>
      </c>
      <c r="D856" t="s">
        <v>15</v>
      </c>
      <c r="E856">
        <v>26</v>
      </c>
      <c r="F856">
        <v>14.78</v>
      </c>
      <c r="G856">
        <v>384.28</v>
      </c>
      <c r="H856">
        <f t="shared" si="54"/>
        <v>2026</v>
      </c>
      <c r="I856" t="str" cm="1">
        <f t="array" ref="I856">_xlfn.IFS(MONTH(A856)&lt;=3,"Q1",MONTH(A856)&lt;=6,"Q2",MONTH(A856)&lt;=9,"Q3",MONTH(A856)&lt;=12,"Q4")</f>
        <v>Q1</v>
      </c>
      <c r="J856" t="str">
        <f t="shared" si="55"/>
        <v>2026-Q1</v>
      </c>
      <c r="K856">
        <f t="shared" si="52"/>
        <v>0</v>
      </c>
      <c r="L856">
        <f t="shared" si="53"/>
        <v>1</v>
      </c>
    </row>
    <row r="857" spans="1:12" x14ac:dyDescent="0.25">
      <c r="A857" s="8">
        <v>46098</v>
      </c>
      <c r="B857" t="s">
        <v>13</v>
      </c>
      <c r="C857" t="s">
        <v>17</v>
      </c>
      <c r="D857" t="s">
        <v>9</v>
      </c>
      <c r="E857">
        <v>30</v>
      </c>
      <c r="F857">
        <v>14.78</v>
      </c>
      <c r="G857">
        <v>443.4</v>
      </c>
      <c r="H857">
        <f t="shared" si="54"/>
        <v>2026</v>
      </c>
      <c r="I857" t="str" cm="1">
        <f t="array" ref="I857">_xlfn.IFS(MONTH(A857)&lt;=3,"Q1",MONTH(A857)&lt;=6,"Q2",MONTH(A857)&lt;=9,"Q3",MONTH(A857)&lt;=12,"Q4")</f>
        <v>Q1</v>
      </c>
      <c r="J857" t="str">
        <f t="shared" si="55"/>
        <v>2026-Q1</v>
      </c>
      <c r="K857">
        <f t="shared" si="52"/>
        <v>0</v>
      </c>
      <c r="L857">
        <f t="shared" si="53"/>
        <v>1</v>
      </c>
    </row>
    <row r="858" spans="1:12" x14ac:dyDescent="0.25">
      <c r="A858" s="8">
        <v>46099</v>
      </c>
      <c r="B858" t="s">
        <v>21</v>
      </c>
      <c r="C858" t="s">
        <v>14</v>
      </c>
      <c r="D858" t="s">
        <v>15</v>
      </c>
      <c r="E858">
        <v>21</v>
      </c>
      <c r="F858">
        <v>210.43</v>
      </c>
      <c r="G858">
        <v>4419.03</v>
      </c>
      <c r="H858">
        <f t="shared" si="54"/>
        <v>2026</v>
      </c>
      <c r="I858" t="str" cm="1">
        <f t="array" ref="I858">_xlfn.IFS(MONTH(A858)&lt;=3,"Q1",MONTH(A858)&lt;=6,"Q2",MONTH(A858)&lt;=9,"Q3",MONTH(A858)&lt;=12,"Q4")</f>
        <v>Q1</v>
      </c>
      <c r="J858" t="str">
        <f t="shared" si="55"/>
        <v>2026-Q1</v>
      </c>
      <c r="K858">
        <f t="shared" si="52"/>
        <v>0</v>
      </c>
      <c r="L858">
        <f t="shared" si="53"/>
        <v>1</v>
      </c>
    </row>
    <row r="859" spans="1:12" x14ac:dyDescent="0.25">
      <c r="A859" s="8">
        <v>46099</v>
      </c>
      <c r="B859" t="s">
        <v>13</v>
      </c>
      <c r="C859" t="s">
        <v>17</v>
      </c>
      <c r="D859" t="s">
        <v>9</v>
      </c>
      <c r="E859">
        <v>33</v>
      </c>
      <c r="F859">
        <v>14.78</v>
      </c>
      <c r="G859">
        <v>487.74</v>
      </c>
      <c r="H859">
        <f t="shared" si="54"/>
        <v>2026</v>
      </c>
      <c r="I859" t="str" cm="1">
        <f t="array" ref="I859">_xlfn.IFS(MONTH(A859)&lt;=3,"Q1",MONTH(A859)&lt;=6,"Q2",MONTH(A859)&lt;=9,"Q3",MONTH(A859)&lt;=12,"Q4")</f>
        <v>Q1</v>
      </c>
      <c r="J859" t="str">
        <f t="shared" si="55"/>
        <v>2026-Q1</v>
      </c>
      <c r="K859">
        <f t="shared" si="52"/>
        <v>0</v>
      </c>
      <c r="L859">
        <f t="shared" si="53"/>
        <v>1</v>
      </c>
    </row>
    <row r="860" spans="1:12" x14ac:dyDescent="0.25">
      <c r="A860" s="8">
        <v>46100</v>
      </c>
      <c r="B860" t="s">
        <v>19</v>
      </c>
      <c r="C860" t="s">
        <v>16</v>
      </c>
      <c r="D860" t="s">
        <v>12</v>
      </c>
      <c r="E860">
        <v>11</v>
      </c>
      <c r="F860">
        <v>41.29</v>
      </c>
      <c r="G860">
        <v>454.19</v>
      </c>
      <c r="H860">
        <f t="shared" si="54"/>
        <v>2026</v>
      </c>
      <c r="I860" t="str" cm="1">
        <f t="array" ref="I860">_xlfn.IFS(MONTH(A860)&lt;=3,"Q1",MONTH(A860)&lt;=6,"Q2",MONTH(A860)&lt;=9,"Q3",MONTH(A860)&lt;=12,"Q4")</f>
        <v>Q1</v>
      </c>
      <c r="J860" t="str">
        <f t="shared" si="55"/>
        <v>2026-Q1</v>
      </c>
      <c r="K860">
        <f t="shared" si="52"/>
        <v>0</v>
      </c>
      <c r="L860">
        <f t="shared" si="53"/>
        <v>1</v>
      </c>
    </row>
    <row r="861" spans="1:12" x14ac:dyDescent="0.25">
      <c r="A861" s="8">
        <v>46101</v>
      </c>
      <c r="B861" t="s">
        <v>10</v>
      </c>
      <c r="C861" t="s">
        <v>8</v>
      </c>
      <c r="D861" t="s">
        <v>9</v>
      </c>
      <c r="E861">
        <v>15</v>
      </c>
      <c r="F861">
        <v>64.22</v>
      </c>
      <c r="G861">
        <v>963.3</v>
      </c>
      <c r="H861">
        <f t="shared" si="54"/>
        <v>2026</v>
      </c>
      <c r="I861" t="str" cm="1">
        <f t="array" ref="I861">_xlfn.IFS(MONTH(A861)&lt;=3,"Q1",MONTH(A861)&lt;=6,"Q2",MONTH(A861)&lt;=9,"Q3",MONTH(A861)&lt;=12,"Q4")</f>
        <v>Q1</v>
      </c>
      <c r="J861" t="str">
        <f t="shared" si="55"/>
        <v>2026-Q1</v>
      </c>
      <c r="K861">
        <f t="shared" si="52"/>
        <v>0</v>
      </c>
      <c r="L861">
        <f t="shared" si="53"/>
        <v>1</v>
      </c>
    </row>
    <row r="862" spans="1:12" x14ac:dyDescent="0.25">
      <c r="A862" s="8">
        <v>46102</v>
      </c>
      <c r="B862" t="s">
        <v>21</v>
      </c>
      <c r="C862" t="s">
        <v>8</v>
      </c>
      <c r="D862" t="s">
        <v>12</v>
      </c>
      <c r="E862">
        <v>25</v>
      </c>
      <c r="F862">
        <v>64.22</v>
      </c>
      <c r="G862">
        <v>1605.5</v>
      </c>
      <c r="H862">
        <f t="shared" si="54"/>
        <v>2026</v>
      </c>
      <c r="I862" t="str" cm="1">
        <f t="array" ref="I862">_xlfn.IFS(MONTH(A862)&lt;=3,"Q1",MONTH(A862)&lt;=6,"Q2",MONTH(A862)&lt;=9,"Q3",MONTH(A862)&lt;=12,"Q4")</f>
        <v>Q1</v>
      </c>
      <c r="J862" t="str">
        <f t="shared" si="55"/>
        <v>2026-Q1</v>
      </c>
      <c r="K862">
        <f t="shared" si="52"/>
        <v>0</v>
      </c>
      <c r="L862">
        <f t="shared" si="53"/>
        <v>1</v>
      </c>
    </row>
    <row r="863" spans="1:12" x14ac:dyDescent="0.25">
      <c r="A863" s="8">
        <v>46102</v>
      </c>
      <c r="B863" t="s">
        <v>19</v>
      </c>
      <c r="C863" t="s">
        <v>17</v>
      </c>
      <c r="D863" t="s">
        <v>12</v>
      </c>
      <c r="E863">
        <v>40</v>
      </c>
      <c r="F863">
        <v>14.78</v>
      </c>
      <c r="G863">
        <v>591.20000000000005</v>
      </c>
      <c r="H863">
        <f t="shared" si="54"/>
        <v>2026</v>
      </c>
      <c r="I863" t="str" cm="1">
        <f t="array" ref="I863">_xlfn.IFS(MONTH(A863)&lt;=3,"Q1",MONTH(A863)&lt;=6,"Q2",MONTH(A863)&lt;=9,"Q3",MONTH(A863)&lt;=12,"Q4")</f>
        <v>Q1</v>
      </c>
      <c r="J863" t="str">
        <f t="shared" si="55"/>
        <v>2026-Q1</v>
      </c>
      <c r="K863">
        <f t="shared" si="52"/>
        <v>0</v>
      </c>
      <c r="L863">
        <f t="shared" si="53"/>
        <v>1</v>
      </c>
    </row>
    <row r="864" spans="1:12" x14ac:dyDescent="0.25">
      <c r="A864" s="8">
        <v>46103</v>
      </c>
      <c r="B864" t="s">
        <v>7</v>
      </c>
      <c r="C864" t="s">
        <v>11</v>
      </c>
      <c r="D864" t="s">
        <v>12</v>
      </c>
      <c r="E864">
        <v>20</v>
      </c>
      <c r="F864">
        <v>26.17</v>
      </c>
      <c r="G864">
        <v>523.4</v>
      </c>
      <c r="H864">
        <f t="shared" si="54"/>
        <v>2026</v>
      </c>
      <c r="I864" t="str" cm="1">
        <f t="array" ref="I864">_xlfn.IFS(MONTH(A864)&lt;=3,"Q1",MONTH(A864)&lt;=6,"Q2",MONTH(A864)&lt;=9,"Q3",MONTH(A864)&lt;=12,"Q4")</f>
        <v>Q1</v>
      </c>
      <c r="J864" t="str">
        <f t="shared" si="55"/>
        <v>2026-Q1</v>
      </c>
      <c r="K864">
        <f t="shared" si="52"/>
        <v>0</v>
      </c>
      <c r="L864">
        <f t="shared" si="53"/>
        <v>1</v>
      </c>
    </row>
    <row r="865" spans="1:12" x14ac:dyDescent="0.25">
      <c r="A865" s="8">
        <v>46104</v>
      </c>
      <c r="B865" t="s">
        <v>10</v>
      </c>
      <c r="C865" t="s">
        <v>20</v>
      </c>
      <c r="D865" t="s">
        <v>15</v>
      </c>
      <c r="E865">
        <v>27</v>
      </c>
      <c r="F865">
        <v>34.72</v>
      </c>
      <c r="G865">
        <v>937.44</v>
      </c>
      <c r="H865">
        <f t="shared" si="54"/>
        <v>2026</v>
      </c>
      <c r="I865" t="str" cm="1">
        <f t="array" ref="I865">_xlfn.IFS(MONTH(A865)&lt;=3,"Q1",MONTH(A865)&lt;=6,"Q2",MONTH(A865)&lt;=9,"Q3",MONTH(A865)&lt;=12,"Q4")</f>
        <v>Q1</v>
      </c>
      <c r="J865" t="str">
        <f t="shared" si="55"/>
        <v>2026-Q1</v>
      </c>
      <c r="K865">
        <f t="shared" si="52"/>
        <v>0</v>
      </c>
      <c r="L865">
        <f t="shared" si="53"/>
        <v>1</v>
      </c>
    </row>
    <row r="866" spans="1:12" x14ac:dyDescent="0.25">
      <c r="A866" s="8">
        <v>46104</v>
      </c>
      <c r="B866" t="s">
        <v>13</v>
      </c>
      <c r="C866" t="s">
        <v>22</v>
      </c>
      <c r="D866" t="s">
        <v>15</v>
      </c>
      <c r="E866">
        <v>30</v>
      </c>
      <c r="F866">
        <v>160.66</v>
      </c>
      <c r="G866">
        <v>4819.8</v>
      </c>
      <c r="H866">
        <f t="shared" si="54"/>
        <v>2026</v>
      </c>
      <c r="I866" t="str" cm="1">
        <f t="array" ref="I866">_xlfn.IFS(MONTH(A866)&lt;=3,"Q1",MONTH(A866)&lt;=6,"Q2",MONTH(A866)&lt;=9,"Q3",MONTH(A866)&lt;=12,"Q4")</f>
        <v>Q1</v>
      </c>
      <c r="J866" t="str">
        <f t="shared" si="55"/>
        <v>2026-Q1</v>
      </c>
      <c r="K866">
        <f t="shared" si="52"/>
        <v>0</v>
      </c>
      <c r="L866">
        <f t="shared" si="53"/>
        <v>1</v>
      </c>
    </row>
    <row r="867" spans="1:12" x14ac:dyDescent="0.25">
      <c r="A867" s="8">
        <v>46105</v>
      </c>
      <c r="B867" t="s">
        <v>7</v>
      </c>
      <c r="C867" t="s">
        <v>20</v>
      </c>
      <c r="D867" t="s">
        <v>9</v>
      </c>
      <c r="E867">
        <v>29</v>
      </c>
      <c r="F867">
        <v>34.72</v>
      </c>
      <c r="G867">
        <v>1006.88</v>
      </c>
      <c r="H867">
        <f t="shared" si="54"/>
        <v>2026</v>
      </c>
      <c r="I867" t="str" cm="1">
        <f t="array" ref="I867">_xlfn.IFS(MONTH(A867)&lt;=3,"Q1",MONTH(A867)&lt;=6,"Q2",MONTH(A867)&lt;=9,"Q3",MONTH(A867)&lt;=12,"Q4")</f>
        <v>Q1</v>
      </c>
      <c r="J867" t="str">
        <f t="shared" si="55"/>
        <v>2026-Q1</v>
      </c>
      <c r="K867">
        <f t="shared" si="52"/>
        <v>0</v>
      </c>
      <c r="L867">
        <f t="shared" si="53"/>
        <v>1</v>
      </c>
    </row>
    <row r="868" spans="1:12" x14ac:dyDescent="0.25">
      <c r="A868" s="8">
        <v>46106</v>
      </c>
      <c r="B868" t="s">
        <v>13</v>
      </c>
      <c r="C868" t="s">
        <v>8</v>
      </c>
      <c r="D868" t="s">
        <v>15</v>
      </c>
      <c r="E868">
        <v>28</v>
      </c>
      <c r="F868">
        <v>64.22</v>
      </c>
      <c r="G868">
        <v>1798.16</v>
      </c>
      <c r="H868">
        <f t="shared" si="54"/>
        <v>2026</v>
      </c>
      <c r="I868" t="str" cm="1">
        <f t="array" ref="I868">_xlfn.IFS(MONTH(A868)&lt;=3,"Q1",MONTH(A868)&lt;=6,"Q2",MONTH(A868)&lt;=9,"Q3",MONTH(A868)&lt;=12,"Q4")</f>
        <v>Q1</v>
      </c>
      <c r="J868" t="str">
        <f t="shared" si="55"/>
        <v>2026-Q1</v>
      </c>
      <c r="K868">
        <f t="shared" si="52"/>
        <v>0</v>
      </c>
      <c r="L868">
        <f t="shared" si="53"/>
        <v>1</v>
      </c>
    </row>
    <row r="869" spans="1:12" x14ac:dyDescent="0.25">
      <c r="A869" s="8">
        <v>46107</v>
      </c>
      <c r="B869" t="s">
        <v>10</v>
      </c>
      <c r="C869" t="s">
        <v>16</v>
      </c>
      <c r="D869" t="s">
        <v>12</v>
      </c>
      <c r="E869">
        <v>10</v>
      </c>
      <c r="F869">
        <v>41.29</v>
      </c>
      <c r="G869">
        <v>412.9</v>
      </c>
      <c r="H869">
        <f t="shared" si="54"/>
        <v>2026</v>
      </c>
      <c r="I869" t="str" cm="1">
        <f t="array" ref="I869">_xlfn.IFS(MONTH(A869)&lt;=3,"Q1",MONTH(A869)&lt;=6,"Q2",MONTH(A869)&lt;=9,"Q3",MONTH(A869)&lt;=12,"Q4")</f>
        <v>Q1</v>
      </c>
      <c r="J869" t="str">
        <f t="shared" si="55"/>
        <v>2026-Q1</v>
      </c>
      <c r="K869">
        <f t="shared" si="52"/>
        <v>0</v>
      </c>
      <c r="L869">
        <f t="shared" si="53"/>
        <v>1</v>
      </c>
    </row>
    <row r="870" spans="1:12" x14ac:dyDescent="0.25">
      <c r="A870" s="8">
        <v>46107</v>
      </c>
      <c r="B870" t="s">
        <v>10</v>
      </c>
      <c r="C870" t="s">
        <v>8</v>
      </c>
      <c r="D870" t="s">
        <v>9</v>
      </c>
      <c r="E870">
        <v>5</v>
      </c>
      <c r="F870">
        <v>64.22</v>
      </c>
      <c r="G870">
        <v>321.10000000000002</v>
      </c>
      <c r="H870">
        <f t="shared" si="54"/>
        <v>2026</v>
      </c>
      <c r="I870" t="str" cm="1">
        <f t="array" ref="I870">_xlfn.IFS(MONTH(A870)&lt;=3,"Q1",MONTH(A870)&lt;=6,"Q2",MONTH(A870)&lt;=9,"Q3",MONTH(A870)&lt;=12,"Q4")</f>
        <v>Q1</v>
      </c>
      <c r="J870" t="str">
        <f t="shared" si="55"/>
        <v>2026-Q1</v>
      </c>
      <c r="K870">
        <f t="shared" si="52"/>
        <v>0</v>
      </c>
      <c r="L870">
        <f t="shared" si="53"/>
        <v>1</v>
      </c>
    </row>
    <row r="871" spans="1:12" x14ac:dyDescent="0.25">
      <c r="A871" s="8">
        <v>46108</v>
      </c>
      <c r="B871" t="s">
        <v>7</v>
      </c>
      <c r="C871" t="s">
        <v>17</v>
      </c>
      <c r="D871" t="s">
        <v>15</v>
      </c>
      <c r="E871">
        <v>3</v>
      </c>
      <c r="F871">
        <v>14.78</v>
      </c>
      <c r="G871">
        <v>44.34</v>
      </c>
      <c r="H871">
        <f t="shared" si="54"/>
        <v>2026</v>
      </c>
      <c r="I871" t="str" cm="1">
        <f t="array" ref="I871">_xlfn.IFS(MONTH(A871)&lt;=3,"Q1",MONTH(A871)&lt;=6,"Q2",MONTH(A871)&lt;=9,"Q3",MONTH(A871)&lt;=12,"Q4")</f>
        <v>Q1</v>
      </c>
      <c r="J871" t="str">
        <f t="shared" si="55"/>
        <v>2026-Q1</v>
      </c>
      <c r="K871">
        <f t="shared" si="52"/>
        <v>0</v>
      </c>
      <c r="L871">
        <f t="shared" si="53"/>
        <v>1</v>
      </c>
    </row>
    <row r="872" spans="1:12" x14ac:dyDescent="0.25">
      <c r="A872" s="8">
        <v>46109</v>
      </c>
      <c r="B872" t="s">
        <v>13</v>
      </c>
      <c r="C872" t="s">
        <v>11</v>
      </c>
      <c r="D872" t="s">
        <v>12</v>
      </c>
      <c r="E872">
        <v>36</v>
      </c>
      <c r="F872">
        <v>26.17</v>
      </c>
      <c r="G872">
        <v>942.12</v>
      </c>
      <c r="H872">
        <f t="shared" si="54"/>
        <v>2026</v>
      </c>
      <c r="I872" t="str" cm="1">
        <f t="array" ref="I872">_xlfn.IFS(MONTH(A872)&lt;=3,"Q1",MONTH(A872)&lt;=6,"Q2",MONTH(A872)&lt;=9,"Q3",MONTH(A872)&lt;=12,"Q4")</f>
        <v>Q1</v>
      </c>
      <c r="J872" t="str">
        <f t="shared" si="55"/>
        <v>2026-Q1</v>
      </c>
      <c r="K872">
        <f t="shared" si="52"/>
        <v>0</v>
      </c>
      <c r="L872">
        <f t="shared" si="53"/>
        <v>1</v>
      </c>
    </row>
    <row r="873" spans="1:12" x14ac:dyDescent="0.25">
      <c r="A873" s="8">
        <v>46110</v>
      </c>
      <c r="B873" t="s">
        <v>10</v>
      </c>
      <c r="C873" t="s">
        <v>14</v>
      </c>
      <c r="D873" t="s">
        <v>12</v>
      </c>
      <c r="E873">
        <v>20</v>
      </c>
      <c r="F873">
        <v>210.43</v>
      </c>
      <c r="G873">
        <v>4208.6000000000004</v>
      </c>
      <c r="H873">
        <f t="shared" si="54"/>
        <v>2026</v>
      </c>
      <c r="I873" t="str" cm="1">
        <f t="array" ref="I873">_xlfn.IFS(MONTH(A873)&lt;=3,"Q1",MONTH(A873)&lt;=6,"Q2",MONTH(A873)&lt;=9,"Q3",MONTH(A873)&lt;=12,"Q4")</f>
        <v>Q1</v>
      </c>
      <c r="J873" t="str">
        <f t="shared" si="55"/>
        <v>2026-Q1</v>
      </c>
      <c r="K873">
        <f t="shared" si="52"/>
        <v>0</v>
      </c>
      <c r="L873">
        <f t="shared" si="53"/>
        <v>1</v>
      </c>
    </row>
    <row r="874" spans="1:12" x14ac:dyDescent="0.25">
      <c r="A874" s="8">
        <v>46110</v>
      </c>
      <c r="B874" t="s">
        <v>21</v>
      </c>
      <c r="C874" t="s">
        <v>18</v>
      </c>
      <c r="D874" t="s">
        <v>15</v>
      </c>
      <c r="E874">
        <v>19</v>
      </c>
      <c r="F874">
        <v>100.72</v>
      </c>
      <c r="G874">
        <v>1913.68</v>
      </c>
      <c r="H874">
        <f t="shared" si="54"/>
        <v>2026</v>
      </c>
      <c r="I874" t="str" cm="1">
        <f t="array" ref="I874">_xlfn.IFS(MONTH(A874)&lt;=3,"Q1",MONTH(A874)&lt;=6,"Q2",MONTH(A874)&lt;=9,"Q3",MONTH(A874)&lt;=12,"Q4")</f>
        <v>Q1</v>
      </c>
      <c r="J874" t="str">
        <f t="shared" si="55"/>
        <v>2026-Q1</v>
      </c>
      <c r="K874">
        <f t="shared" si="52"/>
        <v>0</v>
      </c>
      <c r="L874">
        <f t="shared" si="53"/>
        <v>1</v>
      </c>
    </row>
    <row r="875" spans="1:12" x14ac:dyDescent="0.25">
      <c r="A875" s="8">
        <v>46111</v>
      </c>
      <c r="B875" t="s">
        <v>13</v>
      </c>
      <c r="C875" t="s">
        <v>14</v>
      </c>
      <c r="D875" t="s">
        <v>9</v>
      </c>
      <c r="E875">
        <v>18</v>
      </c>
      <c r="F875">
        <v>210.43</v>
      </c>
      <c r="G875">
        <v>3787.74</v>
      </c>
      <c r="H875">
        <f t="shared" si="54"/>
        <v>2026</v>
      </c>
      <c r="I875" t="str" cm="1">
        <f t="array" ref="I875">_xlfn.IFS(MONTH(A875)&lt;=3,"Q1",MONTH(A875)&lt;=6,"Q2",MONTH(A875)&lt;=9,"Q3",MONTH(A875)&lt;=12,"Q4")</f>
        <v>Q1</v>
      </c>
      <c r="J875" t="str">
        <f t="shared" si="55"/>
        <v>2026-Q1</v>
      </c>
      <c r="K875">
        <f t="shared" si="52"/>
        <v>0</v>
      </c>
      <c r="L875">
        <f t="shared" si="53"/>
        <v>1</v>
      </c>
    </row>
    <row r="876" spans="1:12" x14ac:dyDescent="0.25">
      <c r="A876" s="8">
        <v>46112</v>
      </c>
      <c r="B876" t="s">
        <v>19</v>
      </c>
      <c r="C876" t="s">
        <v>11</v>
      </c>
      <c r="D876" t="s">
        <v>12</v>
      </c>
      <c r="E876">
        <v>3</v>
      </c>
      <c r="F876">
        <v>26.17</v>
      </c>
      <c r="G876">
        <v>78.510000000000005</v>
      </c>
      <c r="H876">
        <f t="shared" si="54"/>
        <v>2026</v>
      </c>
      <c r="I876" t="str" cm="1">
        <f t="array" ref="I876">_xlfn.IFS(MONTH(A876)&lt;=3,"Q1",MONTH(A876)&lt;=6,"Q2",MONTH(A876)&lt;=9,"Q3",MONTH(A876)&lt;=12,"Q4")</f>
        <v>Q1</v>
      </c>
      <c r="J876" t="str">
        <f t="shared" si="55"/>
        <v>2026-Q1</v>
      </c>
      <c r="K876">
        <f t="shared" si="52"/>
        <v>0</v>
      </c>
      <c r="L876">
        <f t="shared" si="53"/>
        <v>1</v>
      </c>
    </row>
    <row r="877" spans="1:12" x14ac:dyDescent="0.25">
      <c r="A877" s="8">
        <v>46113</v>
      </c>
      <c r="B877" t="s">
        <v>21</v>
      </c>
      <c r="C877" t="s">
        <v>17</v>
      </c>
      <c r="D877" t="s">
        <v>15</v>
      </c>
      <c r="E877">
        <v>5</v>
      </c>
      <c r="F877">
        <v>14.78</v>
      </c>
      <c r="G877">
        <v>73.900000000000006</v>
      </c>
      <c r="H877">
        <f t="shared" si="54"/>
        <v>2026</v>
      </c>
      <c r="I877" t="str" cm="1">
        <f t="array" ref="I877">_xlfn.IFS(MONTH(A877)&lt;=3,"Q1",MONTH(A877)&lt;=6,"Q2",MONTH(A877)&lt;=9,"Q3",MONTH(A877)&lt;=12,"Q4")</f>
        <v>Q2</v>
      </c>
      <c r="J877" t="str">
        <f t="shared" si="55"/>
        <v>2026-Q2</v>
      </c>
      <c r="K877">
        <f t="shared" si="52"/>
        <v>0</v>
      </c>
      <c r="L877">
        <f t="shared" si="53"/>
        <v>1</v>
      </c>
    </row>
    <row r="878" spans="1:12" x14ac:dyDescent="0.25">
      <c r="A878" s="8">
        <v>46113</v>
      </c>
      <c r="B878" t="s">
        <v>7</v>
      </c>
      <c r="C878" t="s">
        <v>16</v>
      </c>
      <c r="D878" t="s">
        <v>9</v>
      </c>
      <c r="E878">
        <v>32</v>
      </c>
      <c r="F878">
        <v>41.29</v>
      </c>
      <c r="G878">
        <v>1321.28</v>
      </c>
      <c r="H878">
        <f t="shared" si="54"/>
        <v>2026</v>
      </c>
      <c r="I878" t="str" cm="1">
        <f t="array" ref="I878">_xlfn.IFS(MONTH(A878)&lt;=3,"Q1",MONTH(A878)&lt;=6,"Q2",MONTH(A878)&lt;=9,"Q3",MONTH(A878)&lt;=12,"Q4")</f>
        <v>Q2</v>
      </c>
      <c r="J878" t="str">
        <f t="shared" si="55"/>
        <v>2026-Q2</v>
      </c>
      <c r="K878">
        <f t="shared" si="52"/>
        <v>0</v>
      </c>
      <c r="L878">
        <f t="shared" si="53"/>
        <v>1</v>
      </c>
    </row>
    <row r="879" spans="1:12" x14ac:dyDescent="0.25">
      <c r="A879" s="8">
        <v>46114</v>
      </c>
      <c r="B879" t="s">
        <v>7</v>
      </c>
      <c r="C879" t="s">
        <v>11</v>
      </c>
      <c r="D879" t="s">
        <v>15</v>
      </c>
      <c r="E879">
        <v>3</v>
      </c>
      <c r="F879">
        <v>26.17</v>
      </c>
      <c r="G879">
        <v>78.510000000000005</v>
      </c>
      <c r="H879">
        <f t="shared" si="54"/>
        <v>2026</v>
      </c>
      <c r="I879" t="str" cm="1">
        <f t="array" ref="I879">_xlfn.IFS(MONTH(A879)&lt;=3,"Q1",MONTH(A879)&lt;=6,"Q2",MONTH(A879)&lt;=9,"Q3",MONTH(A879)&lt;=12,"Q4")</f>
        <v>Q2</v>
      </c>
      <c r="J879" t="str">
        <f t="shared" si="55"/>
        <v>2026-Q2</v>
      </c>
      <c r="K879">
        <f t="shared" si="52"/>
        <v>0</v>
      </c>
      <c r="L879">
        <f t="shared" si="53"/>
        <v>1</v>
      </c>
    </row>
    <row r="880" spans="1:12" x14ac:dyDescent="0.25">
      <c r="A880" s="8">
        <v>46115</v>
      </c>
      <c r="B880" t="s">
        <v>21</v>
      </c>
      <c r="C880" t="s">
        <v>16</v>
      </c>
      <c r="D880" t="s">
        <v>9</v>
      </c>
      <c r="E880">
        <v>33</v>
      </c>
      <c r="F880">
        <v>41.29</v>
      </c>
      <c r="G880">
        <v>1362.57</v>
      </c>
      <c r="H880">
        <f t="shared" si="54"/>
        <v>2026</v>
      </c>
      <c r="I880" t="str" cm="1">
        <f t="array" ref="I880">_xlfn.IFS(MONTH(A880)&lt;=3,"Q1",MONTH(A880)&lt;=6,"Q2",MONTH(A880)&lt;=9,"Q3",MONTH(A880)&lt;=12,"Q4")</f>
        <v>Q2</v>
      </c>
      <c r="J880" t="str">
        <f t="shared" si="55"/>
        <v>2026-Q2</v>
      </c>
      <c r="K880">
        <f t="shared" si="52"/>
        <v>0</v>
      </c>
      <c r="L880">
        <f t="shared" si="53"/>
        <v>1</v>
      </c>
    </row>
    <row r="881" spans="1:12" x14ac:dyDescent="0.25">
      <c r="A881" s="8">
        <v>46115</v>
      </c>
      <c r="B881" t="s">
        <v>13</v>
      </c>
      <c r="C881" t="s">
        <v>17</v>
      </c>
      <c r="D881" t="s">
        <v>12</v>
      </c>
      <c r="E881">
        <v>37</v>
      </c>
      <c r="F881">
        <v>14.78</v>
      </c>
      <c r="G881">
        <v>546.86</v>
      </c>
      <c r="H881">
        <f t="shared" si="54"/>
        <v>2026</v>
      </c>
      <c r="I881" t="str" cm="1">
        <f t="array" ref="I881">_xlfn.IFS(MONTH(A881)&lt;=3,"Q1",MONTH(A881)&lt;=6,"Q2",MONTH(A881)&lt;=9,"Q3",MONTH(A881)&lt;=12,"Q4")</f>
        <v>Q2</v>
      </c>
      <c r="J881" t="str">
        <f t="shared" si="55"/>
        <v>2026-Q2</v>
      </c>
      <c r="K881">
        <f t="shared" si="52"/>
        <v>0</v>
      </c>
      <c r="L881">
        <f t="shared" si="53"/>
        <v>1</v>
      </c>
    </row>
    <row r="882" spans="1:12" x14ac:dyDescent="0.25">
      <c r="A882" s="8">
        <v>46116</v>
      </c>
      <c r="B882" t="s">
        <v>10</v>
      </c>
      <c r="C882" t="s">
        <v>11</v>
      </c>
      <c r="D882" t="s">
        <v>12</v>
      </c>
      <c r="E882">
        <v>5</v>
      </c>
      <c r="F882">
        <v>26.17</v>
      </c>
      <c r="G882">
        <v>130.85</v>
      </c>
      <c r="H882">
        <f t="shared" si="54"/>
        <v>2026</v>
      </c>
      <c r="I882" t="str" cm="1">
        <f t="array" ref="I882">_xlfn.IFS(MONTH(A882)&lt;=3,"Q1",MONTH(A882)&lt;=6,"Q2",MONTH(A882)&lt;=9,"Q3",MONTH(A882)&lt;=12,"Q4")</f>
        <v>Q2</v>
      </c>
      <c r="J882" t="str">
        <f t="shared" si="55"/>
        <v>2026-Q2</v>
      </c>
      <c r="K882">
        <f t="shared" si="52"/>
        <v>0</v>
      </c>
      <c r="L882">
        <f t="shared" si="53"/>
        <v>1</v>
      </c>
    </row>
    <row r="883" spans="1:12" x14ac:dyDescent="0.25">
      <c r="A883" s="8">
        <v>46117</v>
      </c>
      <c r="B883" t="s">
        <v>21</v>
      </c>
      <c r="C883" t="s">
        <v>17</v>
      </c>
      <c r="D883" t="s">
        <v>9</v>
      </c>
      <c r="E883">
        <v>18</v>
      </c>
      <c r="F883">
        <v>14.78</v>
      </c>
      <c r="G883">
        <v>266.04000000000002</v>
      </c>
      <c r="H883">
        <f t="shared" si="54"/>
        <v>2026</v>
      </c>
      <c r="I883" t="str" cm="1">
        <f t="array" ref="I883">_xlfn.IFS(MONTH(A883)&lt;=3,"Q1",MONTH(A883)&lt;=6,"Q2",MONTH(A883)&lt;=9,"Q3",MONTH(A883)&lt;=12,"Q4")</f>
        <v>Q2</v>
      </c>
      <c r="J883" t="str">
        <f t="shared" si="55"/>
        <v>2026-Q2</v>
      </c>
      <c r="K883">
        <f t="shared" si="52"/>
        <v>0</v>
      </c>
      <c r="L883">
        <f t="shared" si="53"/>
        <v>1</v>
      </c>
    </row>
    <row r="884" spans="1:12" x14ac:dyDescent="0.25">
      <c r="A884" s="8">
        <v>46118</v>
      </c>
      <c r="B884" t="s">
        <v>7</v>
      </c>
      <c r="C884" t="s">
        <v>11</v>
      </c>
      <c r="D884" t="s">
        <v>9</v>
      </c>
      <c r="E884">
        <v>16</v>
      </c>
      <c r="F884">
        <v>26.17</v>
      </c>
      <c r="G884">
        <v>418.72</v>
      </c>
      <c r="H884">
        <f t="shared" si="54"/>
        <v>2026</v>
      </c>
      <c r="I884" t="str" cm="1">
        <f t="array" ref="I884">_xlfn.IFS(MONTH(A884)&lt;=3,"Q1",MONTH(A884)&lt;=6,"Q2",MONTH(A884)&lt;=9,"Q3",MONTH(A884)&lt;=12,"Q4")</f>
        <v>Q2</v>
      </c>
      <c r="J884" t="str">
        <f t="shared" si="55"/>
        <v>2026-Q2</v>
      </c>
      <c r="K884">
        <f t="shared" si="52"/>
        <v>0</v>
      </c>
      <c r="L884">
        <f t="shared" si="53"/>
        <v>1</v>
      </c>
    </row>
    <row r="885" spans="1:12" x14ac:dyDescent="0.25">
      <c r="A885" s="8">
        <v>46118</v>
      </c>
      <c r="B885" t="s">
        <v>21</v>
      </c>
      <c r="C885" t="s">
        <v>14</v>
      </c>
      <c r="D885" t="s">
        <v>15</v>
      </c>
      <c r="E885">
        <v>38</v>
      </c>
      <c r="F885">
        <v>210.43</v>
      </c>
      <c r="G885">
        <v>7996.34</v>
      </c>
      <c r="H885">
        <f t="shared" si="54"/>
        <v>2026</v>
      </c>
      <c r="I885" t="str" cm="1">
        <f t="array" ref="I885">_xlfn.IFS(MONTH(A885)&lt;=3,"Q1",MONTH(A885)&lt;=6,"Q2",MONTH(A885)&lt;=9,"Q3",MONTH(A885)&lt;=12,"Q4")</f>
        <v>Q2</v>
      </c>
      <c r="J885" t="str">
        <f t="shared" si="55"/>
        <v>2026-Q2</v>
      </c>
      <c r="K885">
        <f t="shared" si="52"/>
        <v>0</v>
      </c>
      <c r="L885">
        <f t="shared" si="53"/>
        <v>1</v>
      </c>
    </row>
    <row r="886" spans="1:12" x14ac:dyDescent="0.25">
      <c r="A886" s="8">
        <v>46119</v>
      </c>
      <c r="B886" t="s">
        <v>13</v>
      </c>
      <c r="C886" t="s">
        <v>17</v>
      </c>
      <c r="D886" t="s">
        <v>15</v>
      </c>
      <c r="E886">
        <v>19</v>
      </c>
      <c r="F886">
        <v>14.78</v>
      </c>
      <c r="G886">
        <v>280.82</v>
      </c>
      <c r="H886">
        <f t="shared" si="54"/>
        <v>2026</v>
      </c>
      <c r="I886" t="str" cm="1">
        <f t="array" ref="I886">_xlfn.IFS(MONTH(A886)&lt;=3,"Q1",MONTH(A886)&lt;=6,"Q2",MONTH(A886)&lt;=9,"Q3",MONTH(A886)&lt;=12,"Q4")</f>
        <v>Q2</v>
      </c>
      <c r="J886" t="str">
        <f t="shared" si="55"/>
        <v>2026-Q2</v>
      </c>
      <c r="K886">
        <f t="shared" si="52"/>
        <v>0</v>
      </c>
      <c r="L886">
        <f t="shared" si="53"/>
        <v>1</v>
      </c>
    </row>
    <row r="887" spans="1:12" x14ac:dyDescent="0.25">
      <c r="A887" s="8">
        <v>46120</v>
      </c>
      <c r="B887" t="s">
        <v>19</v>
      </c>
      <c r="C887" t="s">
        <v>14</v>
      </c>
      <c r="D887" t="s">
        <v>15</v>
      </c>
      <c r="E887">
        <v>35</v>
      </c>
      <c r="F887">
        <v>210.43</v>
      </c>
      <c r="G887">
        <v>7365.05</v>
      </c>
      <c r="H887">
        <f t="shared" si="54"/>
        <v>2026</v>
      </c>
      <c r="I887" t="str" cm="1">
        <f t="array" ref="I887">_xlfn.IFS(MONTH(A887)&lt;=3,"Q1",MONTH(A887)&lt;=6,"Q2",MONTH(A887)&lt;=9,"Q3",MONTH(A887)&lt;=12,"Q4")</f>
        <v>Q2</v>
      </c>
      <c r="J887" t="str">
        <f t="shared" si="55"/>
        <v>2026-Q2</v>
      </c>
      <c r="K887">
        <f t="shared" si="52"/>
        <v>0</v>
      </c>
      <c r="L887">
        <f t="shared" si="53"/>
        <v>1</v>
      </c>
    </row>
    <row r="888" spans="1:12" x14ac:dyDescent="0.25">
      <c r="A888" s="8">
        <v>46121</v>
      </c>
      <c r="B888" t="s">
        <v>19</v>
      </c>
      <c r="C888" t="s">
        <v>16</v>
      </c>
      <c r="D888" t="s">
        <v>12</v>
      </c>
      <c r="E888">
        <v>40</v>
      </c>
      <c r="F888">
        <v>41.29</v>
      </c>
      <c r="G888">
        <v>1651.6</v>
      </c>
      <c r="H888">
        <f t="shared" si="54"/>
        <v>2026</v>
      </c>
      <c r="I888" t="str" cm="1">
        <f t="array" ref="I888">_xlfn.IFS(MONTH(A888)&lt;=3,"Q1",MONTH(A888)&lt;=6,"Q2",MONTH(A888)&lt;=9,"Q3",MONTH(A888)&lt;=12,"Q4")</f>
        <v>Q2</v>
      </c>
      <c r="J888" t="str">
        <f t="shared" si="55"/>
        <v>2026-Q2</v>
      </c>
      <c r="K888">
        <f t="shared" si="52"/>
        <v>0</v>
      </c>
      <c r="L888">
        <f t="shared" si="53"/>
        <v>1</v>
      </c>
    </row>
    <row r="889" spans="1:12" x14ac:dyDescent="0.25">
      <c r="A889" s="8">
        <v>46121</v>
      </c>
      <c r="B889" t="s">
        <v>19</v>
      </c>
      <c r="C889" t="s">
        <v>22</v>
      </c>
      <c r="D889" t="s">
        <v>12</v>
      </c>
      <c r="E889">
        <v>1</v>
      </c>
      <c r="F889">
        <v>160.66</v>
      </c>
      <c r="G889">
        <v>160.66</v>
      </c>
      <c r="H889">
        <f t="shared" si="54"/>
        <v>2026</v>
      </c>
      <c r="I889" t="str" cm="1">
        <f t="array" ref="I889">_xlfn.IFS(MONTH(A889)&lt;=3,"Q1",MONTH(A889)&lt;=6,"Q2",MONTH(A889)&lt;=9,"Q3",MONTH(A889)&lt;=12,"Q4")</f>
        <v>Q2</v>
      </c>
      <c r="J889" t="str">
        <f t="shared" si="55"/>
        <v>2026-Q2</v>
      </c>
      <c r="K889">
        <f t="shared" si="52"/>
        <v>0</v>
      </c>
      <c r="L889">
        <f t="shared" si="53"/>
        <v>1</v>
      </c>
    </row>
    <row r="890" spans="1:12" x14ac:dyDescent="0.25">
      <c r="A890" s="8">
        <v>46122</v>
      </c>
      <c r="B890" t="s">
        <v>19</v>
      </c>
      <c r="C890" t="s">
        <v>16</v>
      </c>
      <c r="D890" t="s">
        <v>15</v>
      </c>
      <c r="E890">
        <v>4</v>
      </c>
      <c r="F890">
        <v>41.29</v>
      </c>
      <c r="G890">
        <v>165.16</v>
      </c>
      <c r="H890">
        <f t="shared" si="54"/>
        <v>2026</v>
      </c>
      <c r="I890" t="str" cm="1">
        <f t="array" ref="I890">_xlfn.IFS(MONTH(A890)&lt;=3,"Q1",MONTH(A890)&lt;=6,"Q2",MONTH(A890)&lt;=9,"Q3",MONTH(A890)&lt;=12,"Q4")</f>
        <v>Q2</v>
      </c>
      <c r="J890" t="str">
        <f t="shared" si="55"/>
        <v>2026-Q2</v>
      </c>
      <c r="K890">
        <f t="shared" si="52"/>
        <v>0</v>
      </c>
      <c r="L890">
        <f t="shared" si="53"/>
        <v>1</v>
      </c>
    </row>
    <row r="891" spans="1:12" x14ac:dyDescent="0.25">
      <c r="A891" s="8">
        <v>46123</v>
      </c>
      <c r="B891" t="s">
        <v>10</v>
      </c>
      <c r="C891" t="s">
        <v>8</v>
      </c>
      <c r="D891" t="s">
        <v>15</v>
      </c>
      <c r="E891">
        <v>23</v>
      </c>
      <c r="F891">
        <v>64.22</v>
      </c>
      <c r="G891">
        <v>1477.06</v>
      </c>
      <c r="H891">
        <f t="shared" si="54"/>
        <v>2026</v>
      </c>
      <c r="I891" t="str" cm="1">
        <f t="array" ref="I891">_xlfn.IFS(MONTH(A891)&lt;=3,"Q1",MONTH(A891)&lt;=6,"Q2",MONTH(A891)&lt;=9,"Q3",MONTH(A891)&lt;=12,"Q4")</f>
        <v>Q2</v>
      </c>
      <c r="J891" t="str">
        <f t="shared" si="55"/>
        <v>2026-Q2</v>
      </c>
      <c r="K891">
        <f t="shared" si="52"/>
        <v>0</v>
      </c>
      <c r="L891">
        <f t="shared" si="53"/>
        <v>1</v>
      </c>
    </row>
    <row r="892" spans="1:12" x14ac:dyDescent="0.25">
      <c r="A892" s="8">
        <v>46123</v>
      </c>
      <c r="B892" t="s">
        <v>21</v>
      </c>
      <c r="C892" t="s">
        <v>16</v>
      </c>
      <c r="D892" t="s">
        <v>12</v>
      </c>
      <c r="E892">
        <v>25</v>
      </c>
      <c r="F892">
        <v>41.29</v>
      </c>
      <c r="G892">
        <v>1032.25</v>
      </c>
      <c r="H892">
        <f t="shared" si="54"/>
        <v>2026</v>
      </c>
      <c r="I892" t="str" cm="1">
        <f t="array" ref="I892">_xlfn.IFS(MONTH(A892)&lt;=3,"Q1",MONTH(A892)&lt;=6,"Q2",MONTH(A892)&lt;=9,"Q3",MONTH(A892)&lt;=12,"Q4")</f>
        <v>Q2</v>
      </c>
      <c r="J892" t="str">
        <f t="shared" si="55"/>
        <v>2026-Q2</v>
      </c>
      <c r="K892">
        <f t="shared" si="52"/>
        <v>0</v>
      </c>
      <c r="L892">
        <f t="shared" si="53"/>
        <v>1</v>
      </c>
    </row>
    <row r="893" spans="1:12" x14ac:dyDescent="0.25">
      <c r="A893" s="8">
        <v>46124</v>
      </c>
      <c r="B893" t="s">
        <v>10</v>
      </c>
      <c r="C893" t="s">
        <v>17</v>
      </c>
      <c r="D893" t="s">
        <v>12</v>
      </c>
      <c r="E893">
        <v>14</v>
      </c>
      <c r="F893">
        <v>14.78</v>
      </c>
      <c r="G893">
        <v>206.92</v>
      </c>
      <c r="H893">
        <f t="shared" si="54"/>
        <v>2026</v>
      </c>
      <c r="I893" t="str" cm="1">
        <f t="array" ref="I893">_xlfn.IFS(MONTH(A893)&lt;=3,"Q1",MONTH(A893)&lt;=6,"Q2",MONTH(A893)&lt;=9,"Q3",MONTH(A893)&lt;=12,"Q4")</f>
        <v>Q2</v>
      </c>
      <c r="J893" t="str">
        <f t="shared" si="55"/>
        <v>2026-Q2</v>
      </c>
      <c r="K893">
        <f t="shared" si="52"/>
        <v>0</v>
      </c>
      <c r="L893">
        <f t="shared" si="53"/>
        <v>1</v>
      </c>
    </row>
    <row r="894" spans="1:12" x14ac:dyDescent="0.25">
      <c r="A894" s="8">
        <v>46125</v>
      </c>
      <c r="B894" t="s">
        <v>21</v>
      </c>
      <c r="C894" t="s">
        <v>18</v>
      </c>
      <c r="D894" t="s">
        <v>15</v>
      </c>
      <c r="E894">
        <v>24</v>
      </c>
      <c r="F894">
        <v>100.72</v>
      </c>
      <c r="G894">
        <v>2417.2800000000002</v>
      </c>
      <c r="H894">
        <f t="shared" si="54"/>
        <v>2026</v>
      </c>
      <c r="I894" t="str" cm="1">
        <f t="array" ref="I894">_xlfn.IFS(MONTH(A894)&lt;=3,"Q1",MONTH(A894)&lt;=6,"Q2",MONTH(A894)&lt;=9,"Q3",MONTH(A894)&lt;=12,"Q4")</f>
        <v>Q2</v>
      </c>
      <c r="J894" t="str">
        <f t="shared" si="55"/>
        <v>2026-Q2</v>
      </c>
      <c r="K894">
        <f t="shared" si="52"/>
        <v>0</v>
      </c>
      <c r="L894">
        <f t="shared" si="53"/>
        <v>1</v>
      </c>
    </row>
    <row r="895" spans="1:12" x14ac:dyDescent="0.25">
      <c r="A895" s="8">
        <v>46126</v>
      </c>
      <c r="B895" t="s">
        <v>13</v>
      </c>
      <c r="C895" t="s">
        <v>14</v>
      </c>
      <c r="D895" t="s">
        <v>12</v>
      </c>
      <c r="E895">
        <v>5</v>
      </c>
      <c r="F895">
        <v>210.43</v>
      </c>
      <c r="G895">
        <v>1052.1500000000001</v>
      </c>
      <c r="H895">
        <f t="shared" si="54"/>
        <v>2026</v>
      </c>
      <c r="I895" t="str" cm="1">
        <f t="array" ref="I895">_xlfn.IFS(MONTH(A895)&lt;=3,"Q1",MONTH(A895)&lt;=6,"Q2",MONTH(A895)&lt;=9,"Q3",MONTH(A895)&lt;=12,"Q4")</f>
        <v>Q2</v>
      </c>
      <c r="J895" t="str">
        <f t="shared" si="55"/>
        <v>2026-Q2</v>
      </c>
      <c r="K895">
        <f t="shared" si="52"/>
        <v>0</v>
      </c>
      <c r="L895">
        <f t="shared" si="53"/>
        <v>1</v>
      </c>
    </row>
    <row r="896" spans="1:12" x14ac:dyDescent="0.25">
      <c r="A896" s="8">
        <v>46126</v>
      </c>
      <c r="B896" t="s">
        <v>21</v>
      </c>
      <c r="C896" t="s">
        <v>16</v>
      </c>
      <c r="D896" t="s">
        <v>15</v>
      </c>
      <c r="E896">
        <v>6</v>
      </c>
      <c r="F896">
        <v>41.29</v>
      </c>
      <c r="G896">
        <v>247.74</v>
      </c>
      <c r="H896">
        <f t="shared" si="54"/>
        <v>2026</v>
      </c>
      <c r="I896" t="str" cm="1">
        <f t="array" ref="I896">_xlfn.IFS(MONTH(A896)&lt;=3,"Q1",MONTH(A896)&lt;=6,"Q2",MONTH(A896)&lt;=9,"Q3",MONTH(A896)&lt;=12,"Q4")</f>
        <v>Q2</v>
      </c>
      <c r="J896" t="str">
        <f t="shared" si="55"/>
        <v>2026-Q2</v>
      </c>
      <c r="K896">
        <f t="shared" si="52"/>
        <v>0</v>
      </c>
      <c r="L896">
        <f t="shared" si="53"/>
        <v>1</v>
      </c>
    </row>
    <row r="897" spans="1:12" x14ac:dyDescent="0.25">
      <c r="A897" s="8">
        <v>46127</v>
      </c>
      <c r="B897" t="s">
        <v>21</v>
      </c>
      <c r="C897" t="s">
        <v>14</v>
      </c>
      <c r="D897" t="s">
        <v>9</v>
      </c>
      <c r="E897">
        <v>22</v>
      </c>
      <c r="F897">
        <v>210.43</v>
      </c>
      <c r="G897">
        <v>4629.46</v>
      </c>
      <c r="H897">
        <f t="shared" si="54"/>
        <v>2026</v>
      </c>
      <c r="I897" t="str" cm="1">
        <f t="array" ref="I897">_xlfn.IFS(MONTH(A897)&lt;=3,"Q1",MONTH(A897)&lt;=6,"Q2",MONTH(A897)&lt;=9,"Q3",MONTH(A897)&lt;=12,"Q4")</f>
        <v>Q2</v>
      </c>
      <c r="J897" t="str">
        <f t="shared" si="55"/>
        <v>2026-Q2</v>
      </c>
      <c r="K897">
        <f t="shared" si="52"/>
        <v>0</v>
      </c>
      <c r="L897">
        <f t="shared" si="53"/>
        <v>1</v>
      </c>
    </row>
    <row r="898" spans="1:12" x14ac:dyDescent="0.25">
      <c r="A898" s="8">
        <v>46128</v>
      </c>
      <c r="B898" t="s">
        <v>19</v>
      </c>
      <c r="C898" t="s">
        <v>17</v>
      </c>
      <c r="D898" t="s">
        <v>12</v>
      </c>
      <c r="E898">
        <v>27</v>
      </c>
      <c r="F898">
        <v>14.78</v>
      </c>
      <c r="G898">
        <v>399.06</v>
      </c>
      <c r="H898">
        <f t="shared" si="54"/>
        <v>2026</v>
      </c>
      <c r="I898" t="str" cm="1">
        <f t="array" ref="I898">_xlfn.IFS(MONTH(A898)&lt;=3,"Q1",MONTH(A898)&lt;=6,"Q2",MONTH(A898)&lt;=9,"Q3",MONTH(A898)&lt;=12,"Q4")</f>
        <v>Q2</v>
      </c>
      <c r="J898" t="str">
        <f t="shared" si="55"/>
        <v>2026-Q2</v>
      </c>
      <c r="K898">
        <f t="shared" ref="K898:K961" si="56">COUNTBLANK(A898:G898)</f>
        <v>0</v>
      </c>
      <c r="L898">
        <f t="shared" ref="L898:L962" si="57">COUNTIFS(A:A,A898,B:B,B898,C:C,C898,E:E,E898,F:F,F898)</f>
        <v>1</v>
      </c>
    </row>
    <row r="899" spans="1:12" x14ac:dyDescent="0.25">
      <c r="A899" s="8">
        <v>46129</v>
      </c>
      <c r="B899" t="s">
        <v>21</v>
      </c>
      <c r="C899" t="s">
        <v>17</v>
      </c>
      <c r="D899" t="s">
        <v>9</v>
      </c>
      <c r="E899">
        <v>5</v>
      </c>
      <c r="F899">
        <v>14.78</v>
      </c>
      <c r="G899">
        <v>73.900000000000006</v>
      </c>
      <c r="H899">
        <f t="shared" ref="H899:H962" si="58">YEAR(A899)</f>
        <v>2026</v>
      </c>
      <c r="I899" t="str" cm="1">
        <f t="array" ref="I899">_xlfn.IFS(MONTH(A899)&lt;=3,"Q1",MONTH(A899)&lt;=6,"Q2",MONTH(A899)&lt;=9,"Q3",MONTH(A899)&lt;=12,"Q4")</f>
        <v>Q2</v>
      </c>
      <c r="J899" t="str">
        <f t="shared" ref="J899:J962" si="59">YEAR(A899)&amp;"-Q"&amp;ROUNDUP(MONTH(A899)/3,0)</f>
        <v>2026-Q2</v>
      </c>
      <c r="K899">
        <f t="shared" si="56"/>
        <v>0</v>
      </c>
      <c r="L899">
        <f t="shared" si="57"/>
        <v>1</v>
      </c>
    </row>
    <row r="900" spans="1:12" x14ac:dyDescent="0.25">
      <c r="A900" s="8">
        <v>46129</v>
      </c>
      <c r="B900" t="s">
        <v>21</v>
      </c>
      <c r="C900" t="s">
        <v>18</v>
      </c>
      <c r="D900" t="s">
        <v>15</v>
      </c>
      <c r="E900">
        <v>12</v>
      </c>
      <c r="F900">
        <v>100.72</v>
      </c>
      <c r="G900">
        <v>1208.6400000000001</v>
      </c>
      <c r="H900">
        <f t="shared" si="58"/>
        <v>2026</v>
      </c>
      <c r="I900" t="str" cm="1">
        <f t="array" ref="I900">_xlfn.IFS(MONTH(A900)&lt;=3,"Q1",MONTH(A900)&lt;=6,"Q2",MONTH(A900)&lt;=9,"Q3",MONTH(A900)&lt;=12,"Q4")</f>
        <v>Q2</v>
      </c>
      <c r="J900" t="str">
        <f t="shared" si="59"/>
        <v>2026-Q2</v>
      </c>
      <c r="K900">
        <f t="shared" si="56"/>
        <v>0</v>
      </c>
      <c r="L900">
        <f t="shared" si="57"/>
        <v>1</v>
      </c>
    </row>
    <row r="901" spans="1:12" x14ac:dyDescent="0.25">
      <c r="A901" s="8">
        <v>46130</v>
      </c>
      <c r="B901" t="s">
        <v>21</v>
      </c>
      <c r="C901" t="s">
        <v>8</v>
      </c>
      <c r="D901" t="s">
        <v>9</v>
      </c>
      <c r="E901">
        <v>8</v>
      </c>
      <c r="F901">
        <v>64.22</v>
      </c>
      <c r="G901">
        <v>513.76</v>
      </c>
      <c r="H901">
        <f t="shared" si="58"/>
        <v>2026</v>
      </c>
      <c r="I901" t="str" cm="1">
        <f t="array" ref="I901">_xlfn.IFS(MONTH(A901)&lt;=3,"Q1",MONTH(A901)&lt;=6,"Q2",MONTH(A901)&lt;=9,"Q3",MONTH(A901)&lt;=12,"Q4")</f>
        <v>Q2</v>
      </c>
      <c r="J901" t="str">
        <f t="shared" si="59"/>
        <v>2026-Q2</v>
      </c>
      <c r="K901">
        <f t="shared" si="56"/>
        <v>0</v>
      </c>
      <c r="L901">
        <f t="shared" si="57"/>
        <v>1</v>
      </c>
    </row>
    <row r="902" spans="1:12" x14ac:dyDescent="0.25">
      <c r="A902" s="8">
        <v>46131</v>
      </c>
      <c r="B902" t="s">
        <v>13</v>
      </c>
      <c r="C902" t="s">
        <v>17</v>
      </c>
      <c r="D902" t="s">
        <v>12</v>
      </c>
      <c r="E902">
        <v>26</v>
      </c>
      <c r="F902">
        <v>14.78</v>
      </c>
      <c r="G902">
        <v>384.28</v>
      </c>
      <c r="H902">
        <f t="shared" si="58"/>
        <v>2026</v>
      </c>
      <c r="I902" t="str" cm="1">
        <f t="array" ref="I902">_xlfn.IFS(MONTH(A902)&lt;=3,"Q1",MONTH(A902)&lt;=6,"Q2",MONTH(A902)&lt;=9,"Q3",MONTH(A902)&lt;=12,"Q4")</f>
        <v>Q2</v>
      </c>
      <c r="J902" t="str">
        <f t="shared" si="59"/>
        <v>2026-Q2</v>
      </c>
      <c r="K902">
        <f t="shared" si="56"/>
        <v>0</v>
      </c>
      <c r="L902">
        <f t="shared" si="57"/>
        <v>1</v>
      </c>
    </row>
    <row r="903" spans="1:12" x14ac:dyDescent="0.25">
      <c r="A903" s="8">
        <v>46131</v>
      </c>
      <c r="B903" t="s">
        <v>7</v>
      </c>
      <c r="C903" t="s">
        <v>16</v>
      </c>
      <c r="D903" t="s">
        <v>12</v>
      </c>
      <c r="E903">
        <v>24</v>
      </c>
      <c r="F903">
        <v>41.29</v>
      </c>
      <c r="G903">
        <v>990.96</v>
      </c>
      <c r="H903">
        <f t="shared" si="58"/>
        <v>2026</v>
      </c>
      <c r="I903" t="str" cm="1">
        <f t="array" ref="I903">_xlfn.IFS(MONTH(A903)&lt;=3,"Q1",MONTH(A903)&lt;=6,"Q2",MONTH(A903)&lt;=9,"Q3",MONTH(A903)&lt;=12,"Q4")</f>
        <v>Q2</v>
      </c>
      <c r="J903" t="str">
        <f t="shared" si="59"/>
        <v>2026-Q2</v>
      </c>
      <c r="K903">
        <f t="shared" si="56"/>
        <v>0</v>
      </c>
      <c r="L903">
        <f t="shared" si="57"/>
        <v>1</v>
      </c>
    </row>
    <row r="904" spans="1:12" x14ac:dyDescent="0.25">
      <c r="A904" s="8">
        <v>46132</v>
      </c>
      <c r="B904" t="s">
        <v>7</v>
      </c>
      <c r="C904" t="s">
        <v>11</v>
      </c>
      <c r="D904" t="s">
        <v>15</v>
      </c>
      <c r="E904">
        <v>23</v>
      </c>
      <c r="F904">
        <v>26.17</v>
      </c>
      <c r="G904">
        <v>601.91</v>
      </c>
      <c r="H904">
        <f t="shared" si="58"/>
        <v>2026</v>
      </c>
      <c r="I904" t="str" cm="1">
        <f t="array" ref="I904">_xlfn.IFS(MONTH(A904)&lt;=3,"Q1",MONTH(A904)&lt;=6,"Q2",MONTH(A904)&lt;=9,"Q3",MONTH(A904)&lt;=12,"Q4")</f>
        <v>Q2</v>
      </c>
      <c r="J904" t="str">
        <f t="shared" si="59"/>
        <v>2026-Q2</v>
      </c>
      <c r="K904">
        <f t="shared" si="56"/>
        <v>0</v>
      </c>
      <c r="L904">
        <f t="shared" si="57"/>
        <v>1</v>
      </c>
    </row>
    <row r="905" spans="1:12" x14ac:dyDescent="0.25">
      <c r="A905" s="8">
        <v>46133</v>
      </c>
      <c r="B905" t="s">
        <v>7</v>
      </c>
      <c r="C905" t="s">
        <v>18</v>
      </c>
      <c r="D905" t="s">
        <v>12</v>
      </c>
      <c r="E905">
        <v>1</v>
      </c>
      <c r="F905">
        <v>100.72</v>
      </c>
      <c r="G905">
        <v>100.72</v>
      </c>
      <c r="H905">
        <f t="shared" si="58"/>
        <v>2026</v>
      </c>
      <c r="I905" t="str" cm="1">
        <f t="array" ref="I905">_xlfn.IFS(MONTH(A905)&lt;=3,"Q1",MONTH(A905)&lt;=6,"Q2",MONTH(A905)&lt;=9,"Q3",MONTH(A905)&lt;=12,"Q4")</f>
        <v>Q2</v>
      </c>
      <c r="J905" t="str">
        <f t="shared" si="59"/>
        <v>2026-Q2</v>
      </c>
      <c r="K905">
        <f t="shared" si="56"/>
        <v>0</v>
      </c>
      <c r="L905">
        <f t="shared" si="57"/>
        <v>1</v>
      </c>
    </row>
    <row r="906" spans="1:12" x14ac:dyDescent="0.25">
      <c r="A906" s="8">
        <v>46134</v>
      </c>
      <c r="B906" t="s">
        <v>7</v>
      </c>
      <c r="C906" t="s">
        <v>11</v>
      </c>
      <c r="D906" t="s">
        <v>9</v>
      </c>
      <c r="E906">
        <v>23</v>
      </c>
      <c r="F906">
        <v>26.17</v>
      </c>
      <c r="G906">
        <v>601.91</v>
      </c>
      <c r="H906">
        <f t="shared" si="58"/>
        <v>2026</v>
      </c>
      <c r="I906" t="str" cm="1">
        <f t="array" ref="I906">_xlfn.IFS(MONTH(A906)&lt;=3,"Q1",MONTH(A906)&lt;=6,"Q2",MONTH(A906)&lt;=9,"Q3",MONTH(A906)&lt;=12,"Q4")</f>
        <v>Q2</v>
      </c>
      <c r="J906" t="str">
        <f t="shared" si="59"/>
        <v>2026-Q2</v>
      </c>
      <c r="K906">
        <f t="shared" si="56"/>
        <v>0</v>
      </c>
      <c r="L906">
        <f t="shared" si="57"/>
        <v>1</v>
      </c>
    </row>
    <row r="907" spans="1:12" x14ac:dyDescent="0.25">
      <c r="A907" s="8">
        <v>46134</v>
      </c>
      <c r="B907" t="s">
        <v>21</v>
      </c>
      <c r="C907" t="s">
        <v>11</v>
      </c>
      <c r="D907" t="s">
        <v>9</v>
      </c>
      <c r="E907">
        <v>12</v>
      </c>
      <c r="F907">
        <v>26.17</v>
      </c>
      <c r="G907">
        <v>314.04000000000002</v>
      </c>
      <c r="H907">
        <f t="shared" si="58"/>
        <v>2026</v>
      </c>
      <c r="I907" t="str" cm="1">
        <f t="array" ref="I907">_xlfn.IFS(MONTH(A907)&lt;=3,"Q1",MONTH(A907)&lt;=6,"Q2",MONTH(A907)&lt;=9,"Q3",MONTH(A907)&lt;=12,"Q4")</f>
        <v>Q2</v>
      </c>
      <c r="J907" t="str">
        <f t="shared" si="59"/>
        <v>2026-Q2</v>
      </c>
      <c r="K907">
        <f t="shared" si="56"/>
        <v>0</v>
      </c>
      <c r="L907">
        <f t="shared" si="57"/>
        <v>1</v>
      </c>
    </row>
    <row r="908" spans="1:12" x14ac:dyDescent="0.25">
      <c r="A908" s="8">
        <v>46135</v>
      </c>
      <c r="B908" t="s">
        <v>21</v>
      </c>
      <c r="C908" t="s">
        <v>11</v>
      </c>
      <c r="D908" t="s">
        <v>9</v>
      </c>
      <c r="E908">
        <v>18</v>
      </c>
      <c r="F908">
        <v>26.17</v>
      </c>
      <c r="G908">
        <v>471.06</v>
      </c>
      <c r="H908">
        <f t="shared" si="58"/>
        <v>2026</v>
      </c>
      <c r="I908" t="str" cm="1">
        <f t="array" ref="I908">_xlfn.IFS(MONTH(A908)&lt;=3,"Q1",MONTH(A908)&lt;=6,"Q2",MONTH(A908)&lt;=9,"Q3",MONTH(A908)&lt;=12,"Q4")</f>
        <v>Q2</v>
      </c>
      <c r="J908" t="str">
        <f t="shared" si="59"/>
        <v>2026-Q2</v>
      </c>
      <c r="K908">
        <f t="shared" si="56"/>
        <v>0</v>
      </c>
      <c r="L908">
        <f t="shared" si="57"/>
        <v>1</v>
      </c>
    </row>
    <row r="909" spans="1:12" x14ac:dyDescent="0.25">
      <c r="A909" s="8">
        <v>46136</v>
      </c>
      <c r="B909" t="s">
        <v>10</v>
      </c>
      <c r="C909" t="s">
        <v>18</v>
      </c>
      <c r="D909" t="s">
        <v>15</v>
      </c>
      <c r="E909">
        <v>39</v>
      </c>
      <c r="F909">
        <v>100.72</v>
      </c>
      <c r="G909">
        <v>3928.08</v>
      </c>
      <c r="H909">
        <f t="shared" si="58"/>
        <v>2026</v>
      </c>
      <c r="I909" t="str" cm="1">
        <f t="array" ref="I909">_xlfn.IFS(MONTH(A909)&lt;=3,"Q1",MONTH(A909)&lt;=6,"Q2",MONTH(A909)&lt;=9,"Q3",MONTH(A909)&lt;=12,"Q4")</f>
        <v>Q2</v>
      </c>
      <c r="J909" t="str">
        <f t="shared" si="59"/>
        <v>2026-Q2</v>
      </c>
      <c r="K909">
        <f t="shared" si="56"/>
        <v>0</v>
      </c>
      <c r="L909">
        <f t="shared" si="57"/>
        <v>1</v>
      </c>
    </row>
    <row r="910" spans="1:12" x14ac:dyDescent="0.25">
      <c r="A910" s="8">
        <v>46137</v>
      </c>
      <c r="B910" t="s">
        <v>7</v>
      </c>
      <c r="C910" t="s">
        <v>14</v>
      </c>
      <c r="D910" t="s">
        <v>9</v>
      </c>
      <c r="E910">
        <v>13</v>
      </c>
      <c r="F910">
        <v>210.43</v>
      </c>
      <c r="G910">
        <v>2735.59</v>
      </c>
      <c r="H910">
        <f t="shared" si="58"/>
        <v>2026</v>
      </c>
      <c r="I910" t="str" cm="1">
        <f t="array" ref="I910">_xlfn.IFS(MONTH(A910)&lt;=3,"Q1",MONTH(A910)&lt;=6,"Q2",MONTH(A910)&lt;=9,"Q3",MONTH(A910)&lt;=12,"Q4")</f>
        <v>Q2</v>
      </c>
      <c r="J910" t="str">
        <f t="shared" si="59"/>
        <v>2026-Q2</v>
      </c>
      <c r="K910">
        <f t="shared" si="56"/>
        <v>0</v>
      </c>
      <c r="L910">
        <f t="shared" si="57"/>
        <v>1</v>
      </c>
    </row>
    <row r="911" spans="1:12" x14ac:dyDescent="0.25">
      <c r="A911" s="8">
        <v>46137</v>
      </c>
      <c r="B911" t="s">
        <v>21</v>
      </c>
      <c r="C911" t="s">
        <v>11</v>
      </c>
      <c r="D911" t="s">
        <v>15</v>
      </c>
      <c r="E911">
        <v>21</v>
      </c>
      <c r="F911">
        <v>26.17</v>
      </c>
      <c r="G911">
        <v>549.57000000000005</v>
      </c>
      <c r="H911">
        <f t="shared" si="58"/>
        <v>2026</v>
      </c>
      <c r="I911" t="str" cm="1">
        <f t="array" ref="I911">_xlfn.IFS(MONTH(A911)&lt;=3,"Q1",MONTH(A911)&lt;=6,"Q2",MONTH(A911)&lt;=9,"Q3",MONTH(A911)&lt;=12,"Q4")</f>
        <v>Q2</v>
      </c>
      <c r="J911" t="str">
        <f t="shared" si="59"/>
        <v>2026-Q2</v>
      </c>
      <c r="K911">
        <f t="shared" si="56"/>
        <v>0</v>
      </c>
      <c r="L911">
        <f t="shared" si="57"/>
        <v>1</v>
      </c>
    </row>
    <row r="912" spans="1:12" x14ac:dyDescent="0.25">
      <c r="A912" s="8">
        <v>46138</v>
      </c>
      <c r="B912" t="s">
        <v>10</v>
      </c>
      <c r="C912" t="s">
        <v>17</v>
      </c>
      <c r="D912" t="s">
        <v>9</v>
      </c>
      <c r="E912">
        <v>15</v>
      </c>
      <c r="F912">
        <v>14.78</v>
      </c>
      <c r="G912">
        <v>221.7</v>
      </c>
      <c r="H912">
        <f t="shared" si="58"/>
        <v>2026</v>
      </c>
      <c r="I912" t="str" cm="1">
        <f t="array" ref="I912">_xlfn.IFS(MONTH(A912)&lt;=3,"Q1",MONTH(A912)&lt;=6,"Q2",MONTH(A912)&lt;=9,"Q3",MONTH(A912)&lt;=12,"Q4")</f>
        <v>Q2</v>
      </c>
      <c r="J912" t="str">
        <f t="shared" si="59"/>
        <v>2026-Q2</v>
      </c>
      <c r="K912">
        <f t="shared" si="56"/>
        <v>0</v>
      </c>
      <c r="L912">
        <f t="shared" si="57"/>
        <v>1</v>
      </c>
    </row>
    <row r="913" spans="1:12" x14ac:dyDescent="0.25">
      <c r="A913" s="8">
        <v>46139</v>
      </c>
      <c r="B913" t="s">
        <v>13</v>
      </c>
      <c r="C913" t="s">
        <v>16</v>
      </c>
      <c r="D913" t="s">
        <v>15</v>
      </c>
      <c r="E913">
        <v>1</v>
      </c>
      <c r="F913">
        <v>41.29</v>
      </c>
      <c r="G913">
        <v>41.29</v>
      </c>
      <c r="H913">
        <f t="shared" si="58"/>
        <v>2026</v>
      </c>
      <c r="I913" t="str" cm="1">
        <f t="array" ref="I913">_xlfn.IFS(MONTH(A913)&lt;=3,"Q1",MONTH(A913)&lt;=6,"Q2",MONTH(A913)&lt;=9,"Q3",MONTH(A913)&lt;=12,"Q4")</f>
        <v>Q2</v>
      </c>
      <c r="J913" t="str">
        <f t="shared" si="59"/>
        <v>2026-Q2</v>
      </c>
      <c r="K913">
        <f t="shared" si="56"/>
        <v>0</v>
      </c>
      <c r="L913">
        <f t="shared" si="57"/>
        <v>1</v>
      </c>
    </row>
    <row r="914" spans="1:12" x14ac:dyDescent="0.25">
      <c r="A914" s="8">
        <v>46140</v>
      </c>
      <c r="B914" t="s">
        <v>21</v>
      </c>
      <c r="C914" t="s">
        <v>14</v>
      </c>
      <c r="D914" t="s">
        <v>9</v>
      </c>
      <c r="E914">
        <v>29</v>
      </c>
      <c r="F914">
        <v>210.43</v>
      </c>
      <c r="G914">
        <v>6102.47</v>
      </c>
      <c r="H914">
        <f t="shared" si="58"/>
        <v>2026</v>
      </c>
      <c r="I914" t="str" cm="1">
        <f t="array" ref="I914">_xlfn.IFS(MONTH(A914)&lt;=3,"Q1",MONTH(A914)&lt;=6,"Q2",MONTH(A914)&lt;=9,"Q3",MONTH(A914)&lt;=12,"Q4")</f>
        <v>Q2</v>
      </c>
      <c r="J914" t="str">
        <f t="shared" si="59"/>
        <v>2026-Q2</v>
      </c>
      <c r="K914">
        <f t="shared" si="56"/>
        <v>0</v>
      </c>
      <c r="L914">
        <f t="shared" si="57"/>
        <v>1</v>
      </c>
    </row>
    <row r="915" spans="1:12" x14ac:dyDescent="0.25">
      <c r="A915" s="8">
        <v>46140</v>
      </c>
      <c r="B915" t="s">
        <v>19</v>
      </c>
      <c r="C915" t="s">
        <v>18</v>
      </c>
      <c r="D915" t="s">
        <v>15</v>
      </c>
      <c r="E915">
        <v>1</v>
      </c>
      <c r="F915">
        <v>100.72</v>
      </c>
      <c r="G915">
        <v>100.72</v>
      </c>
      <c r="H915">
        <f t="shared" si="58"/>
        <v>2026</v>
      </c>
      <c r="I915" t="str" cm="1">
        <f t="array" ref="I915">_xlfn.IFS(MONTH(A915)&lt;=3,"Q1",MONTH(A915)&lt;=6,"Q2",MONTH(A915)&lt;=9,"Q3",MONTH(A915)&lt;=12,"Q4")</f>
        <v>Q2</v>
      </c>
      <c r="J915" t="str">
        <f t="shared" si="59"/>
        <v>2026-Q2</v>
      </c>
      <c r="K915">
        <f t="shared" si="56"/>
        <v>0</v>
      </c>
      <c r="L915">
        <f t="shared" si="57"/>
        <v>1</v>
      </c>
    </row>
    <row r="916" spans="1:12" x14ac:dyDescent="0.25">
      <c r="A916" s="8">
        <v>46141</v>
      </c>
      <c r="B916" t="s">
        <v>19</v>
      </c>
      <c r="C916" t="s">
        <v>17</v>
      </c>
      <c r="D916" t="s">
        <v>9</v>
      </c>
      <c r="E916">
        <v>20</v>
      </c>
      <c r="F916">
        <v>14.78</v>
      </c>
      <c r="G916">
        <v>295.60000000000002</v>
      </c>
      <c r="H916">
        <f t="shared" si="58"/>
        <v>2026</v>
      </c>
      <c r="I916" t="str" cm="1">
        <f t="array" ref="I916">_xlfn.IFS(MONTH(A916)&lt;=3,"Q1",MONTH(A916)&lt;=6,"Q2",MONTH(A916)&lt;=9,"Q3",MONTH(A916)&lt;=12,"Q4")</f>
        <v>Q2</v>
      </c>
      <c r="J916" t="str">
        <f t="shared" si="59"/>
        <v>2026-Q2</v>
      </c>
      <c r="K916">
        <f t="shared" si="56"/>
        <v>0</v>
      </c>
      <c r="L916">
        <f t="shared" si="57"/>
        <v>1</v>
      </c>
    </row>
    <row r="917" spans="1:12" x14ac:dyDescent="0.25">
      <c r="A917" s="8">
        <v>46142</v>
      </c>
      <c r="B917" t="s">
        <v>13</v>
      </c>
      <c r="C917" t="s">
        <v>16</v>
      </c>
      <c r="D917" t="s">
        <v>9</v>
      </c>
      <c r="E917">
        <v>26</v>
      </c>
      <c r="F917">
        <v>41.29</v>
      </c>
      <c r="G917">
        <v>1073.54</v>
      </c>
      <c r="H917">
        <f t="shared" si="58"/>
        <v>2026</v>
      </c>
      <c r="I917" t="str" cm="1">
        <f t="array" ref="I917">_xlfn.IFS(MONTH(A917)&lt;=3,"Q1",MONTH(A917)&lt;=6,"Q2",MONTH(A917)&lt;=9,"Q3",MONTH(A917)&lt;=12,"Q4")</f>
        <v>Q2</v>
      </c>
      <c r="J917" t="str">
        <f t="shared" si="59"/>
        <v>2026-Q2</v>
      </c>
      <c r="K917">
        <f t="shared" si="56"/>
        <v>0</v>
      </c>
      <c r="L917">
        <f t="shared" si="57"/>
        <v>1</v>
      </c>
    </row>
    <row r="918" spans="1:12" x14ac:dyDescent="0.25">
      <c r="A918" s="8">
        <v>46142</v>
      </c>
      <c r="B918" t="s">
        <v>10</v>
      </c>
      <c r="C918" t="s">
        <v>18</v>
      </c>
      <c r="D918" t="s">
        <v>9</v>
      </c>
      <c r="E918">
        <v>35</v>
      </c>
      <c r="F918">
        <v>100.72</v>
      </c>
      <c r="G918">
        <v>3525.2</v>
      </c>
      <c r="H918">
        <f t="shared" si="58"/>
        <v>2026</v>
      </c>
      <c r="I918" t="str" cm="1">
        <f t="array" ref="I918">_xlfn.IFS(MONTH(A918)&lt;=3,"Q1",MONTH(A918)&lt;=6,"Q2",MONTH(A918)&lt;=9,"Q3",MONTH(A918)&lt;=12,"Q4")</f>
        <v>Q2</v>
      </c>
      <c r="J918" t="str">
        <f t="shared" si="59"/>
        <v>2026-Q2</v>
      </c>
      <c r="K918">
        <f t="shared" si="56"/>
        <v>0</v>
      </c>
      <c r="L918">
        <f t="shared" si="57"/>
        <v>1</v>
      </c>
    </row>
    <row r="919" spans="1:12" x14ac:dyDescent="0.25">
      <c r="A919" s="8">
        <v>46143</v>
      </c>
      <c r="B919" t="s">
        <v>21</v>
      </c>
      <c r="C919" t="s">
        <v>17</v>
      </c>
      <c r="D919" t="s">
        <v>9</v>
      </c>
      <c r="E919">
        <v>2</v>
      </c>
      <c r="F919">
        <v>14.78</v>
      </c>
      <c r="G919">
        <v>29.56</v>
      </c>
      <c r="H919">
        <f t="shared" si="58"/>
        <v>2026</v>
      </c>
      <c r="I919" t="str" cm="1">
        <f t="array" ref="I919">_xlfn.IFS(MONTH(A919)&lt;=3,"Q1",MONTH(A919)&lt;=6,"Q2",MONTH(A919)&lt;=9,"Q3",MONTH(A919)&lt;=12,"Q4")</f>
        <v>Q2</v>
      </c>
      <c r="J919" t="str">
        <f t="shared" si="59"/>
        <v>2026-Q2</v>
      </c>
      <c r="K919">
        <f t="shared" si="56"/>
        <v>0</v>
      </c>
      <c r="L919">
        <f t="shared" si="57"/>
        <v>1</v>
      </c>
    </row>
    <row r="920" spans="1:12" x14ac:dyDescent="0.25">
      <c r="A920" s="8">
        <v>46144</v>
      </c>
      <c r="B920" t="s">
        <v>21</v>
      </c>
      <c r="C920" t="s">
        <v>18</v>
      </c>
      <c r="D920" t="s">
        <v>15</v>
      </c>
      <c r="E920">
        <v>12</v>
      </c>
      <c r="F920">
        <v>100.72</v>
      </c>
      <c r="G920">
        <v>1208.6400000000001</v>
      </c>
      <c r="H920">
        <f t="shared" si="58"/>
        <v>2026</v>
      </c>
      <c r="I920" t="str" cm="1">
        <f t="array" ref="I920">_xlfn.IFS(MONTH(A920)&lt;=3,"Q1",MONTH(A920)&lt;=6,"Q2",MONTH(A920)&lt;=9,"Q3",MONTH(A920)&lt;=12,"Q4")</f>
        <v>Q2</v>
      </c>
      <c r="J920" t="str">
        <f t="shared" si="59"/>
        <v>2026-Q2</v>
      </c>
      <c r="K920">
        <f t="shared" si="56"/>
        <v>0</v>
      </c>
      <c r="L920">
        <f t="shared" si="57"/>
        <v>1</v>
      </c>
    </row>
    <row r="921" spans="1:12" x14ac:dyDescent="0.25">
      <c r="A921" s="8">
        <v>46145</v>
      </c>
      <c r="B921" t="s">
        <v>19</v>
      </c>
      <c r="C921" t="s">
        <v>18</v>
      </c>
      <c r="D921" t="s">
        <v>9</v>
      </c>
      <c r="E921">
        <v>27</v>
      </c>
      <c r="F921">
        <v>100.72</v>
      </c>
      <c r="G921">
        <v>2719.44</v>
      </c>
      <c r="H921">
        <f t="shared" si="58"/>
        <v>2026</v>
      </c>
      <c r="I921" t="str" cm="1">
        <f t="array" ref="I921">_xlfn.IFS(MONTH(A921)&lt;=3,"Q1",MONTH(A921)&lt;=6,"Q2",MONTH(A921)&lt;=9,"Q3",MONTH(A921)&lt;=12,"Q4")</f>
        <v>Q2</v>
      </c>
      <c r="J921" t="str">
        <f t="shared" si="59"/>
        <v>2026-Q2</v>
      </c>
      <c r="K921">
        <f t="shared" si="56"/>
        <v>0</v>
      </c>
      <c r="L921">
        <f t="shared" si="57"/>
        <v>1</v>
      </c>
    </row>
    <row r="922" spans="1:12" x14ac:dyDescent="0.25">
      <c r="A922" s="8">
        <v>46145</v>
      </c>
      <c r="B922" t="s">
        <v>10</v>
      </c>
      <c r="C922" t="s">
        <v>20</v>
      </c>
      <c r="D922" t="s">
        <v>9</v>
      </c>
      <c r="E922">
        <v>10</v>
      </c>
      <c r="F922">
        <v>34.72</v>
      </c>
      <c r="G922">
        <v>347.2</v>
      </c>
      <c r="H922">
        <f t="shared" si="58"/>
        <v>2026</v>
      </c>
      <c r="I922" t="str" cm="1">
        <f t="array" ref="I922">_xlfn.IFS(MONTH(A922)&lt;=3,"Q1",MONTH(A922)&lt;=6,"Q2",MONTH(A922)&lt;=9,"Q3",MONTH(A922)&lt;=12,"Q4")</f>
        <v>Q2</v>
      </c>
      <c r="J922" t="str">
        <f t="shared" si="59"/>
        <v>2026-Q2</v>
      </c>
      <c r="K922">
        <f t="shared" si="56"/>
        <v>0</v>
      </c>
      <c r="L922">
        <f t="shared" si="57"/>
        <v>1</v>
      </c>
    </row>
    <row r="923" spans="1:12" x14ac:dyDescent="0.25">
      <c r="A923" s="8">
        <v>46146</v>
      </c>
      <c r="B923" t="s">
        <v>7</v>
      </c>
      <c r="C923" t="s">
        <v>17</v>
      </c>
      <c r="D923" t="s">
        <v>12</v>
      </c>
      <c r="E923">
        <v>37</v>
      </c>
      <c r="F923">
        <v>14.78</v>
      </c>
      <c r="G923">
        <v>546.86</v>
      </c>
      <c r="H923">
        <f t="shared" si="58"/>
        <v>2026</v>
      </c>
      <c r="I923" t="str" cm="1">
        <f t="array" ref="I923">_xlfn.IFS(MONTH(A923)&lt;=3,"Q1",MONTH(A923)&lt;=6,"Q2",MONTH(A923)&lt;=9,"Q3",MONTH(A923)&lt;=12,"Q4")</f>
        <v>Q2</v>
      </c>
      <c r="J923" t="str">
        <f t="shared" si="59"/>
        <v>2026-Q2</v>
      </c>
      <c r="K923">
        <f t="shared" si="56"/>
        <v>0</v>
      </c>
      <c r="L923">
        <f t="shared" si="57"/>
        <v>1</v>
      </c>
    </row>
    <row r="924" spans="1:12" x14ac:dyDescent="0.25">
      <c r="A924" s="8">
        <v>46147</v>
      </c>
      <c r="B924" t="s">
        <v>10</v>
      </c>
      <c r="C924" t="s">
        <v>17</v>
      </c>
      <c r="D924" t="s">
        <v>12</v>
      </c>
      <c r="E924">
        <v>14</v>
      </c>
      <c r="F924">
        <v>14.78</v>
      </c>
      <c r="G924">
        <v>206.92</v>
      </c>
      <c r="H924">
        <f t="shared" si="58"/>
        <v>2026</v>
      </c>
      <c r="I924" t="str" cm="1">
        <f t="array" ref="I924">_xlfn.IFS(MONTH(A924)&lt;=3,"Q1",MONTH(A924)&lt;=6,"Q2",MONTH(A924)&lt;=9,"Q3",MONTH(A924)&lt;=12,"Q4")</f>
        <v>Q2</v>
      </c>
      <c r="J924" t="str">
        <f t="shared" si="59"/>
        <v>2026-Q2</v>
      </c>
      <c r="K924">
        <f t="shared" si="56"/>
        <v>0</v>
      </c>
      <c r="L924">
        <f t="shared" si="57"/>
        <v>1</v>
      </c>
    </row>
    <row r="925" spans="1:12" x14ac:dyDescent="0.25">
      <c r="A925" s="8">
        <v>46148</v>
      </c>
      <c r="B925" t="s">
        <v>10</v>
      </c>
      <c r="C925" t="s">
        <v>17</v>
      </c>
      <c r="D925" t="s">
        <v>12</v>
      </c>
      <c r="E925">
        <v>27</v>
      </c>
      <c r="F925">
        <v>14.78</v>
      </c>
      <c r="G925">
        <v>399.06</v>
      </c>
      <c r="H925">
        <f t="shared" si="58"/>
        <v>2026</v>
      </c>
      <c r="I925" t="str" cm="1">
        <f t="array" ref="I925">_xlfn.IFS(MONTH(A925)&lt;=3,"Q1",MONTH(A925)&lt;=6,"Q2",MONTH(A925)&lt;=9,"Q3",MONTH(A925)&lt;=12,"Q4")</f>
        <v>Q2</v>
      </c>
      <c r="J925" t="str">
        <f t="shared" si="59"/>
        <v>2026-Q2</v>
      </c>
      <c r="K925">
        <f t="shared" si="56"/>
        <v>0</v>
      </c>
      <c r="L925">
        <f t="shared" si="57"/>
        <v>1</v>
      </c>
    </row>
    <row r="926" spans="1:12" x14ac:dyDescent="0.25">
      <c r="A926" s="8">
        <v>46148</v>
      </c>
      <c r="B926" t="s">
        <v>21</v>
      </c>
      <c r="C926" t="s">
        <v>11</v>
      </c>
      <c r="D926" t="s">
        <v>15</v>
      </c>
      <c r="E926">
        <v>24</v>
      </c>
      <c r="F926">
        <v>26.17</v>
      </c>
      <c r="G926">
        <v>628.08000000000004</v>
      </c>
      <c r="H926">
        <f t="shared" si="58"/>
        <v>2026</v>
      </c>
      <c r="I926" t="str" cm="1">
        <f t="array" ref="I926">_xlfn.IFS(MONTH(A926)&lt;=3,"Q1",MONTH(A926)&lt;=6,"Q2",MONTH(A926)&lt;=9,"Q3",MONTH(A926)&lt;=12,"Q4")</f>
        <v>Q2</v>
      </c>
      <c r="J926" t="str">
        <f t="shared" si="59"/>
        <v>2026-Q2</v>
      </c>
      <c r="K926">
        <f t="shared" si="56"/>
        <v>0</v>
      </c>
      <c r="L926">
        <f t="shared" si="57"/>
        <v>1</v>
      </c>
    </row>
    <row r="927" spans="1:12" x14ac:dyDescent="0.25">
      <c r="A927" s="8">
        <v>46149</v>
      </c>
      <c r="B927" t="s">
        <v>13</v>
      </c>
      <c r="C927" t="s">
        <v>17</v>
      </c>
      <c r="D927" t="s">
        <v>12</v>
      </c>
      <c r="E927">
        <v>13</v>
      </c>
      <c r="F927">
        <v>14.78</v>
      </c>
      <c r="G927">
        <v>192.14</v>
      </c>
      <c r="H927">
        <f t="shared" si="58"/>
        <v>2026</v>
      </c>
      <c r="I927" t="str" cm="1">
        <f t="array" ref="I927">_xlfn.IFS(MONTH(A927)&lt;=3,"Q1",MONTH(A927)&lt;=6,"Q2",MONTH(A927)&lt;=9,"Q3",MONTH(A927)&lt;=12,"Q4")</f>
        <v>Q2</v>
      </c>
      <c r="J927" t="str">
        <f t="shared" si="59"/>
        <v>2026-Q2</v>
      </c>
      <c r="K927">
        <f t="shared" si="56"/>
        <v>0</v>
      </c>
      <c r="L927">
        <f t="shared" si="57"/>
        <v>1</v>
      </c>
    </row>
    <row r="928" spans="1:12" x14ac:dyDescent="0.25">
      <c r="A928" s="8">
        <v>46150</v>
      </c>
      <c r="B928" t="s">
        <v>13</v>
      </c>
      <c r="C928" t="s">
        <v>16</v>
      </c>
      <c r="D928" t="s">
        <v>9</v>
      </c>
      <c r="E928">
        <v>14</v>
      </c>
      <c r="F928">
        <v>41.29</v>
      </c>
      <c r="G928">
        <v>578.05999999999995</v>
      </c>
      <c r="H928">
        <f t="shared" si="58"/>
        <v>2026</v>
      </c>
      <c r="I928" t="str" cm="1">
        <f t="array" ref="I928">_xlfn.IFS(MONTH(A928)&lt;=3,"Q1",MONTH(A928)&lt;=6,"Q2",MONTH(A928)&lt;=9,"Q3",MONTH(A928)&lt;=12,"Q4")</f>
        <v>Q2</v>
      </c>
      <c r="J928" t="str">
        <f t="shared" si="59"/>
        <v>2026-Q2</v>
      </c>
      <c r="K928">
        <f t="shared" si="56"/>
        <v>0</v>
      </c>
      <c r="L928">
        <f t="shared" si="57"/>
        <v>1</v>
      </c>
    </row>
    <row r="929" spans="1:12" x14ac:dyDescent="0.25">
      <c r="A929" s="8">
        <v>46150</v>
      </c>
      <c r="B929" t="s">
        <v>19</v>
      </c>
      <c r="C929" t="s">
        <v>8</v>
      </c>
      <c r="D929" t="s">
        <v>15</v>
      </c>
      <c r="E929">
        <v>6</v>
      </c>
      <c r="F929">
        <v>64.22</v>
      </c>
      <c r="G929">
        <v>385.32</v>
      </c>
      <c r="H929">
        <f t="shared" si="58"/>
        <v>2026</v>
      </c>
      <c r="I929" t="str" cm="1">
        <f t="array" ref="I929">_xlfn.IFS(MONTH(A929)&lt;=3,"Q1",MONTH(A929)&lt;=6,"Q2",MONTH(A929)&lt;=9,"Q3",MONTH(A929)&lt;=12,"Q4")</f>
        <v>Q2</v>
      </c>
      <c r="J929" t="str">
        <f t="shared" si="59"/>
        <v>2026-Q2</v>
      </c>
      <c r="K929">
        <f t="shared" si="56"/>
        <v>0</v>
      </c>
      <c r="L929">
        <f t="shared" si="57"/>
        <v>1</v>
      </c>
    </row>
    <row r="930" spans="1:12" x14ac:dyDescent="0.25">
      <c r="A930" s="8">
        <v>46151</v>
      </c>
      <c r="B930" t="s">
        <v>13</v>
      </c>
      <c r="C930" t="s">
        <v>18</v>
      </c>
      <c r="D930" t="s">
        <v>15</v>
      </c>
      <c r="E930">
        <v>7</v>
      </c>
      <c r="F930">
        <v>100.72</v>
      </c>
      <c r="G930">
        <v>705.04</v>
      </c>
      <c r="H930">
        <f t="shared" si="58"/>
        <v>2026</v>
      </c>
      <c r="I930" t="str" cm="1">
        <f t="array" ref="I930">_xlfn.IFS(MONTH(A930)&lt;=3,"Q1",MONTH(A930)&lt;=6,"Q2",MONTH(A930)&lt;=9,"Q3",MONTH(A930)&lt;=12,"Q4")</f>
        <v>Q2</v>
      </c>
      <c r="J930" t="str">
        <f t="shared" si="59"/>
        <v>2026-Q2</v>
      </c>
      <c r="K930">
        <f t="shared" si="56"/>
        <v>0</v>
      </c>
      <c r="L930">
        <f t="shared" si="57"/>
        <v>1</v>
      </c>
    </row>
    <row r="931" spans="1:12" x14ac:dyDescent="0.25">
      <c r="A931" s="8">
        <v>46152</v>
      </c>
      <c r="B931" t="s">
        <v>10</v>
      </c>
      <c r="C931" t="s">
        <v>11</v>
      </c>
      <c r="D931" t="s">
        <v>12</v>
      </c>
      <c r="E931">
        <v>17</v>
      </c>
      <c r="F931">
        <v>26.17</v>
      </c>
      <c r="G931">
        <v>444.89</v>
      </c>
      <c r="H931">
        <f t="shared" si="58"/>
        <v>2026</v>
      </c>
      <c r="I931" t="str" cm="1">
        <f t="array" ref="I931">_xlfn.IFS(MONTH(A931)&lt;=3,"Q1",MONTH(A931)&lt;=6,"Q2",MONTH(A931)&lt;=9,"Q3",MONTH(A931)&lt;=12,"Q4")</f>
        <v>Q2</v>
      </c>
      <c r="J931" t="str">
        <f t="shared" si="59"/>
        <v>2026-Q2</v>
      </c>
      <c r="K931">
        <f t="shared" si="56"/>
        <v>0</v>
      </c>
      <c r="L931">
        <f t="shared" si="57"/>
        <v>1</v>
      </c>
    </row>
    <row r="932" spans="1:12" x14ac:dyDescent="0.25">
      <c r="A932" s="8">
        <v>46153</v>
      </c>
      <c r="B932" t="s">
        <v>19</v>
      </c>
      <c r="C932" t="s">
        <v>11</v>
      </c>
      <c r="D932" t="s">
        <v>9</v>
      </c>
      <c r="E932">
        <v>13</v>
      </c>
      <c r="F932">
        <v>26.17</v>
      </c>
      <c r="G932">
        <v>340.21</v>
      </c>
      <c r="H932">
        <f t="shared" si="58"/>
        <v>2026</v>
      </c>
      <c r="I932" t="str" cm="1">
        <f t="array" ref="I932">_xlfn.IFS(MONTH(A932)&lt;=3,"Q1",MONTH(A932)&lt;=6,"Q2",MONTH(A932)&lt;=9,"Q3",MONTH(A932)&lt;=12,"Q4")</f>
        <v>Q2</v>
      </c>
      <c r="J932" t="str">
        <f t="shared" si="59"/>
        <v>2026-Q2</v>
      </c>
      <c r="K932">
        <f t="shared" si="56"/>
        <v>0</v>
      </c>
      <c r="L932">
        <f t="shared" si="57"/>
        <v>1</v>
      </c>
    </row>
    <row r="933" spans="1:12" x14ac:dyDescent="0.25">
      <c r="A933" s="8">
        <v>46153</v>
      </c>
      <c r="B933" t="s">
        <v>21</v>
      </c>
      <c r="C933" t="s">
        <v>16</v>
      </c>
      <c r="D933" t="s">
        <v>9</v>
      </c>
      <c r="E933">
        <v>35</v>
      </c>
      <c r="F933">
        <v>41.29</v>
      </c>
      <c r="G933">
        <v>1445.15</v>
      </c>
      <c r="H933">
        <f t="shared" si="58"/>
        <v>2026</v>
      </c>
      <c r="I933" t="str" cm="1">
        <f t="array" ref="I933">_xlfn.IFS(MONTH(A933)&lt;=3,"Q1",MONTH(A933)&lt;=6,"Q2",MONTH(A933)&lt;=9,"Q3",MONTH(A933)&lt;=12,"Q4")</f>
        <v>Q2</v>
      </c>
      <c r="J933" t="str">
        <f t="shared" si="59"/>
        <v>2026-Q2</v>
      </c>
      <c r="K933">
        <f t="shared" si="56"/>
        <v>0</v>
      </c>
      <c r="L933">
        <f t="shared" si="57"/>
        <v>1</v>
      </c>
    </row>
    <row r="934" spans="1:12" x14ac:dyDescent="0.25">
      <c r="A934" s="8">
        <v>46154</v>
      </c>
      <c r="B934" t="s">
        <v>13</v>
      </c>
      <c r="C934" t="s">
        <v>11</v>
      </c>
      <c r="D934" t="s">
        <v>15</v>
      </c>
      <c r="E934">
        <v>31</v>
      </c>
      <c r="F934">
        <v>26.17</v>
      </c>
      <c r="G934">
        <v>811.27</v>
      </c>
      <c r="H934">
        <f t="shared" si="58"/>
        <v>2026</v>
      </c>
      <c r="I934" t="str" cm="1">
        <f t="array" ref="I934">_xlfn.IFS(MONTH(A934)&lt;=3,"Q1",MONTH(A934)&lt;=6,"Q2",MONTH(A934)&lt;=9,"Q3",MONTH(A934)&lt;=12,"Q4")</f>
        <v>Q2</v>
      </c>
      <c r="J934" t="str">
        <f t="shared" si="59"/>
        <v>2026-Q2</v>
      </c>
      <c r="K934">
        <f t="shared" si="56"/>
        <v>0</v>
      </c>
      <c r="L934">
        <f t="shared" si="57"/>
        <v>1</v>
      </c>
    </row>
    <row r="935" spans="1:12" x14ac:dyDescent="0.25">
      <c r="A935" s="8">
        <v>46155</v>
      </c>
      <c r="B935" t="s">
        <v>21</v>
      </c>
      <c r="C935" t="s">
        <v>8</v>
      </c>
      <c r="D935" t="s">
        <v>12</v>
      </c>
      <c r="E935">
        <v>39</v>
      </c>
      <c r="F935">
        <v>64.22</v>
      </c>
      <c r="G935">
        <v>2504.58</v>
      </c>
      <c r="H935">
        <f t="shared" si="58"/>
        <v>2026</v>
      </c>
      <c r="I935" t="str" cm="1">
        <f t="array" ref="I935">_xlfn.IFS(MONTH(A935)&lt;=3,"Q1",MONTH(A935)&lt;=6,"Q2",MONTH(A935)&lt;=9,"Q3",MONTH(A935)&lt;=12,"Q4")</f>
        <v>Q2</v>
      </c>
      <c r="J935" t="str">
        <f t="shared" si="59"/>
        <v>2026-Q2</v>
      </c>
      <c r="K935">
        <f t="shared" si="56"/>
        <v>0</v>
      </c>
      <c r="L935">
        <f t="shared" si="57"/>
        <v>1</v>
      </c>
    </row>
    <row r="936" spans="1:12" x14ac:dyDescent="0.25">
      <c r="A936" s="8">
        <v>46156</v>
      </c>
      <c r="B936" t="s">
        <v>13</v>
      </c>
      <c r="C936" t="s">
        <v>18</v>
      </c>
      <c r="D936" t="s">
        <v>15</v>
      </c>
      <c r="E936">
        <v>33</v>
      </c>
      <c r="F936">
        <v>100.72</v>
      </c>
      <c r="G936">
        <v>3323.76</v>
      </c>
      <c r="H936">
        <f t="shared" si="58"/>
        <v>2026</v>
      </c>
      <c r="I936" t="str" cm="1">
        <f t="array" ref="I936">_xlfn.IFS(MONTH(A936)&lt;=3,"Q1",MONTH(A936)&lt;=6,"Q2",MONTH(A936)&lt;=9,"Q3",MONTH(A936)&lt;=12,"Q4")</f>
        <v>Q2</v>
      </c>
      <c r="J936" t="str">
        <f t="shared" si="59"/>
        <v>2026-Q2</v>
      </c>
      <c r="K936">
        <f t="shared" si="56"/>
        <v>0</v>
      </c>
      <c r="L936">
        <f t="shared" si="57"/>
        <v>1</v>
      </c>
    </row>
    <row r="937" spans="1:12" x14ac:dyDescent="0.25">
      <c r="A937" s="8">
        <v>46156</v>
      </c>
      <c r="B937" t="s">
        <v>10</v>
      </c>
      <c r="C937" t="s">
        <v>11</v>
      </c>
      <c r="D937" t="s">
        <v>12</v>
      </c>
      <c r="E937">
        <v>30</v>
      </c>
      <c r="F937">
        <v>26.17</v>
      </c>
      <c r="G937">
        <v>785.1</v>
      </c>
      <c r="H937">
        <f t="shared" si="58"/>
        <v>2026</v>
      </c>
      <c r="I937" t="str" cm="1">
        <f t="array" ref="I937">_xlfn.IFS(MONTH(A937)&lt;=3,"Q1",MONTH(A937)&lt;=6,"Q2",MONTH(A937)&lt;=9,"Q3",MONTH(A937)&lt;=12,"Q4")</f>
        <v>Q2</v>
      </c>
      <c r="J937" t="str">
        <f t="shared" si="59"/>
        <v>2026-Q2</v>
      </c>
      <c r="K937">
        <f t="shared" si="56"/>
        <v>0</v>
      </c>
      <c r="L937">
        <f t="shared" si="57"/>
        <v>1</v>
      </c>
    </row>
    <row r="938" spans="1:12" x14ac:dyDescent="0.25">
      <c r="A938" s="8">
        <v>46157</v>
      </c>
      <c r="B938" t="s">
        <v>19</v>
      </c>
      <c r="C938" t="s">
        <v>16</v>
      </c>
      <c r="D938" t="s">
        <v>9</v>
      </c>
      <c r="E938">
        <v>33</v>
      </c>
      <c r="F938">
        <v>41.29</v>
      </c>
      <c r="G938">
        <v>1362.57</v>
      </c>
      <c r="H938">
        <f t="shared" si="58"/>
        <v>2026</v>
      </c>
      <c r="I938" t="str" cm="1">
        <f t="array" ref="I938">_xlfn.IFS(MONTH(A938)&lt;=3,"Q1",MONTH(A938)&lt;=6,"Q2",MONTH(A938)&lt;=9,"Q3",MONTH(A938)&lt;=12,"Q4")</f>
        <v>Q2</v>
      </c>
      <c r="J938" t="str">
        <f t="shared" si="59"/>
        <v>2026-Q2</v>
      </c>
      <c r="K938">
        <f t="shared" si="56"/>
        <v>0</v>
      </c>
      <c r="L938">
        <f t="shared" si="57"/>
        <v>1</v>
      </c>
    </row>
    <row r="939" spans="1:12" x14ac:dyDescent="0.25">
      <c r="A939" s="8">
        <v>46158</v>
      </c>
      <c r="B939" t="s">
        <v>7</v>
      </c>
      <c r="C939" t="s">
        <v>14</v>
      </c>
      <c r="D939" t="s">
        <v>12</v>
      </c>
      <c r="E939">
        <v>40</v>
      </c>
      <c r="F939">
        <v>210.43</v>
      </c>
      <c r="G939">
        <v>8417.2000000000007</v>
      </c>
      <c r="H939">
        <f t="shared" si="58"/>
        <v>2026</v>
      </c>
      <c r="I939" t="str" cm="1">
        <f t="array" ref="I939">_xlfn.IFS(MONTH(A939)&lt;=3,"Q1",MONTH(A939)&lt;=6,"Q2",MONTH(A939)&lt;=9,"Q3",MONTH(A939)&lt;=12,"Q4")</f>
        <v>Q2</v>
      </c>
      <c r="J939" t="str">
        <f t="shared" si="59"/>
        <v>2026-Q2</v>
      </c>
      <c r="K939">
        <f t="shared" si="56"/>
        <v>0</v>
      </c>
      <c r="L939">
        <f t="shared" si="57"/>
        <v>1</v>
      </c>
    </row>
    <row r="940" spans="1:12" x14ac:dyDescent="0.25">
      <c r="A940" s="8">
        <v>46158</v>
      </c>
      <c r="B940" t="s">
        <v>13</v>
      </c>
      <c r="C940" t="s">
        <v>18</v>
      </c>
      <c r="D940" t="s">
        <v>15</v>
      </c>
      <c r="E940">
        <v>23</v>
      </c>
      <c r="F940">
        <v>100.72</v>
      </c>
      <c r="G940">
        <v>2316.56</v>
      </c>
      <c r="H940">
        <f t="shared" si="58"/>
        <v>2026</v>
      </c>
      <c r="I940" t="str" cm="1">
        <f t="array" ref="I940">_xlfn.IFS(MONTH(A940)&lt;=3,"Q1",MONTH(A940)&lt;=6,"Q2",MONTH(A940)&lt;=9,"Q3",MONTH(A940)&lt;=12,"Q4")</f>
        <v>Q2</v>
      </c>
      <c r="J940" t="str">
        <f t="shared" si="59"/>
        <v>2026-Q2</v>
      </c>
      <c r="K940">
        <f t="shared" si="56"/>
        <v>0</v>
      </c>
      <c r="L940">
        <f t="shared" si="57"/>
        <v>1</v>
      </c>
    </row>
    <row r="941" spans="1:12" x14ac:dyDescent="0.25">
      <c r="A941" s="8">
        <v>46159</v>
      </c>
      <c r="B941" t="s">
        <v>19</v>
      </c>
      <c r="C941" t="s">
        <v>18</v>
      </c>
      <c r="D941" t="s">
        <v>12</v>
      </c>
      <c r="E941">
        <v>27</v>
      </c>
      <c r="F941">
        <v>100.72</v>
      </c>
      <c r="G941">
        <v>2719.44</v>
      </c>
      <c r="H941">
        <f t="shared" si="58"/>
        <v>2026</v>
      </c>
      <c r="I941" t="str" cm="1">
        <f t="array" ref="I941">_xlfn.IFS(MONTH(A941)&lt;=3,"Q1",MONTH(A941)&lt;=6,"Q2",MONTH(A941)&lt;=9,"Q3",MONTH(A941)&lt;=12,"Q4")</f>
        <v>Q2</v>
      </c>
      <c r="J941" t="str">
        <f t="shared" si="59"/>
        <v>2026-Q2</v>
      </c>
      <c r="K941">
        <f t="shared" si="56"/>
        <v>0</v>
      </c>
      <c r="L941">
        <f t="shared" si="57"/>
        <v>1</v>
      </c>
    </row>
    <row r="942" spans="1:12" x14ac:dyDescent="0.25">
      <c r="A942" s="8">
        <v>46160</v>
      </c>
      <c r="B942" t="s">
        <v>7</v>
      </c>
      <c r="C942" t="s">
        <v>17</v>
      </c>
      <c r="D942" t="s">
        <v>15</v>
      </c>
      <c r="E942">
        <v>19</v>
      </c>
      <c r="F942">
        <v>14.78</v>
      </c>
      <c r="G942">
        <v>280.82</v>
      </c>
      <c r="H942">
        <f t="shared" si="58"/>
        <v>2026</v>
      </c>
      <c r="I942" t="str" cm="1">
        <f t="array" ref="I942">_xlfn.IFS(MONTH(A942)&lt;=3,"Q1",MONTH(A942)&lt;=6,"Q2",MONTH(A942)&lt;=9,"Q3",MONTH(A942)&lt;=12,"Q4")</f>
        <v>Q2</v>
      </c>
      <c r="J942" t="str">
        <f t="shared" si="59"/>
        <v>2026-Q2</v>
      </c>
      <c r="K942">
        <f t="shared" si="56"/>
        <v>0</v>
      </c>
      <c r="L942">
        <f t="shared" si="57"/>
        <v>1</v>
      </c>
    </row>
    <row r="943" spans="1:12" x14ac:dyDescent="0.25">
      <c r="A943" s="8">
        <v>46161</v>
      </c>
      <c r="B943" t="s">
        <v>19</v>
      </c>
      <c r="C943" t="s">
        <v>8</v>
      </c>
      <c r="D943" t="s">
        <v>15</v>
      </c>
      <c r="E943">
        <v>27</v>
      </c>
      <c r="F943">
        <v>64.22</v>
      </c>
      <c r="G943">
        <v>1733.94</v>
      </c>
      <c r="H943">
        <f t="shared" si="58"/>
        <v>2026</v>
      </c>
      <c r="I943" t="str" cm="1">
        <f t="array" ref="I943">_xlfn.IFS(MONTH(A943)&lt;=3,"Q1",MONTH(A943)&lt;=6,"Q2",MONTH(A943)&lt;=9,"Q3",MONTH(A943)&lt;=12,"Q4")</f>
        <v>Q2</v>
      </c>
      <c r="J943" t="str">
        <f t="shared" si="59"/>
        <v>2026-Q2</v>
      </c>
      <c r="K943">
        <f t="shared" si="56"/>
        <v>0</v>
      </c>
      <c r="L943">
        <f t="shared" si="57"/>
        <v>1</v>
      </c>
    </row>
    <row r="944" spans="1:12" x14ac:dyDescent="0.25">
      <c r="A944" s="8">
        <v>46161</v>
      </c>
      <c r="B944" t="s">
        <v>13</v>
      </c>
      <c r="C944" t="s">
        <v>8</v>
      </c>
      <c r="D944" t="s">
        <v>15</v>
      </c>
      <c r="E944">
        <v>12</v>
      </c>
      <c r="F944">
        <v>64.22</v>
      </c>
      <c r="G944">
        <v>770.64</v>
      </c>
      <c r="H944">
        <f t="shared" si="58"/>
        <v>2026</v>
      </c>
      <c r="I944" t="str" cm="1">
        <f t="array" ref="I944">_xlfn.IFS(MONTH(A944)&lt;=3,"Q1",MONTH(A944)&lt;=6,"Q2",MONTH(A944)&lt;=9,"Q3",MONTH(A944)&lt;=12,"Q4")</f>
        <v>Q2</v>
      </c>
      <c r="J944" t="str">
        <f t="shared" si="59"/>
        <v>2026-Q2</v>
      </c>
      <c r="K944">
        <f t="shared" si="56"/>
        <v>0</v>
      </c>
      <c r="L944">
        <f t="shared" si="57"/>
        <v>1</v>
      </c>
    </row>
    <row r="945" spans="1:12" x14ac:dyDescent="0.25">
      <c r="A945" s="8">
        <v>46162</v>
      </c>
      <c r="B945" t="s">
        <v>10</v>
      </c>
      <c r="C945" t="s">
        <v>11</v>
      </c>
      <c r="D945" t="s">
        <v>9</v>
      </c>
      <c r="E945">
        <v>4</v>
      </c>
      <c r="F945">
        <v>26.17</v>
      </c>
      <c r="G945">
        <v>104.68</v>
      </c>
      <c r="H945">
        <f t="shared" si="58"/>
        <v>2026</v>
      </c>
      <c r="I945" t="str" cm="1">
        <f t="array" ref="I945">_xlfn.IFS(MONTH(A945)&lt;=3,"Q1",MONTH(A945)&lt;=6,"Q2",MONTH(A945)&lt;=9,"Q3",MONTH(A945)&lt;=12,"Q4")</f>
        <v>Q2</v>
      </c>
      <c r="J945" t="str">
        <f t="shared" si="59"/>
        <v>2026-Q2</v>
      </c>
      <c r="K945">
        <f t="shared" si="56"/>
        <v>0</v>
      </c>
      <c r="L945">
        <f t="shared" si="57"/>
        <v>1</v>
      </c>
    </row>
    <row r="946" spans="1:12" x14ac:dyDescent="0.25">
      <c r="A946" s="8">
        <v>46163</v>
      </c>
      <c r="B946" t="s">
        <v>13</v>
      </c>
      <c r="C946" t="s">
        <v>16</v>
      </c>
      <c r="D946" t="s">
        <v>12</v>
      </c>
      <c r="E946">
        <v>27</v>
      </c>
      <c r="F946">
        <v>41.29</v>
      </c>
      <c r="G946">
        <v>1114.83</v>
      </c>
      <c r="H946">
        <f t="shared" si="58"/>
        <v>2026</v>
      </c>
      <c r="I946" t="str" cm="1">
        <f t="array" ref="I946">_xlfn.IFS(MONTH(A946)&lt;=3,"Q1",MONTH(A946)&lt;=6,"Q2",MONTH(A946)&lt;=9,"Q3",MONTH(A946)&lt;=12,"Q4")</f>
        <v>Q2</v>
      </c>
      <c r="J946" t="str">
        <f t="shared" si="59"/>
        <v>2026-Q2</v>
      </c>
      <c r="K946">
        <f t="shared" si="56"/>
        <v>0</v>
      </c>
      <c r="L946">
        <f t="shared" si="57"/>
        <v>1</v>
      </c>
    </row>
    <row r="947" spans="1:12" x14ac:dyDescent="0.25">
      <c r="A947" s="8">
        <v>46164</v>
      </c>
      <c r="B947" t="s">
        <v>13</v>
      </c>
      <c r="C947" t="s">
        <v>17</v>
      </c>
      <c r="D947" t="s">
        <v>9</v>
      </c>
      <c r="E947">
        <v>12</v>
      </c>
      <c r="F947">
        <v>14.78</v>
      </c>
      <c r="G947">
        <v>177.36</v>
      </c>
      <c r="H947">
        <f t="shared" si="58"/>
        <v>2026</v>
      </c>
      <c r="I947" t="str" cm="1">
        <f t="array" ref="I947">_xlfn.IFS(MONTH(A947)&lt;=3,"Q1",MONTH(A947)&lt;=6,"Q2",MONTH(A947)&lt;=9,"Q3",MONTH(A947)&lt;=12,"Q4")</f>
        <v>Q2</v>
      </c>
      <c r="J947" t="str">
        <f t="shared" si="59"/>
        <v>2026-Q2</v>
      </c>
      <c r="K947">
        <f t="shared" si="56"/>
        <v>0</v>
      </c>
      <c r="L947">
        <f t="shared" si="57"/>
        <v>1</v>
      </c>
    </row>
    <row r="948" spans="1:12" x14ac:dyDescent="0.25">
      <c r="A948" s="8">
        <v>46164</v>
      </c>
      <c r="B948" t="s">
        <v>19</v>
      </c>
      <c r="C948" t="s">
        <v>16</v>
      </c>
      <c r="D948" t="s">
        <v>12</v>
      </c>
      <c r="E948">
        <v>9</v>
      </c>
      <c r="F948">
        <v>41.29</v>
      </c>
      <c r="G948">
        <v>371.61</v>
      </c>
      <c r="H948">
        <f t="shared" si="58"/>
        <v>2026</v>
      </c>
      <c r="I948" t="str" cm="1">
        <f t="array" ref="I948">_xlfn.IFS(MONTH(A948)&lt;=3,"Q1",MONTH(A948)&lt;=6,"Q2",MONTH(A948)&lt;=9,"Q3",MONTH(A948)&lt;=12,"Q4")</f>
        <v>Q2</v>
      </c>
      <c r="J948" t="str">
        <f t="shared" si="59"/>
        <v>2026-Q2</v>
      </c>
      <c r="K948">
        <f t="shared" si="56"/>
        <v>0</v>
      </c>
      <c r="L948">
        <f t="shared" si="57"/>
        <v>1</v>
      </c>
    </row>
    <row r="949" spans="1:12" x14ac:dyDescent="0.25">
      <c r="A949" s="8">
        <v>46165</v>
      </c>
      <c r="B949" t="s">
        <v>7</v>
      </c>
      <c r="C949" t="s">
        <v>16</v>
      </c>
      <c r="D949" t="s">
        <v>12</v>
      </c>
      <c r="E949">
        <v>39</v>
      </c>
      <c r="F949">
        <v>41.29</v>
      </c>
      <c r="G949">
        <v>1610.31</v>
      </c>
      <c r="H949">
        <f t="shared" si="58"/>
        <v>2026</v>
      </c>
      <c r="I949" t="str" cm="1">
        <f t="array" ref="I949">_xlfn.IFS(MONTH(A949)&lt;=3,"Q1",MONTH(A949)&lt;=6,"Q2",MONTH(A949)&lt;=9,"Q3",MONTH(A949)&lt;=12,"Q4")</f>
        <v>Q2</v>
      </c>
      <c r="J949" t="str">
        <f t="shared" si="59"/>
        <v>2026-Q2</v>
      </c>
      <c r="K949">
        <f t="shared" si="56"/>
        <v>0</v>
      </c>
      <c r="L949">
        <f t="shared" si="57"/>
        <v>1</v>
      </c>
    </row>
    <row r="950" spans="1:12" x14ac:dyDescent="0.25">
      <c r="A950" s="8">
        <v>46166</v>
      </c>
      <c r="B950" t="s">
        <v>7</v>
      </c>
      <c r="C950" t="s">
        <v>18</v>
      </c>
      <c r="D950" t="s">
        <v>9</v>
      </c>
      <c r="E950">
        <v>15</v>
      </c>
      <c r="F950">
        <v>100.72</v>
      </c>
      <c r="G950">
        <v>1510.8</v>
      </c>
      <c r="H950">
        <f t="shared" si="58"/>
        <v>2026</v>
      </c>
      <c r="I950" t="str" cm="1">
        <f t="array" ref="I950">_xlfn.IFS(MONTH(A950)&lt;=3,"Q1",MONTH(A950)&lt;=6,"Q2",MONTH(A950)&lt;=9,"Q3",MONTH(A950)&lt;=12,"Q4")</f>
        <v>Q2</v>
      </c>
      <c r="J950" t="str">
        <f t="shared" si="59"/>
        <v>2026-Q2</v>
      </c>
      <c r="K950">
        <f t="shared" si="56"/>
        <v>0</v>
      </c>
      <c r="L950">
        <f t="shared" si="57"/>
        <v>1</v>
      </c>
    </row>
    <row r="951" spans="1:12" x14ac:dyDescent="0.25">
      <c r="A951" s="8">
        <v>46167</v>
      </c>
      <c r="B951" t="s">
        <v>21</v>
      </c>
      <c r="C951" t="s">
        <v>18</v>
      </c>
      <c r="D951" t="s">
        <v>15</v>
      </c>
      <c r="E951">
        <v>19</v>
      </c>
      <c r="F951">
        <v>100.72</v>
      </c>
      <c r="G951">
        <v>1913.68</v>
      </c>
      <c r="H951">
        <f t="shared" si="58"/>
        <v>2026</v>
      </c>
      <c r="I951" t="str" cm="1">
        <f t="array" ref="I951">_xlfn.IFS(MONTH(A951)&lt;=3,"Q1",MONTH(A951)&lt;=6,"Q2",MONTH(A951)&lt;=9,"Q3",MONTH(A951)&lt;=12,"Q4")</f>
        <v>Q2</v>
      </c>
      <c r="J951" t="str">
        <f t="shared" si="59"/>
        <v>2026-Q2</v>
      </c>
      <c r="K951">
        <f t="shared" si="56"/>
        <v>0</v>
      </c>
      <c r="L951">
        <f t="shared" si="57"/>
        <v>1</v>
      </c>
    </row>
    <row r="952" spans="1:12" x14ac:dyDescent="0.25">
      <c r="A952" s="8">
        <v>46167</v>
      </c>
      <c r="B952" t="s">
        <v>13</v>
      </c>
      <c r="C952" t="s">
        <v>11</v>
      </c>
      <c r="D952" t="s">
        <v>12</v>
      </c>
      <c r="E952">
        <v>8</v>
      </c>
      <c r="F952">
        <v>26.17</v>
      </c>
      <c r="G952">
        <v>209.36</v>
      </c>
      <c r="H952">
        <f t="shared" si="58"/>
        <v>2026</v>
      </c>
      <c r="I952" t="str" cm="1">
        <f t="array" ref="I952">_xlfn.IFS(MONTH(A952)&lt;=3,"Q1",MONTH(A952)&lt;=6,"Q2",MONTH(A952)&lt;=9,"Q3",MONTH(A952)&lt;=12,"Q4")</f>
        <v>Q2</v>
      </c>
      <c r="J952" t="str">
        <f t="shared" si="59"/>
        <v>2026-Q2</v>
      </c>
      <c r="K952">
        <f t="shared" si="56"/>
        <v>0</v>
      </c>
      <c r="L952">
        <f t="shared" si="57"/>
        <v>1</v>
      </c>
    </row>
    <row r="953" spans="1:12" x14ac:dyDescent="0.25">
      <c r="A953" s="8">
        <v>46168</v>
      </c>
      <c r="B953" t="s">
        <v>21</v>
      </c>
      <c r="C953" t="s">
        <v>22</v>
      </c>
      <c r="D953" t="s">
        <v>12</v>
      </c>
      <c r="E953">
        <v>10</v>
      </c>
      <c r="F953">
        <v>160.66</v>
      </c>
      <c r="G953">
        <v>1606.6</v>
      </c>
      <c r="H953">
        <f t="shared" si="58"/>
        <v>2026</v>
      </c>
      <c r="I953" t="str" cm="1">
        <f t="array" ref="I953">_xlfn.IFS(MONTH(A953)&lt;=3,"Q1",MONTH(A953)&lt;=6,"Q2",MONTH(A953)&lt;=9,"Q3",MONTH(A953)&lt;=12,"Q4")</f>
        <v>Q2</v>
      </c>
      <c r="J953" t="str">
        <f t="shared" si="59"/>
        <v>2026-Q2</v>
      </c>
      <c r="K953">
        <f t="shared" si="56"/>
        <v>0</v>
      </c>
      <c r="L953">
        <f t="shared" si="57"/>
        <v>1</v>
      </c>
    </row>
    <row r="954" spans="1:12" x14ac:dyDescent="0.25">
      <c r="A954" s="8">
        <v>46169</v>
      </c>
      <c r="B954" t="s">
        <v>21</v>
      </c>
      <c r="C954" t="s">
        <v>11</v>
      </c>
      <c r="D954" t="s">
        <v>9</v>
      </c>
      <c r="E954">
        <v>9</v>
      </c>
      <c r="F954">
        <v>26.17</v>
      </c>
      <c r="G954">
        <v>235.53</v>
      </c>
      <c r="H954">
        <f t="shared" si="58"/>
        <v>2026</v>
      </c>
      <c r="I954" t="str" cm="1">
        <f t="array" ref="I954">_xlfn.IFS(MONTH(A954)&lt;=3,"Q1",MONTH(A954)&lt;=6,"Q2",MONTH(A954)&lt;=9,"Q3",MONTH(A954)&lt;=12,"Q4")</f>
        <v>Q2</v>
      </c>
      <c r="J954" t="str">
        <f t="shared" si="59"/>
        <v>2026-Q2</v>
      </c>
      <c r="K954">
        <f t="shared" si="56"/>
        <v>0</v>
      </c>
      <c r="L954">
        <f t="shared" si="57"/>
        <v>1</v>
      </c>
    </row>
    <row r="955" spans="1:12" x14ac:dyDescent="0.25">
      <c r="A955" s="8">
        <v>46169</v>
      </c>
      <c r="B955" t="s">
        <v>19</v>
      </c>
      <c r="C955" t="s">
        <v>16</v>
      </c>
      <c r="D955" t="s">
        <v>9</v>
      </c>
      <c r="E955">
        <v>26</v>
      </c>
      <c r="F955">
        <v>41.29</v>
      </c>
      <c r="G955">
        <v>1073.54</v>
      </c>
      <c r="H955">
        <f t="shared" si="58"/>
        <v>2026</v>
      </c>
      <c r="I955" t="str" cm="1">
        <f t="array" ref="I955">_xlfn.IFS(MONTH(A955)&lt;=3,"Q1",MONTH(A955)&lt;=6,"Q2",MONTH(A955)&lt;=9,"Q3",MONTH(A955)&lt;=12,"Q4")</f>
        <v>Q2</v>
      </c>
      <c r="J955" t="str">
        <f t="shared" si="59"/>
        <v>2026-Q2</v>
      </c>
      <c r="K955">
        <f t="shared" si="56"/>
        <v>0</v>
      </c>
      <c r="L955">
        <f t="shared" si="57"/>
        <v>1</v>
      </c>
    </row>
    <row r="956" spans="1:12" x14ac:dyDescent="0.25">
      <c r="A956" s="8">
        <v>46170</v>
      </c>
      <c r="B956" t="s">
        <v>21</v>
      </c>
      <c r="C956" t="s">
        <v>11</v>
      </c>
      <c r="D956" t="s">
        <v>12</v>
      </c>
      <c r="E956">
        <v>32</v>
      </c>
      <c r="F956">
        <v>26.17</v>
      </c>
      <c r="G956">
        <v>837.44</v>
      </c>
      <c r="H956">
        <f t="shared" si="58"/>
        <v>2026</v>
      </c>
      <c r="I956" t="str" cm="1">
        <f t="array" ref="I956">_xlfn.IFS(MONTH(A956)&lt;=3,"Q1",MONTH(A956)&lt;=6,"Q2",MONTH(A956)&lt;=9,"Q3",MONTH(A956)&lt;=12,"Q4")</f>
        <v>Q2</v>
      </c>
      <c r="J956" t="str">
        <f t="shared" si="59"/>
        <v>2026-Q2</v>
      </c>
      <c r="K956">
        <f t="shared" si="56"/>
        <v>0</v>
      </c>
      <c r="L956">
        <f t="shared" si="57"/>
        <v>1</v>
      </c>
    </row>
    <row r="957" spans="1:12" x14ac:dyDescent="0.25">
      <c r="A957" s="8">
        <v>46171</v>
      </c>
      <c r="B957" t="s">
        <v>21</v>
      </c>
      <c r="C957" t="s">
        <v>11</v>
      </c>
      <c r="D957" t="s">
        <v>9</v>
      </c>
      <c r="E957">
        <v>18</v>
      </c>
      <c r="F957">
        <v>26.17</v>
      </c>
      <c r="G957">
        <v>471.06</v>
      </c>
      <c r="H957">
        <f t="shared" si="58"/>
        <v>2026</v>
      </c>
      <c r="I957" t="str" cm="1">
        <f t="array" ref="I957">_xlfn.IFS(MONTH(A957)&lt;=3,"Q1",MONTH(A957)&lt;=6,"Q2",MONTH(A957)&lt;=9,"Q3",MONTH(A957)&lt;=12,"Q4")</f>
        <v>Q2</v>
      </c>
      <c r="J957" t="str">
        <f t="shared" si="59"/>
        <v>2026-Q2</v>
      </c>
      <c r="K957">
        <f t="shared" si="56"/>
        <v>0</v>
      </c>
      <c r="L957">
        <f t="shared" si="57"/>
        <v>1</v>
      </c>
    </row>
    <row r="958" spans="1:12" x14ac:dyDescent="0.25">
      <c r="A958" s="8">
        <v>46172</v>
      </c>
      <c r="B958" t="s">
        <v>13</v>
      </c>
      <c r="C958" t="s">
        <v>17</v>
      </c>
      <c r="D958" t="s">
        <v>9</v>
      </c>
      <c r="E958">
        <v>40</v>
      </c>
      <c r="F958">
        <v>14.78</v>
      </c>
      <c r="G958">
        <v>591.20000000000005</v>
      </c>
      <c r="H958">
        <f t="shared" si="58"/>
        <v>2026</v>
      </c>
      <c r="I958" t="str" cm="1">
        <f t="array" ref="I958">_xlfn.IFS(MONTH(A958)&lt;=3,"Q1",MONTH(A958)&lt;=6,"Q2",MONTH(A958)&lt;=9,"Q3",MONTH(A958)&lt;=12,"Q4")</f>
        <v>Q2</v>
      </c>
      <c r="J958" t="str">
        <f t="shared" si="59"/>
        <v>2026-Q2</v>
      </c>
      <c r="K958">
        <f t="shared" si="56"/>
        <v>0</v>
      </c>
      <c r="L958">
        <f t="shared" si="57"/>
        <v>1</v>
      </c>
    </row>
    <row r="959" spans="1:12" x14ac:dyDescent="0.25">
      <c r="A959" s="8">
        <v>46172</v>
      </c>
      <c r="B959" t="s">
        <v>19</v>
      </c>
      <c r="C959" t="s">
        <v>16</v>
      </c>
      <c r="D959" t="s">
        <v>9</v>
      </c>
      <c r="E959">
        <v>21</v>
      </c>
      <c r="F959">
        <v>41.29</v>
      </c>
      <c r="G959">
        <v>867.09</v>
      </c>
      <c r="H959">
        <f t="shared" si="58"/>
        <v>2026</v>
      </c>
      <c r="I959" t="str" cm="1">
        <f t="array" ref="I959">_xlfn.IFS(MONTH(A959)&lt;=3,"Q1",MONTH(A959)&lt;=6,"Q2",MONTH(A959)&lt;=9,"Q3",MONTH(A959)&lt;=12,"Q4")</f>
        <v>Q2</v>
      </c>
      <c r="J959" t="str">
        <f t="shared" si="59"/>
        <v>2026-Q2</v>
      </c>
      <c r="K959">
        <f t="shared" si="56"/>
        <v>0</v>
      </c>
      <c r="L959">
        <f t="shared" si="57"/>
        <v>1</v>
      </c>
    </row>
    <row r="960" spans="1:12" x14ac:dyDescent="0.25">
      <c r="A960" s="8">
        <v>46173</v>
      </c>
      <c r="B960" t="s">
        <v>13</v>
      </c>
      <c r="C960" t="s">
        <v>16</v>
      </c>
      <c r="D960" t="s">
        <v>15</v>
      </c>
      <c r="E960">
        <v>9</v>
      </c>
      <c r="F960">
        <v>41.29</v>
      </c>
      <c r="G960">
        <v>371.61</v>
      </c>
      <c r="H960">
        <f t="shared" si="58"/>
        <v>2026</v>
      </c>
      <c r="I960" t="str" cm="1">
        <f t="array" ref="I960">_xlfn.IFS(MONTH(A960)&lt;=3,"Q1",MONTH(A960)&lt;=6,"Q2",MONTH(A960)&lt;=9,"Q3",MONTH(A960)&lt;=12,"Q4")</f>
        <v>Q2</v>
      </c>
      <c r="J960" t="str">
        <f t="shared" si="59"/>
        <v>2026-Q2</v>
      </c>
      <c r="K960">
        <f t="shared" si="56"/>
        <v>0</v>
      </c>
      <c r="L960">
        <f t="shared" si="57"/>
        <v>1</v>
      </c>
    </row>
    <row r="961" spans="1:12" x14ac:dyDescent="0.25">
      <c r="A961" s="8">
        <v>46174</v>
      </c>
      <c r="B961" t="s">
        <v>7</v>
      </c>
      <c r="C961" t="s">
        <v>11</v>
      </c>
      <c r="D961" t="s">
        <v>9</v>
      </c>
      <c r="E961">
        <v>8</v>
      </c>
      <c r="F961">
        <v>26.17</v>
      </c>
      <c r="G961">
        <v>209.36</v>
      </c>
      <c r="H961">
        <f t="shared" si="58"/>
        <v>2026</v>
      </c>
      <c r="I961" t="str" cm="1">
        <f t="array" ref="I961">_xlfn.IFS(MONTH(A961)&lt;=3,"Q1",MONTH(A961)&lt;=6,"Q2",MONTH(A961)&lt;=9,"Q3",MONTH(A961)&lt;=12,"Q4")</f>
        <v>Q2</v>
      </c>
      <c r="J961" t="str">
        <f t="shared" si="59"/>
        <v>2026-Q2</v>
      </c>
      <c r="K961">
        <f t="shared" si="56"/>
        <v>0</v>
      </c>
      <c r="L961">
        <f t="shared" si="57"/>
        <v>1</v>
      </c>
    </row>
    <row r="962" spans="1:12" x14ac:dyDescent="0.25">
      <c r="A962" s="8">
        <v>46175</v>
      </c>
      <c r="B962" t="s">
        <v>10</v>
      </c>
      <c r="C962" t="s">
        <v>11</v>
      </c>
      <c r="D962" t="s">
        <v>15</v>
      </c>
      <c r="E962">
        <v>23</v>
      </c>
      <c r="F962">
        <v>26.17</v>
      </c>
      <c r="G962">
        <v>601.91</v>
      </c>
      <c r="H962">
        <f t="shared" si="58"/>
        <v>2026</v>
      </c>
      <c r="I962" t="str" cm="1">
        <f t="array" ref="I962">_xlfn.IFS(MONTH(A962)&lt;=3,"Q1",MONTH(A962)&lt;=6,"Q2",MONTH(A962)&lt;=9,"Q3",MONTH(A962)&lt;=12,"Q4")</f>
        <v>Q2</v>
      </c>
      <c r="J962" t="str">
        <f t="shared" si="59"/>
        <v>2026-Q2</v>
      </c>
      <c r="K962">
        <f t="shared" ref="K962:K1001" si="60">COUNTBLANK(A962:G962)</f>
        <v>0</v>
      </c>
      <c r="L962">
        <f t="shared" si="57"/>
        <v>1</v>
      </c>
    </row>
    <row r="963" spans="1:12" x14ac:dyDescent="0.25">
      <c r="A963" s="8">
        <v>46175</v>
      </c>
      <c r="B963" t="s">
        <v>13</v>
      </c>
      <c r="C963" t="s">
        <v>11</v>
      </c>
      <c r="D963" t="s">
        <v>12</v>
      </c>
      <c r="E963">
        <v>22</v>
      </c>
      <c r="F963">
        <v>26.17</v>
      </c>
      <c r="G963">
        <v>575.74</v>
      </c>
      <c r="H963">
        <f t="shared" ref="H963:H1001" si="61">YEAR(A963)</f>
        <v>2026</v>
      </c>
      <c r="I963" t="str" cm="1">
        <f t="array" ref="I963">_xlfn.IFS(MONTH(A963)&lt;=3,"Q1",MONTH(A963)&lt;=6,"Q2",MONTH(A963)&lt;=9,"Q3",MONTH(A963)&lt;=12,"Q4")</f>
        <v>Q2</v>
      </c>
      <c r="J963" t="str">
        <f t="shared" ref="J963:J1001" si="62">YEAR(A963)&amp;"-Q"&amp;ROUNDUP(MONTH(A963)/3,0)</f>
        <v>2026-Q2</v>
      </c>
      <c r="K963">
        <f t="shared" si="60"/>
        <v>0</v>
      </c>
      <c r="L963">
        <f t="shared" ref="L963:L1001" si="63">COUNTIFS(A:A,A963,B:B,B963,C:C,C963,E:E,E963,F:F,F963)</f>
        <v>1</v>
      </c>
    </row>
    <row r="964" spans="1:12" x14ac:dyDescent="0.25">
      <c r="A964" s="8">
        <v>46176</v>
      </c>
      <c r="B964" t="s">
        <v>19</v>
      </c>
      <c r="C964" t="s">
        <v>8</v>
      </c>
      <c r="D964" t="s">
        <v>15</v>
      </c>
      <c r="E964">
        <v>35</v>
      </c>
      <c r="F964">
        <v>64.22</v>
      </c>
      <c r="G964">
        <v>2247.6999999999998</v>
      </c>
      <c r="H964">
        <f t="shared" si="61"/>
        <v>2026</v>
      </c>
      <c r="I964" t="str" cm="1">
        <f t="array" ref="I964">_xlfn.IFS(MONTH(A964)&lt;=3,"Q1",MONTH(A964)&lt;=6,"Q2",MONTH(A964)&lt;=9,"Q3",MONTH(A964)&lt;=12,"Q4")</f>
        <v>Q2</v>
      </c>
      <c r="J964" t="str">
        <f t="shared" si="62"/>
        <v>2026-Q2</v>
      </c>
      <c r="K964">
        <f t="shared" si="60"/>
        <v>0</v>
      </c>
      <c r="L964">
        <f t="shared" si="63"/>
        <v>1</v>
      </c>
    </row>
    <row r="965" spans="1:12" x14ac:dyDescent="0.25">
      <c r="A965" s="8">
        <v>46177</v>
      </c>
      <c r="B965" t="s">
        <v>10</v>
      </c>
      <c r="C965" t="s">
        <v>18</v>
      </c>
      <c r="D965" t="s">
        <v>12</v>
      </c>
      <c r="E965">
        <v>16</v>
      </c>
      <c r="F965">
        <v>100.72</v>
      </c>
      <c r="G965">
        <v>1611.52</v>
      </c>
      <c r="H965">
        <f t="shared" si="61"/>
        <v>2026</v>
      </c>
      <c r="I965" t="str" cm="1">
        <f t="array" ref="I965">_xlfn.IFS(MONTH(A965)&lt;=3,"Q1",MONTH(A965)&lt;=6,"Q2",MONTH(A965)&lt;=9,"Q3",MONTH(A965)&lt;=12,"Q4")</f>
        <v>Q2</v>
      </c>
      <c r="J965" t="str">
        <f t="shared" si="62"/>
        <v>2026-Q2</v>
      </c>
      <c r="K965">
        <f t="shared" si="60"/>
        <v>0</v>
      </c>
      <c r="L965">
        <f t="shared" si="63"/>
        <v>1</v>
      </c>
    </row>
    <row r="966" spans="1:12" x14ac:dyDescent="0.25">
      <c r="A966" s="8">
        <v>46177</v>
      </c>
      <c r="B966" t="s">
        <v>13</v>
      </c>
      <c r="C966" t="s">
        <v>18</v>
      </c>
      <c r="D966" t="s">
        <v>15</v>
      </c>
      <c r="E966">
        <v>8</v>
      </c>
      <c r="F966">
        <v>100.72</v>
      </c>
      <c r="G966">
        <v>805.76</v>
      </c>
      <c r="H966">
        <f t="shared" si="61"/>
        <v>2026</v>
      </c>
      <c r="I966" t="str" cm="1">
        <f t="array" ref="I966">_xlfn.IFS(MONTH(A966)&lt;=3,"Q1",MONTH(A966)&lt;=6,"Q2",MONTH(A966)&lt;=9,"Q3",MONTH(A966)&lt;=12,"Q4")</f>
        <v>Q2</v>
      </c>
      <c r="J966" t="str">
        <f t="shared" si="62"/>
        <v>2026-Q2</v>
      </c>
      <c r="K966">
        <f t="shared" si="60"/>
        <v>0</v>
      </c>
      <c r="L966">
        <f t="shared" si="63"/>
        <v>1</v>
      </c>
    </row>
    <row r="967" spans="1:12" x14ac:dyDescent="0.25">
      <c r="A967" s="8">
        <v>46178</v>
      </c>
      <c r="B967" t="s">
        <v>13</v>
      </c>
      <c r="C967" t="s">
        <v>11</v>
      </c>
      <c r="D967" t="s">
        <v>12</v>
      </c>
      <c r="E967">
        <v>26</v>
      </c>
      <c r="F967">
        <v>26.17</v>
      </c>
      <c r="G967">
        <v>680.42</v>
      </c>
      <c r="H967">
        <f t="shared" si="61"/>
        <v>2026</v>
      </c>
      <c r="I967" t="str" cm="1">
        <f t="array" ref="I967">_xlfn.IFS(MONTH(A967)&lt;=3,"Q1",MONTH(A967)&lt;=6,"Q2",MONTH(A967)&lt;=9,"Q3",MONTH(A967)&lt;=12,"Q4")</f>
        <v>Q2</v>
      </c>
      <c r="J967" t="str">
        <f t="shared" si="62"/>
        <v>2026-Q2</v>
      </c>
      <c r="K967">
        <f t="shared" si="60"/>
        <v>0</v>
      </c>
      <c r="L967">
        <f t="shared" si="63"/>
        <v>1</v>
      </c>
    </row>
    <row r="968" spans="1:12" x14ac:dyDescent="0.25">
      <c r="A968" s="8">
        <v>46179</v>
      </c>
      <c r="B968" t="s">
        <v>19</v>
      </c>
      <c r="C968" t="s">
        <v>18</v>
      </c>
      <c r="D968" t="s">
        <v>15</v>
      </c>
      <c r="E968">
        <v>32</v>
      </c>
      <c r="F968">
        <v>100.72</v>
      </c>
      <c r="G968">
        <v>3223.04</v>
      </c>
      <c r="H968">
        <f t="shared" si="61"/>
        <v>2026</v>
      </c>
      <c r="I968" t="str" cm="1">
        <f t="array" ref="I968">_xlfn.IFS(MONTH(A968)&lt;=3,"Q1",MONTH(A968)&lt;=6,"Q2",MONTH(A968)&lt;=9,"Q3",MONTH(A968)&lt;=12,"Q4")</f>
        <v>Q2</v>
      </c>
      <c r="J968" t="str">
        <f t="shared" si="62"/>
        <v>2026-Q2</v>
      </c>
      <c r="K968">
        <f t="shared" si="60"/>
        <v>0</v>
      </c>
      <c r="L968">
        <f t="shared" si="63"/>
        <v>1</v>
      </c>
    </row>
    <row r="969" spans="1:12" x14ac:dyDescent="0.25">
      <c r="A969" s="8">
        <v>46180</v>
      </c>
      <c r="B969" t="s">
        <v>19</v>
      </c>
      <c r="C969" t="s">
        <v>17</v>
      </c>
      <c r="D969" t="s">
        <v>9</v>
      </c>
      <c r="E969">
        <v>8</v>
      </c>
      <c r="F969">
        <v>14.78</v>
      </c>
      <c r="G969">
        <v>118.24</v>
      </c>
      <c r="H969">
        <f t="shared" si="61"/>
        <v>2026</v>
      </c>
      <c r="I969" t="str" cm="1">
        <f t="array" ref="I969">_xlfn.IFS(MONTH(A969)&lt;=3,"Q1",MONTH(A969)&lt;=6,"Q2",MONTH(A969)&lt;=9,"Q3",MONTH(A969)&lt;=12,"Q4")</f>
        <v>Q2</v>
      </c>
      <c r="J969" t="str">
        <f t="shared" si="62"/>
        <v>2026-Q2</v>
      </c>
      <c r="K969">
        <f t="shared" si="60"/>
        <v>0</v>
      </c>
      <c r="L969">
        <f t="shared" si="63"/>
        <v>1</v>
      </c>
    </row>
    <row r="970" spans="1:12" x14ac:dyDescent="0.25">
      <c r="A970" s="8">
        <v>46180</v>
      </c>
      <c r="B970" t="s">
        <v>19</v>
      </c>
      <c r="C970" t="s">
        <v>17</v>
      </c>
      <c r="D970" t="s">
        <v>12</v>
      </c>
      <c r="E970">
        <v>40</v>
      </c>
      <c r="F970">
        <v>14.78</v>
      </c>
      <c r="G970">
        <v>591.20000000000005</v>
      </c>
      <c r="H970">
        <f t="shared" si="61"/>
        <v>2026</v>
      </c>
      <c r="I970" t="str" cm="1">
        <f t="array" ref="I970">_xlfn.IFS(MONTH(A970)&lt;=3,"Q1",MONTH(A970)&lt;=6,"Q2",MONTH(A970)&lt;=9,"Q3",MONTH(A970)&lt;=12,"Q4")</f>
        <v>Q2</v>
      </c>
      <c r="J970" t="str">
        <f t="shared" si="62"/>
        <v>2026-Q2</v>
      </c>
      <c r="K970">
        <f t="shared" si="60"/>
        <v>0</v>
      </c>
      <c r="L970">
        <f t="shared" si="63"/>
        <v>1</v>
      </c>
    </row>
    <row r="971" spans="1:12" x14ac:dyDescent="0.25">
      <c r="A971" s="8">
        <v>46181</v>
      </c>
      <c r="B971" t="s">
        <v>13</v>
      </c>
      <c r="C971" t="s">
        <v>11</v>
      </c>
      <c r="D971" t="s">
        <v>15</v>
      </c>
      <c r="E971">
        <v>30</v>
      </c>
      <c r="F971">
        <v>26.17</v>
      </c>
      <c r="G971">
        <v>785.1</v>
      </c>
      <c r="H971">
        <f t="shared" si="61"/>
        <v>2026</v>
      </c>
      <c r="I971" t="str" cm="1">
        <f t="array" ref="I971">_xlfn.IFS(MONTH(A971)&lt;=3,"Q1",MONTH(A971)&lt;=6,"Q2",MONTH(A971)&lt;=9,"Q3",MONTH(A971)&lt;=12,"Q4")</f>
        <v>Q2</v>
      </c>
      <c r="J971" t="str">
        <f t="shared" si="62"/>
        <v>2026-Q2</v>
      </c>
      <c r="K971">
        <f t="shared" si="60"/>
        <v>0</v>
      </c>
      <c r="L971">
        <f t="shared" si="63"/>
        <v>1</v>
      </c>
    </row>
    <row r="972" spans="1:12" x14ac:dyDescent="0.25">
      <c r="A972" s="8">
        <v>46182</v>
      </c>
      <c r="B972" t="s">
        <v>7</v>
      </c>
      <c r="C972" t="s">
        <v>17</v>
      </c>
      <c r="D972" t="s">
        <v>15</v>
      </c>
      <c r="E972">
        <v>13</v>
      </c>
      <c r="F972">
        <v>14.78</v>
      </c>
      <c r="G972">
        <v>192.14</v>
      </c>
      <c r="H972">
        <f t="shared" si="61"/>
        <v>2026</v>
      </c>
      <c r="I972" t="str" cm="1">
        <f t="array" ref="I972">_xlfn.IFS(MONTH(A972)&lt;=3,"Q1",MONTH(A972)&lt;=6,"Q2",MONTH(A972)&lt;=9,"Q3",MONTH(A972)&lt;=12,"Q4")</f>
        <v>Q2</v>
      </c>
      <c r="J972" t="str">
        <f t="shared" si="62"/>
        <v>2026-Q2</v>
      </c>
      <c r="K972">
        <f t="shared" si="60"/>
        <v>0</v>
      </c>
      <c r="L972">
        <f t="shared" si="63"/>
        <v>1</v>
      </c>
    </row>
    <row r="973" spans="1:12" x14ac:dyDescent="0.25">
      <c r="A973" s="8">
        <v>46183</v>
      </c>
      <c r="B973" t="s">
        <v>21</v>
      </c>
      <c r="C973" t="s">
        <v>16</v>
      </c>
      <c r="D973" t="s">
        <v>9</v>
      </c>
      <c r="E973">
        <v>14</v>
      </c>
      <c r="F973">
        <v>41.29</v>
      </c>
      <c r="G973">
        <v>578.05999999999995</v>
      </c>
      <c r="H973">
        <f t="shared" si="61"/>
        <v>2026</v>
      </c>
      <c r="I973" t="str" cm="1">
        <f t="array" ref="I973">_xlfn.IFS(MONTH(A973)&lt;=3,"Q1",MONTH(A973)&lt;=6,"Q2",MONTH(A973)&lt;=9,"Q3",MONTH(A973)&lt;=12,"Q4")</f>
        <v>Q2</v>
      </c>
      <c r="J973" t="str">
        <f t="shared" si="62"/>
        <v>2026-Q2</v>
      </c>
      <c r="K973">
        <f t="shared" si="60"/>
        <v>0</v>
      </c>
      <c r="L973">
        <f t="shared" si="63"/>
        <v>1</v>
      </c>
    </row>
    <row r="974" spans="1:12" x14ac:dyDescent="0.25">
      <c r="A974" s="8">
        <v>46183</v>
      </c>
      <c r="B974" t="s">
        <v>7</v>
      </c>
      <c r="C974" t="s">
        <v>17</v>
      </c>
      <c r="D974" t="s">
        <v>15</v>
      </c>
      <c r="E974">
        <v>10</v>
      </c>
      <c r="F974">
        <v>14.78</v>
      </c>
      <c r="G974">
        <v>147.80000000000001</v>
      </c>
      <c r="H974">
        <f t="shared" si="61"/>
        <v>2026</v>
      </c>
      <c r="I974" t="str" cm="1">
        <f t="array" ref="I974">_xlfn.IFS(MONTH(A974)&lt;=3,"Q1",MONTH(A974)&lt;=6,"Q2",MONTH(A974)&lt;=9,"Q3",MONTH(A974)&lt;=12,"Q4")</f>
        <v>Q2</v>
      </c>
      <c r="J974" t="str">
        <f t="shared" si="62"/>
        <v>2026-Q2</v>
      </c>
      <c r="K974">
        <f t="shared" si="60"/>
        <v>0</v>
      </c>
      <c r="L974">
        <f t="shared" si="63"/>
        <v>1</v>
      </c>
    </row>
    <row r="975" spans="1:12" x14ac:dyDescent="0.25">
      <c r="A975" s="8">
        <v>46184</v>
      </c>
      <c r="B975" t="s">
        <v>7</v>
      </c>
      <c r="C975" t="s">
        <v>11</v>
      </c>
      <c r="D975" t="s">
        <v>15</v>
      </c>
      <c r="E975">
        <v>19</v>
      </c>
      <c r="F975">
        <v>26.17</v>
      </c>
      <c r="G975">
        <v>497.23</v>
      </c>
      <c r="H975">
        <f t="shared" si="61"/>
        <v>2026</v>
      </c>
      <c r="I975" t="str" cm="1">
        <f t="array" ref="I975">_xlfn.IFS(MONTH(A975)&lt;=3,"Q1",MONTH(A975)&lt;=6,"Q2",MONTH(A975)&lt;=9,"Q3",MONTH(A975)&lt;=12,"Q4")</f>
        <v>Q2</v>
      </c>
      <c r="J975" t="str">
        <f t="shared" si="62"/>
        <v>2026-Q2</v>
      </c>
      <c r="K975">
        <f t="shared" si="60"/>
        <v>0</v>
      </c>
      <c r="L975">
        <f t="shared" si="63"/>
        <v>1</v>
      </c>
    </row>
    <row r="976" spans="1:12" x14ac:dyDescent="0.25">
      <c r="A976" s="8">
        <v>46185</v>
      </c>
      <c r="B976" t="s">
        <v>7</v>
      </c>
      <c r="C976" t="s">
        <v>18</v>
      </c>
      <c r="D976" t="s">
        <v>15</v>
      </c>
      <c r="E976">
        <v>31</v>
      </c>
      <c r="F976">
        <v>100.72</v>
      </c>
      <c r="G976">
        <v>3122.32</v>
      </c>
      <c r="H976">
        <f t="shared" si="61"/>
        <v>2026</v>
      </c>
      <c r="I976" t="str" cm="1">
        <f t="array" ref="I976">_xlfn.IFS(MONTH(A976)&lt;=3,"Q1",MONTH(A976)&lt;=6,"Q2",MONTH(A976)&lt;=9,"Q3",MONTH(A976)&lt;=12,"Q4")</f>
        <v>Q2</v>
      </c>
      <c r="J976" t="str">
        <f t="shared" si="62"/>
        <v>2026-Q2</v>
      </c>
      <c r="K976">
        <f t="shared" si="60"/>
        <v>0</v>
      </c>
      <c r="L976">
        <f t="shared" si="63"/>
        <v>1</v>
      </c>
    </row>
    <row r="977" spans="1:12" x14ac:dyDescent="0.25">
      <c r="A977" s="8">
        <v>46185</v>
      </c>
      <c r="B977" t="s">
        <v>21</v>
      </c>
      <c r="C977" t="s">
        <v>14</v>
      </c>
      <c r="D977" t="s">
        <v>15</v>
      </c>
      <c r="E977">
        <v>32</v>
      </c>
      <c r="F977">
        <v>210.43</v>
      </c>
      <c r="G977">
        <v>6733.76</v>
      </c>
      <c r="H977">
        <f t="shared" si="61"/>
        <v>2026</v>
      </c>
      <c r="I977" t="str" cm="1">
        <f t="array" ref="I977">_xlfn.IFS(MONTH(A977)&lt;=3,"Q1",MONTH(A977)&lt;=6,"Q2",MONTH(A977)&lt;=9,"Q3",MONTH(A977)&lt;=12,"Q4")</f>
        <v>Q2</v>
      </c>
      <c r="J977" t="str">
        <f t="shared" si="62"/>
        <v>2026-Q2</v>
      </c>
      <c r="K977">
        <f t="shared" si="60"/>
        <v>0</v>
      </c>
      <c r="L977">
        <f t="shared" si="63"/>
        <v>1</v>
      </c>
    </row>
    <row r="978" spans="1:12" x14ac:dyDescent="0.25">
      <c r="A978" s="8">
        <v>46186</v>
      </c>
      <c r="B978" t="s">
        <v>21</v>
      </c>
      <c r="C978" t="s">
        <v>16</v>
      </c>
      <c r="D978" t="s">
        <v>15</v>
      </c>
      <c r="E978">
        <v>8</v>
      </c>
      <c r="F978">
        <v>41.29</v>
      </c>
      <c r="G978">
        <v>330.32</v>
      </c>
      <c r="H978">
        <f t="shared" si="61"/>
        <v>2026</v>
      </c>
      <c r="I978" t="str" cm="1">
        <f t="array" ref="I978">_xlfn.IFS(MONTH(A978)&lt;=3,"Q1",MONTH(A978)&lt;=6,"Q2",MONTH(A978)&lt;=9,"Q3",MONTH(A978)&lt;=12,"Q4")</f>
        <v>Q2</v>
      </c>
      <c r="J978" t="str">
        <f t="shared" si="62"/>
        <v>2026-Q2</v>
      </c>
      <c r="K978">
        <f t="shared" si="60"/>
        <v>0</v>
      </c>
      <c r="L978">
        <f t="shared" si="63"/>
        <v>1</v>
      </c>
    </row>
    <row r="979" spans="1:12" x14ac:dyDescent="0.25">
      <c r="A979" s="8">
        <v>46187</v>
      </c>
      <c r="B979" t="s">
        <v>13</v>
      </c>
      <c r="C979" t="s">
        <v>17</v>
      </c>
      <c r="D979" t="s">
        <v>9</v>
      </c>
      <c r="E979">
        <v>27</v>
      </c>
      <c r="F979">
        <v>14.78</v>
      </c>
      <c r="G979">
        <v>399.06</v>
      </c>
      <c r="H979">
        <f t="shared" si="61"/>
        <v>2026</v>
      </c>
      <c r="I979" t="str" cm="1">
        <f t="array" ref="I979">_xlfn.IFS(MONTH(A979)&lt;=3,"Q1",MONTH(A979)&lt;=6,"Q2",MONTH(A979)&lt;=9,"Q3",MONTH(A979)&lt;=12,"Q4")</f>
        <v>Q2</v>
      </c>
      <c r="J979" t="str">
        <f t="shared" si="62"/>
        <v>2026-Q2</v>
      </c>
      <c r="K979">
        <f t="shared" si="60"/>
        <v>0</v>
      </c>
      <c r="L979">
        <f t="shared" si="63"/>
        <v>1</v>
      </c>
    </row>
    <row r="980" spans="1:12" x14ac:dyDescent="0.25">
      <c r="A980" s="8">
        <v>46188</v>
      </c>
      <c r="B980" t="s">
        <v>21</v>
      </c>
      <c r="C980" t="s">
        <v>14</v>
      </c>
      <c r="D980" t="s">
        <v>9</v>
      </c>
      <c r="E980">
        <v>27</v>
      </c>
      <c r="F980">
        <v>210.43</v>
      </c>
      <c r="G980">
        <v>5681.61</v>
      </c>
      <c r="H980">
        <f t="shared" si="61"/>
        <v>2026</v>
      </c>
      <c r="I980" t="str" cm="1">
        <f t="array" ref="I980">_xlfn.IFS(MONTH(A980)&lt;=3,"Q1",MONTH(A980)&lt;=6,"Q2",MONTH(A980)&lt;=9,"Q3",MONTH(A980)&lt;=12,"Q4")</f>
        <v>Q2</v>
      </c>
      <c r="J980" t="str">
        <f t="shared" si="62"/>
        <v>2026-Q2</v>
      </c>
      <c r="K980">
        <f t="shared" si="60"/>
        <v>0</v>
      </c>
      <c r="L980">
        <f t="shared" si="63"/>
        <v>1</v>
      </c>
    </row>
    <row r="981" spans="1:12" x14ac:dyDescent="0.25">
      <c r="A981" s="8">
        <v>46188</v>
      </c>
      <c r="B981" t="s">
        <v>21</v>
      </c>
      <c r="C981" t="s">
        <v>17</v>
      </c>
      <c r="D981" t="s">
        <v>9</v>
      </c>
      <c r="E981">
        <v>32</v>
      </c>
      <c r="F981">
        <v>14.78</v>
      </c>
      <c r="G981">
        <v>472.96</v>
      </c>
      <c r="H981">
        <f t="shared" si="61"/>
        <v>2026</v>
      </c>
      <c r="I981" t="str" cm="1">
        <f t="array" ref="I981">_xlfn.IFS(MONTH(A981)&lt;=3,"Q1",MONTH(A981)&lt;=6,"Q2",MONTH(A981)&lt;=9,"Q3",MONTH(A981)&lt;=12,"Q4")</f>
        <v>Q2</v>
      </c>
      <c r="J981" t="str">
        <f t="shared" si="62"/>
        <v>2026-Q2</v>
      </c>
      <c r="K981">
        <f t="shared" si="60"/>
        <v>0</v>
      </c>
      <c r="L981">
        <f t="shared" si="63"/>
        <v>1</v>
      </c>
    </row>
    <row r="982" spans="1:12" x14ac:dyDescent="0.25">
      <c r="A982" s="8">
        <v>46189</v>
      </c>
      <c r="B982" t="s">
        <v>10</v>
      </c>
      <c r="C982" t="s">
        <v>17</v>
      </c>
      <c r="D982" t="s">
        <v>15</v>
      </c>
      <c r="E982">
        <v>9</v>
      </c>
      <c r="F982">
        <v>14.78</v>
      </c>
      <c r="G982">
        <v>133.02000000000001</v>
      </c>
      <c r="H982">
        <f t="shared" si="61"/>
        <v>2026</v>
      </c>
      <c r="I982" t="str" cm="1">
        <f t="array" ref="I982">_xlfn.IFS(MONTH(A982)&lt;=3,"Q1",MONTH(A982)&lt;=6,"Q2",MONTH(A982)&lt;=9,"Q3",MONTH(A982)&lt;=12,"Q4")</f>
        <v>Q2</v>
      </c>
      <c r="J982" t="str">
        <f t="shared" si="62"/>
        <v>2026-Q2</v>
      </c>
      <c r="K982">
        <f t="shared" si="60"/>
        <v>0</v>
      </c>
      <c r="L982">
        <f t="shared" si="63"/>
        <v>1</v>
      </c>
    </row>
    <row r="983" spans="1:12" x14ac:dyDescent="0.25">
      <c r="A983" s="8">
        <v>46190</v>
      </c>
      <c r="B983" t="s">
        <v>13</v>
      </c>
      <c r="C983" t="s">
        <v>18</v>
      </c>
      <c r="D983" t="s">
        <v>15</v>
      </c>
      <c r="E983">
        <v>8</v>
      </c>
      <c r="F983">
        <v>100.72</v>
      </c>
      <c r="G983">
        <v>805.76</v>
      </c>
      <c r="H983">
        <f t="shared" si="61"/>
        <v>2026</v>
      </c>
      <c r="I983" t="str" cm="1">
        <f t="array" ref="I983">_xlfn.IFS(MONTH(A983)&lt;=3,"Q1",MONTH(A983)&lt;=6,"Q2",MONTH(A983)&lt;=9,"Q3",MONTH(A983)&lt;=12,"Q4")</f>
        <v>Q2</v>
      </c>
      <c r="J983" t="str">
        <f t="shared" si="62"/>
        <v>2026-Q2</v>
      </c>
      <c r="K983">
        <f t="shared" si="60"/>
        <v>0</v>
      </c>
      <c r="L983">
        <f t="shared" si="63"/>
        <v>1</v>
      </c>
    </row>
    <row r="984" spans="1:12" x14ac:dyDescent="0.25">
      <c r="A984" s="8">
        <v>46191</v>
      </c>
      <c r="B984" t="s">
        <v>19</v>
      </c>
      <c r="C984" t="s">
        <v>17</v>
      </c>
      <c r="D984" t="s">
        <v>12</v>
      </c>
      <c r="E984">
        <v>6</v>
      </c>
      <c r="F984">
        <v>14.78</v>
      </c>
      <c r="G984">
        <v>88.68</v>
      </c>
      <c r="H984">
        <f t="shared" si="61"/>
        <v>2026</v>
      </c>
      <c r="I984" t="str" cm="1">
        <f t="array" ref="I984">_xlfn.IFS(MONTH(A984)&lt;=3,"Q1",MONTH(A984)&lt;=6,"Q2",MONTH(A984)&lt;=9,"Q3",MONTH(A984)&lt;=12,"Q4")</f>
        <v>Q2</v>
      </c>
      <c r="J984" t="str">
        <f t="shared" si="62"/>
        <v>2026-Q2</v>
      </c>
      <c r="K984">
        <f t="shared" si="60"/>
        <v>0</v>
      </c>
      <c r="L984">
        <f t="shared" si="63"/>
        <v>1</v>
      </c>
    </row>
    <row r="985" spans="1:12" x14ac:dyDescent="0.25">
      <c r="A985" s="8">
        <v>46191</v>
      </c>
      <c r="B985" t="s">
        <v>7</v>
      </c>
      <c r="C985" t="s">
        <v>18</v>
      </c>
      <c r="D985" t="s">
        <v>15</v>
      </c>
      <c r="E985">
        <v>4</v>
      </c>
      <c r="F985">
        <v>100.72</v>
      </c>
      <c r="G985">
        <v>402.88</v>
      </c>
      <c r="H985">
        <f t="shared" si="61"/>
        <v>2026</v>
      </c>
      <c r="I985" t="str" cm="1">
        <f t="array" ref="I985">_xlfn.IFS(MONTH(A985)&lt;=3,"Q1",MONTH(A985)&lt;=6,"Q2",MONTH(A985)&lt;=9,"Q3",MONTH(A985)&lt;=12,"Q4")</f>
        <v>Q2</v>
      </c>
      <c r="J985" t="str">
        <f t="shared" si="62"/>
        <v>2026-Q2</v>
      </c>
      <c r="K985">
        <f t="shared" si="60"/>
        <v>0</v>
      </c>
      <c r="L985">
        <f t="shared" si="63"/>
        <v>1</v>
      </c>
    </row>
    <row r="986" spans="1:12" x14ac:dyDescent="0.25">
      <c r="A986" s="8">
        <v>46192</v>
      </c>
      <c r="B986" t="s">
        <v>10</v>
      </c>
      <c r="C986" t="s">
        <v>17</v>
      </c>
      <c r="D986" t="s">
        <v>9</v>
      </c>
      <c r="E986">
        <v>17</v>
      </c>
      <c r="F986">
        <v>14.78</v>
      </c>
      <c r="G986">
        <v>251.26</v>
      </c>
      <c r="H986">
        <f t="shared" si="61"/>
        <v>2026</v>
      </c>
      <c r="I986" t="str" cm="1">
        <f t="array" ref="I986">_xlfn.IFS(MONTH(A986)&lt;=3,"Q1",MONTH(A986)&lt;=6,"Q2",MONTH(A986)&lt;=9,"Q3",MONTH(A986)&lt;=12,"Q4")</f>
        <v>Q2</v>
      </c>
      <c r="J986" t="str">
        <f t="shared" si="62"/>
        <v>2026-Q2</v>
      </c>
      <c r="K986">
        <f t="shared" si="60"/>
        <v>0</v>
      </c>
      <c r="L986">
        <f t="shared" si="63"/>
        <v>1</v>
      </c>
    </row>
    <row r="987" spans="1:12" x14ac:dyDescent="0.25">
      <c r="A987" s="8">
        <v>46193</v>
      </c>
      <c r="B987" t="s">
        <v>10</v>
      </c>
      <c r="C987" t="s">
        <v>8</v>
      </c>
      <c r="D987" t="s">
        <v>15</v>
      </c>
      <c r="E987">
        <v>26</v>
      </c>
      <c r="F987">
        <v>64.22</v>
      </c>
      <c r="G987">
        <v>1669.72</v>
      </c>
      <c r="H987">
        <f t="shared" si="61"/>
        <v>2026</v>
      </c>
      <c r="I987" t="str" cm="1">
        <f t="array" ref="I987">_xlfn.IFS(MONTH(A987)&lt;=3,"Q1",MONTH(A987)&lt;=6,"Q2",MONTH(A987)&lt;=9,"Q3",MONTH(A987)&lt;=12,"Q4")</f>
        <v>Q2</v>
      </c>
      <c r="J987" t="str">
        <f t="shared" si="62"/>
        <v>2026-Q2</v>
      </c>
      <c r="K987">
        <f t="shared" si="60"/>
        <v>0</v>
      </c>
      <c r="L987">
        <f t="shared" si="63"/>
        <v>1</v>
      </c>
    </row>
    <row r="988" spans="1:12" x14ac:dyDescent="0.25">
      <c r="A988" s="8">
        <v>46194</v>
      </c>
      <c r="B988" t="s">
        <v>13</v>
      </c>
      <c r="C988" t="s">
        <v>17</v>
      </c>
      <c r="D988" t="s">
        <v>12</v>
      </c>
      <c r="E988">
        <v>38</v>
      </c>
      <c r="F988">
        <v>14.78</v>
      </c>
      <c r="G988">
        <v>561.64</v>
      </c>
      <c r="H988">
        <f t="shared" si="61"/>
        <v>2026</v>
      </c>
      <c r="I988" t="str" cm="1">
        <f t="array" ref="I988">_xlfn.IFS(MONTH(A988)&lt;=3,"Q1",MONTH(A988)&lt;=6,"Q2",MONTH(A988)&lt;=9,"Q3",MONTH(A988)&lt;=12,"Q4")</f>
        <v>Q2</v>
      </c>
      <c r="J988" t="str">
        <f t="shared" si="62"/>
        <v>2026-Q2</v>
      </c>
      <c r="K988">
        <f t="shared" si="60"/>
        <v>0</v>
      </c>
      <c r="L988">
        <f t="shared" si="63"/>
        <v>1</v>
      </c>
    </row>
    <row r="989" spans="1:12" x14ac:dyDescent="0.25">
      <c r="A989" s="8">
        <v>46194</v>
      </c>
      <c r="B989" t="s">
        <v>21</v>
      </c>
      <c r="C989" t="s">
        <v>22</v>
      </c>
      <c r="D989" t="s">
        <v>12</v>
      </c>
      <c r="E989">
        <v>7</v>
      </c>
      <c r="F989">
        <v>160.66</v>
      </c>
      <c r="G989">
        <v>1124.6199999999999</v>
      </c>
      <c r="H989">
        <f t="shared" si="61"/>
        <v>2026</v>
      </c>
      <c r="I989" t="str" cm="1">
        <f t="array" ref="I989">_xlfn.IFS(MONTH(A989)&lt;=3,"Q1",MONTH(A989)&lt;=6,"Q2",MONTH(A989)&lt;=9,"Q3",MONTH(A989)&lt;=12,"Q4")</f>
        <v>Q2</v>
      </c>
      <c r="J989" t="str">
        <f t="shared" si="62"/>
        <v>2026-Q2</v>
      </c>
      <c r="K989">
        <f t="shared" si="60"/>
        <v>0</v>
      </c>
      <c r="L989">
        <f t="shared" si="63"/>
        <v>1</v>
      </c>
    </row>
    <row r="990" spans="1:12" x14ac:dyDescent="0.25">
      <c r="A990" s="8">
        <v>46195</v>
      </c>
      <c r="B990" t="s">
        <v>19</v>
      </c>
      <c r="C990" t="s">
        <v>17</v>
      </c>
      <c r="D990" t="s">
        <v>12</v>
      </c>
      <c r="E990">
        <v>17</v>
      </c>
      <c r="F990">
        <v>14.78</v>
      </c>
      <c r="G990">
        <v>251.26</v>
      </c>
      <c r="H990">
        <f t="shared" si="61"/>
        <v>2026</v>
      </c>
      <c r="I990" t="str" cm="1">
        <f t="array" ref="I990">_xlfn.IFS(MONTH(A990)&lt;=3,"Q1",MONTH(A990)&lt;=6,"Q2",MONTH(A990)&lt;=9,"Q3",MONTH(A990)&lt;=12,"Q4")</f>
        <v>Q2</v>
      </c>
      <c r="J990" t="str">
        <f t="shared" si="62"/>
        <v>2026-Q2</v>
      </c>
      <c r="K990">
        <f t="shared" si="60"/>
        <v>0</v>
      </c>
      <c r="L990">
        <f t="shared" si="63"/>
        <v>1</v>
      </c>
    </row>
    <row r="991" spans="1:12" x14ac:dyDescent="0.25">
      <c r="A991" s="8">
        <v>46196</v>
      </c>
      <c r="B991" t="s">
        <v>21</v>
      </c>
      <c r="C991" t="s">
        <v>17</v>
      </c>
      <c r="D991" t="s">
        <v>15</v>
      </c>
      <c r="E991">
        <v>5</v>
      </c>
      <c r="F991">
        <v>14.78</v>
      </c>
      <c r="G991">
        <v>73.900000000000006</v>
      </c>
      <c r="H991">
        <f t="shared" si="61"/>
        <v>2026</v>
      </c>
      <c r="I991" t="str" cm="1">
        <f t="array" ref="I991">_xlfn.IFS(MONTH(A991)&lt;=3,"Q1",MONTH(A991)&lt;=6,"Q2",MONTH(A991)&lt;=9,"Q3",MONTH(A991)&lt;=12,"Q4")</f>
        <v>Q2</v>
      </c>
      <c r="J991" t="str">
        <f t="shared" si="62"/>
        <v>2026-Q2</v>
      </c>
      <c r="K991">
        <f t="shared" si="60"/>
        <v>0</v>
      </c>
      <c r="L991">
        <f t="shared" si="63"/>
        <v>1</v>
      </c>
    </row>
    <row r="992" spans="1:12" x14ac:dyDescent="0.25">
      <c r="A992" s="8">
        <v>46196</v>
      </c>
      <c r="B992" t="s">
        <v>10</v>
      </c>
      <c r="C992" t="s">
        <v>17</v>
      </c>
      <c r="D992" t="s">
        <v>12</v>
      </c>
      <c r="E992">
        <v>34</v>
      </c>
      <c r="F992">
        <v>14.78</v>
      </c>
      <c r="G992">
        <v>502.52</v>
      </c>
      <c r="H992">
        <f t="shared" si="61"/>
        <v>2026</v>
      </c>
      <c r="I992" t="str" cm="1">
        <f t="array" ref="I992">_xlfn.IFS(MONTH(A992)&lt;=3,"Q1",MONTH(A992)&lt;=6,"Q2",MONTH(A992)&lt;=9,"Q3",MONTH(A992)&lt;=12,"Q4")</f>
        <v>Q2</v>
      </c>
      <c r="J992" t="str">
        <f t="shared" si="62"/>
        <v>2026-Q2</v>
      </c>
      <c r="K992">
        <f t="shared" si="60"/>
        <v>0</v>
      </c>
      <c r="L992">
        <f t="shared" si="63"/>
        <v>1</v>
      </c>
    </row>
    <row r="993" spans="1:12" x14ac:dyDescent="0.25">
      <c r="A993" s="8">
        <v>46197</v>
      </c>
      <c r="B993" t="s">
        <v>13</v>
      </c>
      <c r="C993" t="s">
        <v>17</v>
      </c>
      <c r="D993" t="s">
        <v>12</v>
      </c>
      <c r="E993">
        <v>35</v>
      </c>
      <c r="F993">
        <v>14.78</v>
      </c>
      <c r="G993">
        <v>517.29999999999995</v>
      </c>
      <c r="H993">
        <f t="shared" si="61"/>
        <v>2026</v>
      </c>
      <c r="I993" t="str" cm="1">
        <f t="array" ref="I993">_xlfn.IFS(MONTH(A993)&lt;=3,"Q1",MONTH(A993)&lt;=6,"Q2",MONTH(A993)&lt;=9,"Q3",MONTH(A993)&lt;=12,"Q4")</f>
        <v>Q2</v>
      </c>
      <c r="J993" t="str">
        <f t="shared" si="62"/>
        <v>2026-Q2</v>
      </c>
      <c r="K993">
        <f t="shared" si="60"/>
        <v>0</v>
      </c>
      <c r="L993">
        <f t="shared" si="63"/>
        <v>1</v>
      </c>
    </row>
    <row r="994" spans="1:12" x14ac:dyDescent="0.25">
      <c r="A994" s="8">
        <v>46198</v>
      </c>
      <c r="B994" t="s">
        <v>19</v>
      </c>
      <c r="C994" t="s">
        <v>18</v>
      </c>
      <c r="D994" t="s">
        <v>12</v>
      </c>
      <c r="E994">
        <v>26</v>
      </c>
      <c r="F994">
        <v>100.72</v>
      </c>
      <c r="G994">
        <v>2618.7199999999998</v>
      </c>
      <c r="H994">
        <f t="shared" si="61"/>
        <v>2026</v>
      </c>
      <c r="I994" t="str" cm="1">
        <f t="array" ref="I994">_xlfn.IFS(MONTH(A994)&lt;=3,"Q1",MONTH(A994)&lt;=6,"Q2",MONTH(A994)&lt;=9,"Q3",MONTH(A994)&lt;=12,"Q4")</f>
        <v>Q2</v>
      </c>
      <c r="J994" t="str">
        <f t="shared" si="62"/>
        <v>2026-Q2</v>
      </c>
      <c r="K994">
        <f t="shared" si="60"/>
        <v>0</v>
      </c>
      <c r="L994">
        <f t="shared" si="63"/>
        <v>1</v>
      </c>
    </row>
    <row r="995" spans="1:12" x14ac:dyDescent="0.25">
      <c r="A995" s="8">
        <v>46199</v>
      </c>
      <c r="B995" t="s">
        <v>21</v>
      </c>
      <c r="C995" t="s">
        <v>8</v>
      </c>
      <c r="D995" t="s">
        <v>15</v>
      </c>
      <c r="E995">
        <v>16</v>
      </c>
      <c r="F995">
        <v>64.22</v>
      </c>
      <c r="G995">
        <v>1027.52</v>
      </c>
      <c r="H995">
        <f t="shared" si="61"/>
        <v>2026</v>
      </c>
      <c r="I995" t="str" cm="1">
        <f t="array" ref="I995">_xlfn.IFS(MONTH(A995)&lt;=3,"Q1",MONTH(A995)&lt;=6,"Q2",MONTH(A995)&lt;=9,"Q3",MONTH(A995)&lt;=12,"Q4")</f>
        <v>Q2</v>
      </c>
      <c r="J995" t="str">
        <f t="shared" si="62"/>
        <v>2026-Q2</v>
      </c>
      <c r="K995">
        <f t="shared" si="60"/>
        <v>0</v>
      </c>
      <c r="L995">
        <f t="shared" si="63"/>
        <v>1</v>
      </c>
    </row>
    <row r="996" spans="1:12" x14ac:dyDescent="0.25">
      <c r="A996" s="8">
        <v>46199</v>
      </c>
      <c r="B996" t="s">
        <v>21</v>
      </c>
      <c r="C996" t="s">
        <v>16</v>
      </c>
      <c r="D996" t="s">
        <v>12</v>
      </c>
      <c r="E996">
        <v>11</v>
      </c>
      <c r="F996">
        <v>41.29</v>
      </c>
      <c r="G996">
        <v>454.19</v>
      </c>
      <c r="H996">
        <f t="shared" si="61"/>
        <v>2026</v>
      </c>
      <c r="I996" t="str" cm="1">
        <f t="array" ref="I996">_xlfn.IFS(MONTH(A996)&lt;=3,"Q1",MONTH(A996)&lt;=6,"Q2",MONTH(A996)&lt;=9,"Q3",MONTH(A996)&lt;=12,"Q4")</f>
        <v>Q2</v>
      </c>
      <c r="J996" t="str">
        <f t="shared" si="62"/>
        <v>2026-Q2</v>
      </c>
      <c r="K996">
        <f t="shared" si="60"/>
        <v>0</v>
      </c>
      <c r="L996">
        <f t="shared" si="63"/>
        <v>1</v>
      </c>
    </row>
    <row r="997" spans="1:12" x14ac:dyDescent="0.25">
      <c r="A997" s="8">
        <v>46200</v>
      </c>
      <c r="B997" t="s">
        <v>19</v>
      </c>
      <c r="C997" t="s">
        <v>16</v>
      </c>
      <c r="D997" t="s">
        <v>12</v>
      </c>
      <c r="E997">
        <v>26</v>
      </c>
      <c r="F997">
        <v>41.29</v>
      </c>
      <c r="G997">
        <v>1073.54</v>
      </c>
      <c r="H997">
        <f t="shared" si="61"/>
        <v>2026</v>
      </c>
      <c r="I997" t="str" cm="1">
        <f t="array" ref="I997">_xlfn.IFS(MONTH(A997)&lt;=3,"Q1",MONTH(A997)&lt;=6,"Q2",MONTH(A997)&lt;=9,"Q3",MONTH(A997)&lt;=12,"Q4")</f>
        <v>Q2</v>
      </c>
      <c r="J997" t="str">
        <f t="shared" si="62"/>
        <v>2026-Q2</v>
      </c>
      <c r="K997">
        <f t="shared" si="60"/>
        <v>0</v>
      </c>
      <c r="L997">
        <f t="shared" si="63"/>
        <v>1</v>
      </c>
    </row>
    <row r="998" spans="1:12" x14ac:dyDescent="0.25">
      <c r="A998" s="8">
        <v>46201</v>
      </c>
      <c r="B998" t="s">
        <v>19</v>
      </c>
      <c r="C998" t="s">
        <v>17</v>
      </c>
      <c r="D998" t="s">
        <v>15</v>
      </c>
      <c r="E998">
        <v>1</v>
      </c>
      <c r="F998">
        <v>14.78</v>
      </c>
      <c r="G998">
        <v>14.78</v>
      </c>
      <c r="H998">
        <f t="shared" si="61"/>
        <v>2026</v>
      </c>
      <c r="I998" t="str" cm="1">
        <f t="array" ref="I998">_xlfn.IFS(MONTH(A998)&lt;=3,"Q1",MONTH(A998)&lt;=6,"Q2",MONTH(A998)&lt;=9,"Q3",MONTH(A998)&lt;=12,"Q4")</f>
        <v>Q2</v>
      </c>
      <c r="J998" t="str">
        <f t="shared" si="62"/>
        <v>2026-Q2</v>
      </c>
      <c r="K998">
        <f t="shared" si="60"/>
        <v>0</v>
      </c>
      <c r="L998">
        <f t="shared" si="63"/>
        <v>1</v>
      </c>
    </row>
    <row r="999" spans="1:12" x14ac:dyDescent="0.25">
      <c r="A999" s="8">
        <v>46202</v>
      </c>
      <c r="B999" t="s">
        <v>13</v>
      </c>
      <c r="C999" t="s">
        <v>17</v>
      </c>
      <c r="D999" t="s">
        <v>15</v>
      </c>
      <c r="E999">
        <v>26</v>
      </c>
      <c r="F999">
        <v>14.78</v>
      </c>
      <c r="G999">
        <v>384.28</v>
      </c>
      <c r="H999">
        <f t="shared" si="61"/>
        <v>2026</v>
      </c>
      <c r="I999" t="str" cm="1">
        <f t="array" ref="I999">_xlfn.IFS(MONTH(A999)&lt;=3,"Q1",MONTH(A999)&lt;=6,"Q2",MONTH(A999)&lt;=9,"Q3",MONTH(A999)&lt;=12,"Q4")</f>
        <v>Q2</v>
      </c>
      <c r="J999" t="str">
        <f t="shared" si="62"/>
        <v>2026-Q2</v>
      </c>
      <c r="K999">
        <f t="shared" si="60"/>
        <v>0</v>
      </c>
      <c r="L999">
        <f t="shared" si="63"/>
        <v>1</v>
      </c>
    </row>
    <row r="1000" spans="1:12" x14ac:dyDescent="0.25">
      <c r="A1000" s="8">
        <v>46202</v>
      </c>
      <c r="B1000" t="s">
        <v>21</v>
      </c>
      <c r="C1000" t="s">
        <v>16</v>
      </c>
      <c r="D1000" t="s">
        <v>15</v>
      </c>
      <c r="E1000">
        <v>8</v>
      </c>
      <c r="F1000">
        <v>41.29</v>
      </c>
      <c r="G1000">
        <v>330.32</v>
      </c>
      <c r="H1000">
        <f t="shared" si="61"/>
        <v>2026</v>
      </c>
      <c r="I1000" t="str" cm="1">
        <f t="array" ref="I1000">_xlfn.IFS(MONTH(A1000)&lt;=3,"Q1",MONTH(A1000)&lt;=6,"Q2",MONTH(A1000)&lt;=9,"Q3",MONTH(A1000)&lt;=12,"Q4")</f>
        <v>Q2</v>
      </c>
      <c r="J1000" t="str">
        <f t="shared" si="62"/>
        <v>2026-Q2</v>
      </c>
      <c r="K1000">
        <f t="shared" si="60"/>
        <v>0</v>
      </c>
      <c r="L1000">
        <f t="shared" si="63"/>
        <v>1</v>
      </c>
    </row>
    <row r="1001" spans="1:12" x14ac:dyDescent="0.25">
      <c r="A1001" s="8">
        <v>46203</v>
      </c>
      <c r="B1001" t="s">
        <v>10</v>
      </c>
      <c r="C1001" t="s">
        <v>16</v>
      </c>
      <c r="D1001" t="s">
        <v>9</v>
      </c>
      <c r="E1001">
        <v>17</v>
      </c>
      <c r="F1001">
        <v>41.29</v>
      </c>
      <c r="G1001">
        <v>701.93</v>
      </c>
      <c r="H1001">
        <f t="shared" si="61"/>
        <v>2026</v>
      </c>
      <c r="I1001" t="str" cm="1">
        <f t="array" ref="I1001">_xlfn.IFS(MONTH(A1001)&lt;=3,"Q1",MONTH(A1001)&lt;=6,"Q2",MONTH(A1001)&lt;=9,"Q3",MONTH(A1001)&lt;=12,"Q4")</f>
        <v>Q2</v>
      </c>
      <c r="J1001" t="str">
        <f t="shared" si="62"/>
        <v>2026-Q2</v>
      </c>
      <c r="K1001">
        <f t="shared" si="60"/>
        <v>0</v>
      </c>
      <c r="L1001">
        <f t="shared" si="63"/>
        <v>1</v>
      </c>
    </row>
  </sheetData>
  <autoFilter ref="A1:L1001" xr:uid="{00000000-0001-0000-0000-000000000000}"/>
  <pageMargins left="0.7" right="0.7" top="0.75" bottom="0.75" header="0.3" footer="0.3"/>
  <ignoredErrors>
    <ignoredError sqref="A2:G1001 B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E311-6849-4B0B-9AEF-EC69D3CAD810}">
  <dimension ref="B3:L76"/>
  <sheetViews>
    <sheetView topLeftCell="A37" workbookViewId="0">
      <selection activeCell="H64" sqref="H64"/>
    </sheetView>
  </sheetViews>
  <sheetFormatPr defaultRowHeight="15.75" x14ac:dyDescent="0.25"/>
  <cols>
    <col min="2" max="2" width="18.5" bestFit="1" customWidth="1"/>
    <col min="3" max="3" width="13.5" bestFit="1" customWidth="1"/>
    <col min="4" max="4" width="10.375" bestFit="1" customWidth="1"/>
    <col min="5" max="6" width="5.875" bestFit="1" customWidth="1"/>
    <col min="7" max="7" width="23.875" customWidth="1"/>
    <col min="8" max="8" width="18.5" bestFit="1" customWidth="1"/>
    <col min="9" max="9" width="10.875" bestFit="1" customWidth="1"/>
    <col min="10" max="10" width="5.875" bestFit="1" customWidth="1"/>
    <col min="11" max="11" width="12.125" bestFit="1" customWidth="1"/>
    <col min="12" max="12" width="13.5" bestFit="1" customWidth="1"/>
    <col min="13" max="13" width="4.875" bestFit="1" customWidth="1"/>
    <col min="14" max="16" width="5.875" bestFit="1" customWidth="1"/>
    <col min="17" max="26" width="6.875" bestFit="1" customWidth="1"/>
    <col min="27" max="27" width="5.875" bestFit="1" customWidth="1"/>
    <col min="28" max="39" width="6.875" bestFit="1" customWidth="1"/>
    <col min="40" max="40" width="5.875" bestFit="1" customWidth="1"/>
    <col min="41" max="46" width="6.875" bestFit="1" customWidth="1"/>
    <col min="47" max="47" width="5.875" bestFit="1" customWidth="1"/>
    <col min="48" max="51" width="6.875" bestFit="1" customWidth="1"/>
    <col min="52" max="52" width="5.875" bestFit="1" customWidth="1"/>
    <col min="53" max="55" width="6.875" bestFit="1" customWidth="1"/>
    <col min="56" max="56" width="5.875" bestFit="1" customWidth="1"/>
    <col min="57" max="61" width="6.875" bestFit="1" customWidth="1"/>
    <col min="62" max="62" width="5.875" bestFit="1" customWidth="1"/>
    <col min="63" max="64" width="6.875" bestFit="1" customWidth="1"/>
    <col min="65" max="65" width="5.875" bestFit="1" customWidth="1"/>
    <col min="66" max="72" width="6.875" bestFit="1" customWidth="1"/>
    <col min="73" max="73" width="5.875" bestFit="1" customWidth="1"/>
    <col min="74" max="78" width="6.875" bestFit="1" customWidth="1"/>
    <col min="79" max="79" width="5.875" bestFit="1" customWidth="1"/>
    <col min="80" max="89" width="6.875" bestFit="1" customWidth="1"/>
    <col min="90" max="90" width="5.875" bestFit="1" customWidth="1"/>
    <col min="91" max="91" width="6.875" bestFit="1" customWidth="1"/>
    <col min="92" max="93" width="5.875" bestFit="1" customWidth="1"/>
    <col min="94" max="102" width="6.875" bestFit="1" customWidth="1"/>
    <col min="103" max="103" width="5.875" bestFit="1" customWidth="1"/>
    <col min="104" max="109" width="6.875" bestFit="1" customWidth="1"/>
    <col min="110" max="110" width="5.875" bestFit="1" customWidth="1"/>
    <col min="111" max="113" width="6.875" bestFit="1" customWidth="1"/>
    <col min="114" max="114" width="5.875" bestFit="1" customWidth="1"/>
    <col min="115" max="124" width="6.875" bestFit="1" customWidth="1"/>
    <col min="125" max="126" width="5.875" bestFit="1" customWidth="1"/>
    <col min="127" max="128" width="6.875" bestFit="1" customWidth="1"/>
    <col min="129" max="129" width="5.875" bestFit="1" customWidth="1"/>
    <col min="130" max="143" width="6.875" bestFit="1" customWidth="1"/>
    <col min="144" max="144" width="5.875" bestFit="1" customWidth="1"/>
    <col min="145" max="149" width="6.875" bestFit="1" customWidth="1"/>
    <col min="150" max="150" width="7.875" bestFit="1" customWidth="1"/>
    <col min="151" max="151" width="6.875" bestFit="1" customWidth="1"/>
    <col min="152" max="154" width="7.875" bestFit="1" customWidth="1"/>
    <col min="155" max="156" width="6.875" bestFit="1" customWidth="1"/>
    <col min="157" max="168" width="7.875" bestFit="1" customWidth="1"/>
    <col min="169" max="169" width="6.875" bestFit="1" customWidth="1"/>
    <col min="170" max="172" width="7.875" bestFit="1" customWidth="1"/>
    <col min="173" max="173" width="6.875" bestFit="1" customWidth="1"/>
    <col min="174" max="187" width="7.875" bestFit="1" customWidth="1"/>
    <col min="188" max="188" width="6.875" bestFit="1" customWidth="1"/>
    <col min="189" max="191" width="7.875" bestFit="1" customWidth="1"/>
    <col min="192" max="193" width="6.875" bestFit="1" customWidth="1"/>
    <col min="194" max="195" width="7.875" bestFit="1" customWidth="1"/>
    <col min="196" max="196" width="6.875" bestFit="1" customWidth="1"/>
    <col min="197" max="206" width="7.875" bestFit="1" customWidth="1"/>
    <col min="207" max="207" width="6.875" bestFit="1" customWidth="1"/>
    <col min="208" max="209" width="7.875" bestFit="1" customWidth="1"/>
    <col min="210" max="210" width="6.875" bestFit="1" customWidth="1"/>
    <col min="211" max="211" width="7.875" bestFit="1" customWidth="1"/>
    <col min="212" max="212" width="6.875" bestFit="1" customWidth="1"/>
    <col min="213" max="216" width="7.875" bestFit="1" customWidth="1"/>
    <col min="217" max="217" width="6.875" bestFit="1" customWidth="1"/>
    <col min="218" max="223" width="7.875" bestFit="1" customWidth="1"/>
    <col min="224" max="224" width="4.875" bestFit="1" customWidth="1"/>
    <col min="225" max="234" width="7.875" bestFit="1" customWidth="1"/>
    <col min="235" max="235" width="6.875" bestFit="1" customWidth="1"/>
    <col min="236" max="243" width="7.875" bestFit="1" customWidth="1"/>
    <col min="244" max="244" width="6.875" bestFit="1" customWidth="1"/>
    <col min="245" max="251" width="7.875" bestFit="1" customWidth="1"/>
    <col min="252" max="254" width="6.875" bestFit="1" customWidth="1"/>
    <col min="255" max="257" width="7.875" bestFit="1" customWidth="1"/>
    <col min="258" max="258" width="6.875" bestFit="1" customWidth="1"/>
    <col min="259" max="264" width="7.875" bestFit="1" customWidth="1"/>
    <col min="265" max="265" width="6.875" bestFit="1" customWidth="1"/>
    <col min="266" max="272" width="7.875" bestFit="1" customWidth="1"/>
    <col min="273" max="273" width="6.875" bestFit="1" customWidth="1"/>
    <col min="274" max="282" width="7.875" bestFit="1" customWidth="1"/>
    <col min="283" max="283" width="6.875" bestFit="1" customWidth="1"/>
    <col min="284" max="284" width="10.375" bestFit="1" customWidth="1"/>
  </cols>
  <sheetData>
    <row r="3" spans="2:9" x14ac:dyDescent="0.25">
      <c r="B3" t="s">
        <v>25</v>
      </c>
      <c r="G3" s="4" t="e" vm="1">
        <v>#VALUE!</v>
      </c>
    </row>
    <row r="4" spans="2:9" x14ac:dyDescent="0.25">
      <c r="B4" s="1">
        <v>1301694.7400000009</v>
      </c>
      <c r="D4" s="1">
        <f>GETPIVOTDATA("revenue",$B$3)</f>
        <v>1301694.7400000009</v>
      </c>
    </row>
    <row r="9" spans="2:9" x14ac:dyDescent="0.25">
      <c r="B9" t="s">
        <v>26</v>
      </c>
    </row>
    <row r="10" spans="2:9" x14ac:dyDescent="0.25">
      <c r="B10" s="18">
        <v>20449</v>
      </c>
      <c r="D10">
        <f>GETPIVOTDATA("units",$B$9)</f>
        <v>20449</v>
      </c>
    </row>
    <row r="14" spans="2:9" x14ac:dyDescent="0.25">
      <c r="B14" s="2" t="s">
        <v>27</v>
      </c>
      <c r="C14" t="s">
        <v>25</v>
      </c>
    </row>
    <row r="15" spans="2:9" x14ac:dyDescent="0.25">
      <c r="B15" s="3" t="s">
        <v>21</v>
      </c>
      <c r="C15" s="1">
        <v>279901.62000000005</v>
      </c>
    </row>
    <row r="16" spans="2:9" x14ac:dyDescent="0.25">
      <c r="B16" s="3" t="s">
        <v>13</v>
      </c>
      <c r="C16" s="1">
        <v>278466.81999999995</v>
      </c>
      <c r="H16" s="2" t="s">
        <v>27</v>
      </c>
      <c r="I16" t="s">
        <v>26</v>
      </c>
    </row>
    <row r="17" spans="2:9" x14ac:dyDescent="0.25">
      <c r="B17" s="3" t="s">
        <v>19</v>
      </c>
      <c r="C17" s="1">
        <v>260041.12000000005</v>
      </c>
      <c r="H17" s="3" t="s">
        <v>20</v>
      </c>
      <c r="I17" s="18">
        <v>608</v>
      </c>
    </row>
    <row r="18" spans="2:9" x14ac:dyDescent="0.25">
      <c r="B18" s="3" t="s">
        <v>7</v>
      </c>
      <c r="C18" s="1">
        <v>258455.78999999978</v>
      </c>
      <c r="H18" s="3" t="s">
        <v>22</v>
      </c>
      <c r="I18" s="18">
        <v>704</v>
      </c>
    </row>
    <row r="19" spans="2:9" x14ac:dyDescent="0.25">
      <c r="B19" s="3" t="s">
        <v>10</v>
      </c>
      <c r="C19" s="1">
        <v>224829.39000000013</v>
      </c>
      <c r="H19" s="3" t="s">
        <v>14</v>
      </c>
      <c r="I19" s="18">
        <v>1868</v>
      </c>
    </row>
    <row r="20" spans="2:9" x14ac:dyDescent="0.25">
      <c r="B20" s="3" t="s">
        <v>28</v>
      </c>
      <c r="C20" s="1">
        <v>1301694.74</v>
      </c>
      <c r="H20" s="3" t="s">
        <v>8</v>
      </c>
      <c r="I20" s="18">
        <v>1892</v>
      </c>
    </row>
    <row r="21" spans="2:9" x14ac:dyDescent="0.25">
      <c r="H21" s="3" t="s">
        <v>18</v>
      </c>
      <c r="I21" s="18">
        <v>3319</v>
      </c>
    </row>
    <row r="22" spans="2:9" x14ac:dyDescent="0.25">
      <c r="H22" s="3" t="s">
        <v>16</v>
      </c>
      <c r="I22" s="18">
        <v>3525</v>
      </c>
    </row>
    <row r="23" spans="2:9" x14ac:dyDescent="0.25">
      <c r="H23" s="3" t="s">
        <v>11</v>
      </c>
      <c r="I23" s="18">
        <v>4121</v>
      </c>
    </row>
    <row r="24" spans="2:9" x14ac:dyDescent="0.25">
      <c r="B24" s="2" t="s">
        <v>27</v>
      </c>
      <c r="C24" t="s">
        <v>25</v>
      </c>
      <c r="H24" s="3" t="s">
        <v>17</v>
      </c>
      <c r="I24" s="18">
        <v>4412</v>
      </c>
    </row>
    <row r="25" spans="2:9" x14ac:dyDescent="0.25">
      <c r="B25" s="3" t="s">
        <v>15</v>
      </c>
      <c r="C25" s="1">
        <v>501821.62000000023</v>
      </c>
      <c r="H25" s="3" t="s">
        <v>28</v>
      </c>
      <c r="I25" s="18">
        <v>20449</v>
      </c>
    </row>
    <row r="26" spans="2:9" x14ac:dyDescent="0.25">
      <c r="B26" s="3" t="s">
        <v>12</v>
      </c>
      <c r="C26" s="1">
        <v>405724.61999999953</v>
      </c>
    </row>
    <row r="27" spans="2:9" x14ac:dyDescent="0.25">
      <c r="B27" s="3" t="s">
        <v>9</v>
      </c>
      <c r="C27" s="1">
        <v>394148.49999999988</v>
      </c>
    </row>
    <row r="28" spans="2:9" x14ac:dyDescent="0.25">
      <c r="B28" s="3" t="s">
        <v>28</v>
      </c>
      <c r="C28" s="1">
        <v>1301694.7399999998</v>
      </c>
    </row>
    <row r="32" spans="2:9" x14ac:dyDescent="0.25">
      <c r="B32" t="s">
        <v>29</v>
      </c>
    </row>
    <row r="33" spans="2:12" x14ac:dyDescent="0.25">
      <c r="B33" s="1">
        <v>62.276329999999987</v>
      </c>
      <c r="D33" s="7">
        <f>GETPIVOTDATA("unit_price",$B$32)</f>
        <v>62.276329999999987</v>
      </c>
    </row>
    <row r="37" spans="2:12" x14ac:dyDescent="0.25">
      <c r="B37" s="2" t="s">
        <v>27</v>
      </c>
      <c r="C37" t="s">
        <v>25</v>
      </c>
    </row>
    <row r="38" spans="2:12" x14ac:dyDescent="0.25">
      <c r="B38" s="3" t="s">
        <v>14</v>
      </c>
      <c r="C38" s="1">
        <v>393083.23999999993</v>
      </c>
    </row>
    <row r="39" spans="2:12" x14ac:dyDescent="0.25">
      <c r="B39" s="3" t="s">
        <v>16</v>
      </c>
      <c r="C39" s="1">
        <v>145547.24999999994</v>
      </c>
    </row>
    <row r="40" spans="2:12" x14ac:dyDescent="0.25">
      <c r="B40" s="3" t="s">
        <v>18</v>
      </c>
      <c r="C40" s="1">
        <v>334289.68</v>
      </c>
    </row>
    <row r="41" spans="2:12" x14ac:dyDescent="0.25">
      <c r="B41" s="3" t="s">
        <v>28</v>
      </c>
      <c r="C41" s="1">
        <v>872920.16999999993</v>
      </c>
    </row>
    <row r="44" spans="2:12" x14ac:dyDescent="0.25">
      <c r="K44" s="2" t="s">
        <v>27</v>
      </c>
      <c r="L44" t="s">
        <v>25</v>
      </c>
    </row>
    <row r="45" spans="2:12" x14ac:dyDescent="0.25">
      <c r="B45" s="2" t="s">
        <v>27</v>
      </c>
      <c r="C45" t="s">
        <v>25</v>
      </c>
      <c r="K45" s="3" t="s">
        <v>39</v>
      </c>
      <c r="L45" s="18">
        <v>144386.77999999997</v>
      </c>
    </row>
    <row r="46" spans="2:12" x14ac:dyDescent="0.25">
      <c r="B46" s="3" t="s">
        <v>39</v>
      </c>
      <c r="C46" s="18">
        <v>144386.77999999997</v>
      </c>
      <c r="K46" s="3" t="s">
        <v>40</v>
      </c>
      <c r="L46" s="18">
        <v>187971.31000000011</v>
      </c>
    </row>
    <row r="47" spans="2:12" x14ac:dyDescent="0.25">
      <c r="B47" s="3" t="s">
        <v>40</v>
      </c>
      <c r="C47" s="18">
        <v>187971.31000000011</v>
      </c>
      <c r="K47" s="3" t="s">
        <v>35</v>
      </c>
      <c r="L47" s="18">
        <v>204660.84000000003</v>
      </c>
    </row>
    <row r="48" spans="2:12" x14ac:dyDescent="0.25">
      <c r="B48" s="3" t="s">
        <v>35</v>
      </c>
      <c r="C48" s="18">
        <v>204660.84000000003</v>
      </c>
      <c r="K48" s="3" t="s">
        <v>36</v>
      </c>
      <c r="L48" s="18">
        <v>171294.81999999998</v>
      </c>
    </row>
    <row r="49" spans="2:12" x14ac:dyDescent="0.25">
      <c r="B49" s="3" t="s">
        <v>36</v>
      </c>
      <c r="C49" s="18">
        <v>171294.81999999998</v>
      </c>
      <c r="K49" s="3" t="s">
        <v>37</v>
      </c>
      <c r="L49" s="18">
        <v>143299.22000000003</v>
      </c>
    </row>
    <row r="50" spans="2:12" x14ac:dyDescent="0.25">
      <c r="B50" s="3" t="s">
        <v>37</v>
      </c>
      <c r="C50" s="18">
        <v>143299.22000000003</v>
      </c>
      <c r="K50" s="3" t="s">
        <v>38</v>
      </c>
      <c r="L50" s="18">
        <v>143671.72999999995</v>
      </c>
    </row>
    <row r="51" spans="2:12" x14ac:dyDescent="0.25">
      <c r="B51" s="3" t="s">
        <v>38</v>
      </c>
      <c r="C51" s="18">
        <v>143671.72999999995</v>
      </c>
      <c r="K51" s="3" t="s">
        <v>33</v>
      </c>
      <c r="L51" s="18">
        <v>158432.57999999993</v>
      </c>
    </row>
    <row r="52" spans="2:12" x14ac:dyDescent="0.25">
      <c r="B52" s="3" t="s">
        <v>33</v>
      </c>
      <c r="C52" s="18">
        <v>158432.57999999993</v>
      </c>
      <c r="K52" s="3" t="s">
        <v>34</v>
      </c>
      <c r="L52" s="18">
        <v>147977.46</v>
      </c>
    </row>
    <row r="53" spans="2:12" x14ac:dyDescent="0.25">
      <c r="B53" s="3" t="s">
        <v>34</v>
      </c>
      <c r="C53" s="18">
        <v>147977.46</v>
      </c>
      <c r="K53" s="3" t="s">
        <v>28</v>
      </c>
      <c r="L53" s="18">
        <v>1301694.74</v>
      </c>
    </row>
    <row r="54" spans="2:12" x14ac:dyDescent="0.25">
      <c r="B54" s="3" t="s">
        <v>28</v>
      </c>
      <c r="C54" s="18">
        <v>1301694.74</v>
      </c>
    </row>
    <row r="59" spans="2:12" x14ac:dyDescent="0.25">
      <c r="H59" s="9"/>
      <c r="I59" s="10"/>
      <c r="J59" s="11"/>
    </row>
    <row r="60" spans="2:12" x14ac:dyDescent="0.25">
      <c r="H60" s="12"/>
      <c r="I60" s="13"/>
      <c r="J60" s="14"/>
    </row>
    <row r="61" spans="2:12" x14ac:dyDescent="0.25">
      <c r="H61" s="12"/>
      <c r="I61" s="13"/>
      <c r="J61" s="14"/>
    </row>
    <row r="62" spans="2:12" x14ac:dyDescent="0.25">
      <c r="H62" s="12"/>
      <c r="I62" s="13"/>
      <c r="J62" s="14"/>
    </row>
    <row r="63" spans="2:12" x14ac:dyDescent="0.25">
      <c r="H63" s="12"/>
      <c r="I63" s="13"/>
      <c r="J63" s="14"/>
    </row>
    <row r="64" spans="2:12" x14ac:dyDescent="0.25">
      <c r="H64" s="12"/>
      <c r="I64" s="13"/>
      <c r="J64" s="14"/>
    </row>
    <row r="65" spans="8:10" x14ac:dyDescent="0.25">
      <c r="H65" s="12"/>
      <c r="I65" s="13"/>
      <c r="J65" s="14"/>
    </row>
    <row r="66" spans="8:10" x14ac:dyDescent="0.25">
      <c r="H66" s="12"/>
      <c r="I66" s="13"/>
      <c r="J66" s="14"/>
    </row>
    <row r="67" spans="8:10" x14ac:dyDescent="0.25">
      <c r="H67" s="12"/>
      <c r="I67" s="13"/>
      <c r="J67" s="14"/>
    </row>
    <row r="68" spans="8:10" x14ac:dyDescent="0.25">
      <c r="H68" s="12"/>
      <c r="I68" s="13"/>
      <c r="J68" s="14"/>
    </row>
    <row r="69" spans="8:10" x14ac:dyDescent="0.25">
      <c r="H69" s="12"/>
      <c r="I69" s="13"/>
      <c r="J69" s="14"/>
    </row>
    <row r="70" spans="8:10" x14ac:dyDescent="0.25">
      <c r="H70" s="12"/>
      <c r="I70" s="13"/>
      <c r="J70" s="14"/>
    </row>
    <row r="71" spans="8:10" x14ac:dyDescent="0.25">
      <c r="H71" s="12"/>
      <c r="I71" s="13"/>
      <c r="J71" s="14"/>
    </row>
    <row r="72" spans="8:10" x14ac:dyDescent="0.25">
      <c r="H72" s="12"/>
      <c r="I72" s="13"/>
      <c r="J72" s="14"/>
    </row>
    <row r="73" spans="8:10" x14ac:dyDescent="0.25">
      <c r="H73" s="12"/>
      <c r="I73" s="13"/>
      <c r="J73" s="14"/>
    </row>
    <row r="74" spans="8:10" x14ac:dyDescent="0.25">
      <c r="H74" s="12"/>
      <c r="I74" s="13"/>
      <c r="J74" s="14"/>
    </row>
    <row r="75" spans="8:10" x14ac:dyDescent="0.25">
      <c r="H75" s="12"/>
      <c r="I75" s="13"/>
      <c r="J75" s="14"/>
    </row>
    <row r="76" spans="8:10" x14ac:dyDescent="0.25">
      <c r="H76" s="15"/>
      <c r="I76" s="16"/>
      <c r="J76" s="17"/>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027B-1FC4-4A21-B4FD-C033CBFCF99A}">
  <dimension ref="A1:C1"/>
  <sheetViews>
    <sheetView tabSelected="1" zoomScale="60" zoomScaleNormal="60" workbookViewId="0">
      <selection activeCell="AA39" sqref="AA39"/>
    </sheetView>
  </sheetViews>
  <sheetFormatPr defaultRowHeight="15.75" x14ac:dyDescent="0.25"/>
  <cols>
    <col min="1" max="2" width="9" style="5"/>
    <col min="3" max="3" width="18.625" style="5" customWidth="1"/>
    <col min="4" max="16384" width="9"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sales-transactions</vt:lpstr>
      <vt:lpstr>SALES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Sales Transactions sample data</dc:title>
  <dc:creator>ExploreMyData</dc:creator>
  <cp:lastModifiedBy>giorgos lampropoulos</cp:lastModifiedBy>
  <dcterms:created xsi:type="dcterms:W3CDTF">2026-09-03T00:00:00Z</dcterms:created>
  <dcterms:modified xsi:type="dcterms:W3CDTF">2026-10-03T12:15:04Z</dcterms:modified>
</cp:coreProperties>
</file>