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ico D\Proyectos\Peru\AK Driling\"/>
    </mc:Choice>
  </mc:AlternateContent>
  <xr:revisionPtr revIDLastSave="0" documentId="8_{5D49A922-53F2-4786-9460-5A382FA22372}" xr6:coauthVersionLast="47" xr6:coauthVersionMax="47" xr10:uidLastSave="{00000000-0000-0000-0000-000000000000}"/>
  <bookViews>
    <workbookView xWindow="-110" yWindow="-110" windowWidth="19420" windowHeight="10420" xr2:uid="{E8ACD7A6-02AC-4D9E-8608-CFC86A14D4E1}"/>
  </bookViews>
  <sheets>
    <sheet name="Sheet1" sheetId="1" r:id="rId1"/>
    <sheet name="Sheet2" sheetId="2" r:id="rId2"/>
  </sheets>
  <definedNames>
    <definedName name="_xlnm._FilterDatabase" localSheetId="0" hidden="1">Sheet1!$C$1:$K$28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28" i="1"/>
  <c r="I27" i="1"/>
  <c r="I26" i="1"/>
  <c r="I25" i="1"/>
  <c r="I24" i="1"/>
  <c r="I23" i="1"/>
  <c r="I22" i="1"/>
  <c r="I21" i="1"/>
  <c r="I20" i="1"/>
  <c r="I19" i="1"/>
  <c r="I18" i="1"/>
  <c r="I17" i="1"/>
  <c r="I16" i="1"/>
  <c r="M16" i="1" s="1"/>
  <c r="I15" i="1"/>
  <c r="I14" i="1"/>
  <c r="I13" i="1"/>
  <c r="I12" i="1"/>
  <c r="I11" i="1"/>
  <c r="I10" i="1"/>
  <c r="I9" i="1"/>
  <c r="I8" i="1"/>
  <c r="I7" i="1"/>
  <c r="I6" i="1"/>
  <c r="I5" i="1"/>
  <c r="I4" i="1"/>
  <c r="I2" i="1"/>
  <c r="M2" i="1" s="1"/>
  <c r="L12" i="1"/>
  <c r="L10" i="1"/>
  <c r="L11" i="1"/>
  <c r="L13" i="1"/>
  <c r="L14" i="1"/>
  <c r="L15" i="1"/>
  <c r="L16" i="1"/>
  <c r="L21" i="1"/>
  <c r="L22" i="1"/>
  <c r="L23" i="1"/>
  <c r="L24" i="1"/>
  <c r="L25" i="1"/>
  <c r="L26" i="1"/>
  <c r="L27" i="1"/>
  <c r="L28" i="1"/>
</calcChain>
</file>

<file path=xl/sharedStrings.xml><?xml version="1.0" encoding="utf-8"?>
<sst xmlns="http://schemas.openxmlformats.org/spreadsheetml/2006/main" count="159" uniqueCount="77">
  <si>
    <t>utput_2: se debe de calcular el remaining</t>
  </si>
  <si>
    <t xml:space="preserve">	Pruebas técnicas de la implementación</t>
  </si>
  <si>
    <t xml:space="preserve">Documento Diseño </t>
  </si>
  <si>
    <t>Tiempo estimado desarro SOW</t>
  </si>
  <si>
    <t xml:space="preserve">Tiepo Real de desarrollo </t>
  </si>
  <si>
    <t>Si</t>
  </si>
  <si>
    <t>No</t>
  </si>
  <si>
    <t>El portal web debe ser capaz de generar capturas de datos para los ingresos de: presupuestos, aprobación de presupuesto, costos y gastos</t>
  </si>
  <si>
    <t xml:space="preserve">	El portal SAS debe ser capaz de mostrar  generar link de descarga con reportes generados en Excel.</t>
  </si>
  <si>
    <t xml:space="preserve">                Reporte Budget.</t>
  </si>
  <si>
    <t>SI</t>
  </si>
  <si>
    <t>un archivo budget por perido</t>
  </si>
  <si>
    <t>Solo ingreso de datos</t>
  </si>
  <si>
    <t>Leer planilla excel mensual</t>
  </si>
  <si>
    <t>Ouput_1_A : se debe de visualizar todos los pagos ejecutados y los pagos por ejecutar de acuerdo a los cálculos realizado en la etapa proceso control y en la fecha de reunión. Ejecución automática martes y jueves y bajo demanda.</t>
  </si>
  <si>
    <t>Ouput_1_B : se debe de visualizar todos los pagos ejecutados de acuerdo a su fecha de carga del banco. Ejecución automática martes y jueves y bajo demanda.</t>
  </si>
  <si>
    <t xml:space="preserve">Solo visualizar la informacion en una tabla </t>
  </si>
  <si>
    <t>Realizar mantenedor con las actividades de ingresar, buscar, modificar y eliminar</t>
  </si>
  <si>
    <t>Generar un portal web desarrollado con tecnología SAS, que permita el ingres de usuarios.</t>
  </si>
  <si>
    <t>Los reportes deben leer tablas SAS filtrado por el mes en curso y mostrar información sobre:</t>
  </si>
  <si>
    <t xml:space="preserve">                Reporte monitoreo (ultimas ejecuciones de procesos manual y automático).</t>
  </si>
  <si>
    <t>El sistema debe ser capaz de ingresar varias peticiones de distintos usuarios al mismo tiempo.</t>
  </si>
  <si>
    <t xml:space="preserve">	Se debe generar un modelo de dato que soporte las acciones realizadas en portal SAS.</t>
  </si>
  <si>
    <t xml:space="preserve">	Las acciones registradas en el modelo de datos deben generar historia y trazabilidad de los movimientos.</t>
  </si>
  <si>
    <t xml:space="preserve">	Generar Roles para usuarios.</t>
  </si>
  <si>
    <t xml:space="preserve">	El procesos de cálculo se debe ejecutar de manera automática los días martes y jueves.</t>
  </si>
  <si>
    <t>El procesos de cálculo también quedará disponible para ejecutar bajo demanda</t>
  </si>
  <si>
    <t xml:space="preserve">	Los usuarios podrán ejecutar consultas SQL al modelo de datos por medio de aplicativo SAS Enterprise Guide</t>
  </si>
  <si>
    <t xml:space="preserve">	Cada prueba unitaria reflejará la ejecución exitosa de cada componente desarrollados</t>
  </si>
  <si>
    <t>Pruebas funcionales de la implementación con el API y verificación del equipo AK Drilling</t>
  </si>
  <si>
    <t>Las pruebas funcionales reflejarán las ejecución exitosa de inicio a fin del flujo</t>
  </si>
  <si>
    <t>Todas las fechas de reunión anteriores a la fecha
de hoy debe de ser completado con el archivo
Imp_1 “Pagos Ejecutados al día de corte”</t>
  </si>
  <si>
    <t>Todos los ajustes a la fecha de hoy debe de ser
completado con el archivo Imp_2 “Reducciones
&amp; Adiciones”</t>
  </si>
  <si>
    <t xml:space="preserve">                Reporte Float en ejecución.</t>
  </si>
  <si>
    <t>Completar Float Estimad, con la programación
de  pagos  en  el  mes,  según  las  fechas  de
reunión.( Float Base)</t>
  </si>
  <si>
    <t>Todas las fechas de reunión iguales a posteriores al
día de hoy debe de ser completado con los pagos
programados en el Float Base tomando en cuenta:
   Imput 1 + Imput 2 + Pagos ejecutados +
Float Base (de días igual  posterior a hoy)
no debe ser mayor al Monto de Budget por
línea de Costo / Gasto
Remaining = Budget – Imput 1 – Imput 2 – Pagos
Ejecutados – Float Base</t>
  </si>
  <si>
    <t>Cargar Budget del mes en Float por línea de
Cosot/Gasto.</t>
  </si>
  <si>
    <t xml:space="preserve">Cambio Alcance </t>
  </si>
  <si>
    <t xml:space="preserve">Requerimientos </t>
  </si>
  <si>
    <t>Funcionalidad incluida Quick Start</t>
  </si>
  <si>
    <t xml:space="preserve">Requerimiento Relevado en Analisis y Diseño </t>
  </si>
  <si>
    <t>Queda igual al sow</t>
  </si>
  <si>
    <t>Crear Roles y usuarios de ingreso a la plataforma</t>
  </si>
  <si>
    <t>Creación de proceso en batch</t>
  </si>
  <si>
    <t>Consutlas y querys</t>
  </si>
  <si>
    <t>Lectura masiva de archivos excel (presupuestos, aprobación de presupuesto, costos y gastos)</t>
  </si>
  <si>
    <t xml:space="preserve">	Cada captura de datos debe tener las opciones de mantenedor de datos (ingresar, buscar, modificar y eliminar).</t>
  </si>
  <si>
    <t>Un módulo con los reportes (presupuestos, aprobación de presupuesto, costos y gastos)</t>
  </si>
  <si>
    <t xml:space="preserve">Tiempo Estimado 
Doc. Diseño </t>
  </si>
  <si>
    <t xml:space="preserve">Tiempo Real
Doc Diseño </t>
  </si>
  <si>
    <t>Actividades dentro de alcance</t>
  </si>
  <si>
    <t xml:space="preserve">Diferencia Tiepo Real vs Estimado </t>
  </si>
  <si>
    <t>Estado</t>
  </si>
  <si>
    <t>Ok</t>
  </si>
  <si>
    <t>Etapa</t>
  </si>
  <si>
    <t xml:space="preserve">Proceso
Inicial
</t>
  </si>
  <si>
    <t xml:space="preserve">Proceso
Control
</t>
  </si>
  <si>
    <t xml:space="preserve">Proceso
Control
</t>
  </si>
  <si>
    <t xml:space="preserve">Output_1 </t>
  </si>
  <si>
    <t xml:space="preserve">Output_2   </t>
  </si>
  <si>
    <t>Redacción</t>
  </si>
  <si>
    <t xml:space="preserve">Migració de
Información
desde Tabla
Excel o ERP
propio		</t>
  </si>
  <si>
    <t>Migración de Información desde	Tabla Excel</t>
  </si>
  <si>
    <t xml:space="preserve">Calculo	de Montos a Programar para fechas de reunión  iguales a futuras	</t>
  </si>
  <si>
    <t>Elaboracion de tabla dinámica por fecha	de reunión</t>
  </si>
  <si>
    <t>Elaboracion de tabla dinámica por fecha de carga del banco</t>
  </si>
  <si>
    <t>Calculo	de Montos de Budget – Ajustes – Pagos Ejecutados</t>
  </si>
  <si>
    <r>
      <t xml:space="preserve">Las capturas de ingresos aumentaron, ahora son servicio res, archivos, interacción de usuario con el aplicativo.
Se modifican los conceptos y sub conceptos y se agregan Funciones, Validaciones y </t>
    </r>
    <r>
      <rPr>
        <sz val="11"/>
        <color rgb="FFFF0000"/>
        <rFont val="Calibri"/>
        <family val="2"/>
        <scheme val="minor"/>
      </rPr>
      <t>Flujo de aprobación</t>
    </r>
    <r>
      <rPr>
        <sz val="11"/>
        <color theme="1"/>
        <rFont val="Calibri"/>
        <family val="2"/>
        <scheme val="minor"/>
      </rPr>
      <t xml:space="preserve"> y</t>
    </r>
    <r>
      <rPr>
        <sz val="11"/>
        <color rgb="FFFF0000"/>
        <rFont val="Calibri"/>
        <family val="2"/>
        <scheme val="minor"/>
      </rPr>
      <t xml:space="preserve"> Roles los roles de usuario no fueron espesiricados , soportar de 3 periodos vigentes</t>
    </r>
    <r>
      <rPr>
        <sz val="11"/>
        <color theme="1"/>
        <rFont val="Calibri"/>
        <family val="2"/>
        <scheme val="minor"/>
      </rPr>
      <t xml:space="preserve">
- Budget: Creación, Edición, Aprobación
- Float Planificado : Creación, Edición, Aprobación
- Float En ejecución: Creación, Edición, Aprobación
    - Meet:  Edición, Aprobación
    - Pagos: Edición
- Administración</t>
    </r>
  </si>
  <si>
    <r>
      <t xml:space="preserve">Se agregaron funcionalidad a los mantenedores como:
- </t>
    </r>
    <r>
      <rPr>
        <sz val="11"/>
        <color rgb="FFFF0000"/>
        <rFont val="Calibri"/>
        <family val="2"/>
        <scheme val="minor"/>
      </rPr>
      <t>Copiar y pegar la filas</t>
    </r>
    <r>
      <rPr>
        <sz val="11"/>
        <color theme="1"/>
        <rFont val="Calibri"/>
        <family val="2"/>
        <scheme val="minor"/>
      </rPr>
      <t xml:space="preserve">
- </t>
    </r>
    <r>
      <rPr>
        <sz val="11"/>
        <color rgb="FFFF0000"/>
        <rFont val="Calibri"/>
        <family val="2"/>
        <scheme val="minor"/>
      </rPr>
      <t>Agregar el detalle por línea de la grilla y tener la posibilidad de copia.</t>
    </r>
    <r>
      <rPr>
        <sz val="11"/>
        <color theme="1"/>
        <rFont val="Calibri"/>
        <family val="2"/>
        <scheme val="minor"/>
      </rPr>
      <t xml:space="preserve">
- </t>
    </r>
    <r>
      <rPr>
        <sz val="11"/>
        <color rgb="FFFF0000"/>
        <rFont val="Calibri"/>
        <family val="2"/>
        <scheme val="minor"/>
      </rPr>
      <t>El usuario podrá mover los detalles a fechas futuras a partir de una lista desplegable el cual contendrá todas las fechas futuras.</t>
    </r>
    <r>
      <rPr>
        <sz val="11"/>
        <color theme="1"/>
        <rFont val="Calibri"/>
        <family val="2"/>
        <scheme val="minor"/>
      </rPr>
      <t xml:space="preserve">
</t>
    </r>
    <r>
      <rPr>
        <sz val="11"/>
        <color rgb="FFFF0000"/>
        <rFont val="Calibri"/>
        <family val="2"/>
        <scheme val="minor"/>
      </rPr>
      <t>- Cuando la suma de la semana supera el monto del remaning deberá dejar la línea de Budget en rojo y alertar al usuario con un mensaje que ha superado el remaning.</t>
    </r>
    <r>
      <rPr>
        <sz val="11"/>
        <color theme="1"/>
        <rFont val="Calibri"/>
        <family val="2"/>
        <scheme val="minor"/>
      </rPr>
      <t xml:space="preserve">
</t>
    </r>
  </si>
  <si>
    <r>
      <rPr>
        <sz val="11"/>
        <color rgb="FFFF0000"/>
        <rFont val="Calibri"/>
        <family val="2"/>
        <scheme val="minor"/>
      </rPr>
      <t xml:space="preserve">Se inicio con 3 reportes y se cambio a uno por cada pantalla pasando a mas de 10 </t>
    </r>
    <r>
      <rPr>
        <sz val="11"/>
        <color theme="1"/>
        <rFont val="Calibri"/>
        <family val="2"/>
        <scheme val="minor"/>
      </rPr>
      <t xml:space="preserve">
Se solicitó que la descarga debe ser de cada portal no solo del portal final resultante. Se agregan mas reportes por cada uno de los flujos (meet, pagos,adiciones y resctricciones, pagos aprobados, pagos pendientes de validacion de osis ). Y esto se debe considarar para cada flujo 
</t>
    </r>
  </si>
  <si>
    <r>
      <rPr>
        <sz val="11"/>
        <color rgb="FFFF0000"/>
        <rFont val="Calibri"/>
        <family val="2"/>
        <scheme val="minor"/>
      </rPr>
      <t xml:space="preserve">El sistema de reconocer de manera automatica a que pais pertenece el ususario que ingresa y que budget modifica </t>
    </r>
    <r>
      <rPr>
        <sz val="11"/>
        <color theme="1"/>
        <rFont val="Calibri"/>
        <family val="2"/>
        <scheme val="minor"/>
      </rPr>
      <t xml:space="preserve">
Aparece nuevo concepto llamdo sede</t>
    </r>
  </si>
  <si>
    <r>
      <t xml:space="preserve">Se tiene la carga de maestros en la pagina web, los procesos de calculo no son cargados desde un archivo, si no en linea con conexion a BD
Aparecen nuevos conceptos para que se ejecuten en línea, los usuarios deberán </t>
    </r>
    <r>
      <rPr>
        <sz val="11"/>
        <color rgb="FFFF0000"/>
        <rFont val="Calibri"/>
        <family val="2"/>
        <scheme val="minor"/>
      </rPr>
      <t>aprobar y rechazar</t>
    </r>
    <r>
      <rPr>
        <sz val="11"/>
        <color theme="1"/>
        <rFont val="Calibri"/>
        <family val="2"/>
        <scheme val="minor"/>
      </rPr>
      <t>, Budget, float en ejecución, float planificado y meet</t>
    </r>
  </si>
  <si>
    <r>
      <t xml:space="preserve">El módulo de Budget permite que se cargue el budget por sede/departamento, esta actividad debe tener un inicio, carga, aprobación o rechazo y cierre. </t>
    </r>
    <r>
      <rPr>
        <sz val="11"/>
        <color rgb="FFFF0000"/>
        <rFont val="Calibri"/>
        <family val="2"/>
        <scheme val="minor"/>
      </rPr>
      <t>A demás debe tener la capacidad de tener tres meses en curso.</t>
    </r>
    <r>
      <rPr>
        <sz val="11"/>
        <color theme="1"/>
        <rFont val="Calibri"/>
        <family val="2"/>
        <scheme val="minor"/>
      </rPr>
      <t xml:space="preserve">
Se realizan descargas por sede.
Las variables que contemplan al budget (costos  y gastos), pueden ser manipuladas en línea con reglas de negocios
Se genera ciclo para vida de Budget
Estas funcionabilidades se tienen que desplegar en distintos módulos de aplicativo.  
Se debe generar tabla historia que soporte cada modificación realizada por el usuario en el aplicativo para el módulo de Budget
Al momento de aprobar el Budget, este cambiara su ciclo de vida  y se activará el float planificado. Este modulo debe ver los reportes float planificado, float en ejecución, pagos aprobados, pendientes de pagos y reporte Budget.</t>
    </r>
  </si>
  <si>
    <r>
      <t>El módulo de  float planificado permite trabajar c</t>
    </r>
    <r>
      <rPr>
        <sz val="11"/>
        <color rgb="FFFF0000"/>
        <rFont val="Calibri"/>
        <family val="2"/>
        <scheme val="minor"/>
      </rPr>
      <t>on tres periodos en paralelo</t>
    </r>
    <r>
      <rPr>
        <sz val="11"/>
        <color theme="1"/>
        <rFont val="Calibri"/>
        <family val="2"/>
        <scheme val="minor"/>
      </rPr>
      <t xml:space="preserve"> (como en el budget), con un ciclo e vida para identificar en que se encuentra el proceso. 
</t>
    </r>
    <r>
      <rPr>
        <sz val="11"/>
        <color rgb="FFFF0000"/>
        <rFont val="Calibri"/>
        <family val="2"/>
        <scheme val="minor"/>
      </rPr>
      <t>Se generan reglas especificas de captura de datos por medio de la grilla del módulo.</t>
    </r>
    <r>
      <rPr>
        <sz val="11"/>
        <color theme="1"/>
        <rFont val="Calibri"/>
        <family val="2"/>
        <scheme val="minor"/>
      </rPr>
      <t xml:space="preserve">
Se debe generar perfil analista creador de float planificado en donde podrá crear, editar o ver un float planificado.
Al seleccionar crear y editar float planificado, el usuario podrá realizar acciones sobre la grilla y la grilla detalle. Esta grilla debe tener validaciones. 
Este modulo debe ver los reportes float planificado, float en ejecución, pagos aprobados, pendientes de pagos y reporte Budget.</t>
    </r>
  </si>
  <si>
    <r>
      <rPr>
        <sz val="11"/>
        <color rgb="FFFF0000"/>
        <rFont val="Calibri"/>
        <family val="2"/>
        <scheme val="minor"/>
      </rPr>
      <t>Los pagos venian de excel no del sistema de pagos y se tiene que realizar la validación contra el sistema</t>
    </r>
    <r>
      <rPr>
        <sz val="11"/>
        <color theme="1"/>
        <rFont val="Calibri"/>
        <family val="2"/>
        <scheme val="minor"/>
      </rPr>
      <t xml:space="preserve">
El módulo de pagos debe ser un servicio API RES que se conecta a pagos OSIS para capturar datos. Luego se deben realizar reglas de negocios.
La información obtenida </t>
    </r>
    <r>
      <rPr>
        <sz val="11"/>
        <color rgb="FFFF0000"/>
        <rFont val="Calibri"/>
        <family val="2"/>
        <scheme val="minor"/>
      </rPr>
      <t xml:space="preserve">genera pagos registrados y pagos pendientes. Aplicar reglas para cerrar los pagos pendientes en periodos anteriores </t>
    </r>
    <r>
      <rPr>
        <sz val="11"/>
        <color theme="1"/>
        <rFont val="Calibri"/>
        <family val="2"/>
        <scheme val="minor"/>
      </rPr>
      <t xml:space="preserve">
Este modulo debe ver los reportes float planificado, float en ejecución, pagos aprobados, pendientes de pagos y reporte Budget.</t>
    </r>
  </si>
  <si>
    <r>
      <t>Esto está dentro del módulo de pagos en donde por medio de grillas el usuario debe</t>
    </r>
    <r>
      <rPr>
        <sz val="11"/>
        <color rgb="FFFF0000"/>
        <rFont val="Calibri"/>
        <family val="2"/>
        <scheme val="minor"/>
      </rPr>
      <t xml:space="preserve"> ingresar reducciones y adiciones, esto debe considerar reglas de negocios. </t>
    </r>
    <r>
      <rPr>
        <sz val="11"/>
        <color theme="1"/>
        <rFont val="Calibri"/>
        <family val="2"/>
        <scheme val="minor"/>
      </rPr>
      <t xml:space="preserve">
Esta información se debe validar información contra tablas maestras.</t>
    </r>
  </si>
  <si>
    <t xml:space="preserve">Pertenece a la modulo de pagos en donde el usuario puede interactuar, ademas se agregan botones que gatillan acciones como aprobación, rechazo, reglas sobre la grilla, cambio de estado en el ciclo de vida del proceso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</si>
</sst>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24">
    <xf numFmtId="0" fontId="0" fillId="0" borderId="0" xfId="0"/>
    <xf numFmtId="4" fontId="0" fillId="0" borderId="0" xfId="0" applyNumberFormat="1"/>
    <xf numFmtId="0" fontId="0" fillId="2" borderId="1" xfId="0" applyFont="1" applyFill="1" applyBorder="1" applyAlignment="1">
      <alignment horizontal="center" vertical="center" wrapText="1"/>
    </xf>
    <xf numFmtId="0" fontId="0" fillId="0" borderId="0" xfId="0" applyFont="1"/>
    <xf numFmtId="0" fontId="0" fillId="3" borderId="1" xfId="0" applyFont="1" applyFill="1" applyBorder="1" applyAlignment="1">
      <alignment horizontal="left" vertical="top" wrapText="1"/>
    </xf>
    <xf numFmtId="0" fontId="0" fillId="3" borderId="1" xfId="0" applyFont="1" applyFill="1" applyBorder="1" applyAlignment="1">
      <alignment horizontal="left" vertical="top"/>
    </xf>
    <xf numFmtId="0" fontId="0" fillId="3" borderId="1" xfId="0" applyFont="1" applyFill="1" applyBorder="1" applyAlignment="1">
      <alignment horizontal="center" vertical="top"/>
    </xf>
    <xf numFmtId="0" fontId="0" fillId="4" borderId="1" xfId="0" applyFont="1" applyFill="1" applyBorder="1" applyAlignment="1">
      <alignment horizontal="left" vertical="top" wrapText="1"/>
    </xf>
    <xf numFmtId="0" fontId="0" fillId="4" borderId="1" xfId="0" applyFont="1" applyFill="1" applyBorder="1" applyAlignment="1">
      <alignment horizontal="left" vertical="top"/>
    </xf>
    <xf numFmtId="0" fontId="0" fillId="4" borderId="1" xfId="0" applyFont="1" applyFill="1" applyBorder="1" applyAlignment="1">
      <alignment horizontal="center" vertical="top"/>
    </xf>
    <xf numFmtId="0" fontId="0" fillId="0" borderId="0" xfId="0" applyFont="1" applyFill="1"/>
    <xf numFmtId="0" fontId="0" fillId="5" borderId="1" xfId="0" applyFont="1" applyFill="1" applyBorder="1" applyAlignment="1">
      <alignment horizontal="left" vertical="top" wrapText="1"/>
    </xf>
    <xf numFmtId="0" fontId="0" fillId="0" borderId="1" xfId="0" applyFont="1" applyBorder="1" applyAlignment="1">
      <alignment horizontal="left" vertical="top"/>
    </xf>
    <xf numFmtId="0" fontId="0" fillId="5" borderId="1" xfId="0" applyFont="1" applyFill="1" applyBorder="1" applyAlignment="1">
      <alignment horizontal="center" vertical="top"/>
    </xf>
    <xf numFmtId="0" fontId="0" fillId="0" borderId="1" xfId="0" applyFont="1" applyFill="1" applyBorder="1" applyAlignment="1">
      <alignment horizontal="left" vertical="top"/>
    </xf>
    <xf numFmtId="0" fontId="0" fillId="0" borderId="0" xfId="0" applyFont="1" applyAlignment="1">
      <alignment horizontal="center"/>
    </xf>
    <xf numFmtId="0" fontId="0" fillId="4" borderId="1" xfId="0" applyFill="1" applyBorder="1" applyAlignment="1">
      <alignment horizontal="left" vertical="top" wrapText="1"/>
    </xf>
    <xf numFmtId="0" fontId="0" fillId="5" borderId="1" xfId="0" applyFill="1" applyBorder="1" applyAlignment="1">
      <alignment horizontal="left" vertical="top" wrapText="1"/>
    </xf>
    <xf numFmtId="0" fontId="0" fillId="5" borderId="2" xfId="0" applyFont="1" applyFill="1" applyBorder="1" applyAlignment="1">
      <alignment horizontal="center" vertical="top"/>
    </xf>
    <xf numFmtId="0" fontId="0" fillId="5" borderId="3" xfId="0" applyFont="1" applyFill="1" applyBorder="1" applyAlignment="1">
      <alignment horizontal="center" vertical="top"/>
    </xf>
    <xf numFmtId="0" fontId="0" fillId="5" borderId="4" xfId="0" applyFont="1" applyFill="1" applyBorder="1" applyAlignment="1">
      <alignment horizontal="center" vertical="top"/>
    </xf>
    <xf numFmtId="0" fontId="0" fillId="5" borderId="1" xfId="0" applyFont="1" applyFill="1" applyBorder="1" applyAlignment="1">
      <alignment horizontal="center" vertical="top"/>
    </xf>
    <xf numFmtId="0" fontId="0" fillId="5" borderId="1" xfId="0" applyFont="1" applyFill="1" applyBorder="1" applyAlignment="1">
      <alignment horizontal="left" vertical="top" wrapText="1"/>
    </xf>
    <xf numFmtId="0" fontId="0" fillId="0" borderId="1"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9903D-6CEF-4226-8644-113A2ACC832C}">
  <dimension ref="A1:N33"/>
  <sheetViews>
    <sheetView tabSelected="1" topLeftCell="C1" zoomScale="95" zoomScaleNormal="95" workbookViewId="0">
      <pane ySplit="1" topLeftCell="A2" activePane="bottomLeft" state="frozen"/>
      <selection pane="bottomLeft" activeCell="F3" sqref="F3"/>
    </sheetView>
  </sheetViews>
  <sheetFormatPr defaultColWidth="12.36328125" defaultRowHeight="14.5" x14ac:dyDescent="0.35"/>
  <cols>
    <col min="1" max="1" width="18.453125" style="3" bestFit="1" customWidth="1"/>
    <col min="2" max="2" width="12.36328125" style="3"/>
    <col min="3" max="3" width="46.7265625" style="3" customWidth="1"/>
    <col min="4" max="4" width="12.90625" style="3" customWidth="1"/>
    <col min="5" max="5" width="26.81640625" style="3" customWidth="1"/>
    <col min="6" max="6" width="40.81640625" style="3" customWidth="1"/>
    <col min="7" max="7" width="14.1796875" style="3" customWidth="1"/>
    <col min="8" max="9" width="11.1796875" style="3" customWidth="1"/>
    <col min="10" max="10" width="9.7265625" style="3" customWidth="1"/>
    <col min="11" max="13" width="10.54296875" style="3" customWidth="1"/>
    <col min="14" max="14" width="8" style="3" customWidth="1"/>
    <col min="15" max="16384" width="12.36328125" style="3"/>
  </cols>
  <sheetData>
    <row r="1" spans="1:14" ht="72.5" x14ac:dyDescent="0.35">
      <c r="A1" s="2"/>
      <c r="B1" s="2" t="s">
        <v>54</v>
      </c>
      <c r="C1" s="2" t="s">
        <v>38</v>
      </c>
      <c r="D1" s="2" t="s">
        <v>2</v>
      </c>
      <c r="E1" s="2" t="s">
        <v>50</v>
      </c>
      <c r="F1" s="2" t="s">
        <v>40</v>
      </c>
      <c r="G1" s="2" t="s">
        <v>3</v>
      </c>
      <c r="H1" s="2" t="s">
        <v>4</v>
      </c>
      <c r="I1" s="2" t="s">
        <v>51</v>
      </c>
      <c r="J1" s="2" t="s">
        <v>39</v>
      </c>
      <c r="K1" s="2" t="s">
        <v>37</v>
      </c>
      <c r="L1" s="2" t="s">
        <v>48</v>
      </c>
      <c r="M1" s="2" t="s">
        <v>49</v>
      </c>
      <c r="N1" s="2" t="s">
        <v>52</v>
      </c>
    </row>
    <row r="2" spans="1:14" ht="29" x14ac:dyDescent="0.35">
      <c r="C2" s="4" t="s">
        <v>18</v>
      </c>
      <c r="D2" s="5" t="s">
        <v>5</v>
      </c>
      <c r="E2" s="4"/>
      <c r="F2" s="4"/>
      <c r="G2" s="6">
        <v>0</v>
      </c>
      <c r="H2" s="6">
        <v>0</v>
      </c>
      <c r="I2" s="6">
        <f>H2-G2</f>
        <v>0</v>
      </c>
      <c r="J2" s="6" t="s">
        <v>5</v>
      </c>
      <c r="K2" s="6" t="s">
        <v>6</v>
      </c>
      <c r="L2" s="6">
        <v>0</v>
      </c>
      <c r="M2" s="6">
        <f>I2*0.2</f>
        <v>0</v>
      </c>
      <c r="N2" s="3" t="s">
        <v>53</v>
      </c>
    </row>
    <row r="3" spans="1:14" ht="232" x14ac:dyDescent="0.35">
      <c r="C3" s="7" t="s">
        <v>7</v>
      </c>
      <c r="D3" s="8" t="s">
        <v>5</v>
      </c>
      <c r="E3" s="7" t="s">
        <v>45</v>
      </c>
      <c r="F3" s="7" t="s">
        <v>67</v>
      </c>
      <c r="G3" s="9">
        <v>43</v>
      </c>
      <c r="H3" s="9">
        <v>400</v>
      </c>
      <c r="I3" s="9">
        <f>H3-G3</f>
        <v>357</v>
      </c>
      <c r="J3" s="9" t="s">
        <v>6</v>
      </c>
      <c r="K3" s="9" t="s">
        <v>5</v>
      </c>
      <c r="L3" s="9">
        <v>5</v>
      </c>
      <c r="M3" s="9">
        <v>55</v>
      </c>
    </row>
    <row r="4" spans="1:14" s="10" customFormat="1" ht="203" x14ac:dyDescent="0.35">
      <c r="C4" s="7" t="s">
        <v>46</v>
      </c>
      <c r="D4" s="8" t="s">
        <v>5</v>
      </c>
      <c r="E4" s="7" t="s">
        <v>17</v>
      </c>
      <c r="F4" s="7" t="s">
        <v>68</v>
      </c>
      <c r="G4" s="9">
        <v>15</v>
      </c>
      <c r="H4" s="9">
        <v>400</v>
      </c>
      <c r="I4" s="9">
        <f>H4-G4</f>
        <v>385</v>
      </c>
      <c r="J4" s="9" t="s">
        <v>6</v>
      </c>
      <c r="K4" s="9" t="s">
        <v>5</v>
      </c>
      <c r="L4" s="9">
        <v>4</v>
      </c>
      <c r="M4" s="9">
        <v>55</v>
      </c>
    </row>
    <row r="5" spans="1:14" ht="145" x14ac:dyDescent="0.35">
      <c r="C5" s="7" t="s">
        <v>8</v>
      </c>
      <c r="D5" s="8" t="s">
        <v>5</v>
      </c>
      <c r="E5" s="7" t="s">
        <v>47</v>
      </c>
      <c r="F5" s="7" t="s">
        <v>69</v>
      </c>
      <c r="G5" s="9">
        <v>15</v>
      </c>
      <c r="H5" s="9">
        <v>60</v>
      </c>
      <c r="I5" s="9">
        <f>H5-G5</f>
        <v>45</v>
      </c>
      <c r="J5" s="9" t="s">
        <v>6</v>
      </c>
      <c r="K5" s="9" t="s">
        <v>5</v>
      </c>
      <c r="L5" s="9">
        <v>2</v>
      </c>
      <c r="M5" s="9">
        <v>5</v>
      </c>
    </row>
    <row r="6" spans="1:14" ht="52" customHeight="1" x14ac:dyDescent="0.35">
      <c r="C6" s="11" t="s">
        <v>19</v>
      </c>
      <c r="D6" s="23" t="s">
        <v>5</v>
      </c>
      <c r="E6" s="22" t="s">
        <v>41</v>
      </c>
      <c r="F6" s="22"/>
      <c r="G6" s="21">
        <v>21</v>
      </c>
      <c r="H6" s="21">
        <v>21</v>
      </c>
      <c r="I6" s="21">
        <f>H6-G6</f>
        <v>0</v>
      </c>
      <c r="J6" s="18" t="s">
        <v>6</v>
      </c>
      <c r="K6" s="21" t="s">
        <v>6</v>
      </c>
      <c r="L6" s="18">
        <v>3</v>
      </c>
      <c r="M6" s="18">
        <v>3</v>
      </c>
    </row>
    <row r="7" spans="1:14" x14ac:dyDescent="0.35">
      <c r="C7" s="11" t="s">
        <v>33</v>
      </c>
      <c r="D7" s="23"/>
      <c r="E7" s="22"/>
      <c r="F7" s="22"/>
      <c r="G7" s="21"/>
      <c r="H7" s="21"/>
      <c r="I7" s="21">
        <f>H7-G7</f>
        <v>0</v>
      </c>
      <c r="J7" s="19"/>
      <c r="K7" s="21"/>
      <c r="L7" s="19"/>
      <c r="M7" s="19"/>
    </row>
    <row r="8" spans="1:14" x14ac:dyDescent="0.35">
      <c r="C8" s="11" t="s">
        <v>9</v>
      </c>
      <c r="D8" s="23"/>
      <c r="E8" s="22"/>
      <c r="F8" s="22"/>
      <c r="G8" s="21"/>
      <c r="H8" s="21"/>
      <c r="I8" s="21">
        <f>H8-G8</f>
        <v>0</v>
      </c>
      <c r="J8" s="19"/>
      <c r="K8" s="21"/>
      <c r="L8" s="19"/>
      <c r="M8" s="19"/>
    </row>
    <row r="9" spans="1:14" ht="29" x14ac:dyDescent="0.35">
      <c r="C9" s="11" t="s">
        <v>20</v>
      </c>
      <c r="D9" s="23"/>
      <c r="E9" s="22"/>
      <c r="F9" s="22"/>
      <c r="G9" s="21"/>
      <c r="H9" s="21"/>
      <c r="I9" s="21">
        <f>H9-G9</f>
        <v>0</v>
      </c>
      <c r="J9" s="20"/>
      <c r="K9" s="21"/>
      <c r="L9" s="20"/>
      <c r="M9" s="20"/>
    </row>
    <row r="10" spans="1:14" ht="29" x14ac:dyDescent="0.35">
      <c r="C10" s="4" t="s">
        <v>21</v>
      </c>
      <c r="D10" s="5" t="s">
        <v>5</v>
      </c>
      <c r="E10" s="4" t="s">
        <v>41</v>
      </c>
      <c r="F10" s="4"/>
      <c r="G10" s="6">
        <v>10</v>
      </c>
      <c r="H10" s="6">
        <v>10</v>
      </c>
      <c r="I10" s="6">
        <f>H10-G10</f>
        <v>0</v>
      </c>
      <c r="J10" s="6" t="s">
        <v>5</v>
      </c>
      <c r="K10" s="6" t="s">
        <v>6</v>
      </c>
      <c r="L10" s="6">
        <f>G10*0.1</f>
        <v>1</v>
      </c>
      <c r="M10" s="6">
        <v>1</v>
      </c>
    </row>
    <row r="11" spans="1:14" ht="29" x14ac:dyDescent="0.35">
      <c r="C11" s="4" t="s">
        <v>22</v>
      </c>
      <c r="D11" s="5" t="s">
        <v>5</v>
      </c>
      <c r="E11" s="4" t="s">
        <v>41</v>
      </c>
      <c r="F11" s="4"/>
      <c r="G11" s="6">
        <v>10</v>
      </c>
      <c r="H11" s="6">
        <v>10</v>
      </c>
      <c r="I11" s="6">
        <f>H11-G11</f>
        <v>0</v>
      </c>
      <c r="J11" s="6" t="s">
        <v>5</v>
      </c>
      <c r="K11" s="6" t="s">
        <v>6</v>
      </c>
      <c r="L11" s="6">
        <f>G11*0.1</f>
        <v>1</v>
      </c>
      <c r="M11" s="6">
        <v>1</v>
      </c>
    </row>
    <row r="12" spans="1:14" ht="43.5" x14ac:dyDescent="0.35">
      <c r="C12" s="11" t="s">
        <v>23</v>
      </c>
      <c r="D12" s="12" t="s">
        <v>5</v>
      </c>
      <c r="E12" s="11" t="s">
        <v>41</v>
      </c>
      <c r="F12" s="11"/>
      <c r="G12" s="13">
        <v>10</v>
      </c>
      <c r="H12" s="13">
        <v>10</v>
      </c>
      <c r="I12" s="13">
        <f>H12-G12</f>
        <v>0</v>
      </c>
      <c r="J12" s="13" t="s">
        <v>6</v>
      </c>
      <c r="K12" s="13" t="s">
        <v>6</v>
      </c>
      <c r="L12" s="13">
        <f>G12*0.1</f>
        <v>1</v>
      </c>
      <c r="M12" s="13">
        <v>1</v>
      </c>
    </row>
    <row r="13" spans="1:14" ht="58" x14ac:dyDescent="0.35">
      <c r="C13" s="11" t="s">
        <v>24</v>
      </c>
      <c r="D13" s="12" t="s">
        <v>5</v>
      </c>
      <c r="E13" s="11" t="s">
        <v>42</v>
      </c>
      <c r="F13" s="11" t="s">
        <v>70</v>
      </c>
      <c r="G13" s="13">
        <v>10</v>
      </c>
      <c r="H13" s="13">
        <v>50</v>
      </c>
      <c r="I13" s="13">
        <f>H13-G13</f>
        <v>40</v>
      </c>
      <c r="J13" s="13" t="s">
        <v>5</v>
      </c>
      <c r="K13" s="13" t="s">
        <v>5</v>
      </c>
      <c r="L13" s="13">
        <f>G13*0.1</f>
        <v>1</v>
      </c>
      <c r="M13" s="13">
        <v>4</v>
      </c>
    </row>
    <row r="14" spans="1:14" s="10" customFormat="1" ht="101.5" x14ac:dyDescent="0.35">
      <c r="C14" s="7" t="s">
        <v>25</v>
      </c>
      <c r="D14" s="14" t="s">
        <v>5</v>
      </c>
      <c r="E14" s="7" t="s">
        <v>43</v>
      </c>
      <c r="F14" s="7" t="s">
        <v>71</v>
      </c>
      <c r="G14" s="9">
        <v>10</v>
      </c>
      <c r="H14" s="9">
        <v>100</v>
      </c>
      <c r="I14" s="9">
        <f>H14-G14</f>
        <v>90</v>
      </c>
      <c r="J14" s="9" t="s">
        <v>6</v>
      </c>
      <c r="K14" s="9" t="s">
        <v>5</v>
      </c>
      <c r="L14" s="9">
        <f>G14*0.1</f>
        <v>1</v>
      </c>
      <c r="M14" s="9">
        <v>8</v>
      </c>
    </row>
    <row r="15" spans="1:14" ht="29" x14ac:dyDescent="0.35">
      <c r="C15" s="11" t="s">
        <v>26</v>
      </c>
      <c r="D15" s="12" t="s">
        <v>5</v>
      </c>
      <c r="E15" s="11" t="s">
        <v>41</v>
      </c>
      <c r="F15" s="11"/>
      <c r="G15" s="13">
        <v>10</v>
      </c>
      <c r="H15" s="13">
        <v>10</v>
      </c>
      <c r="I15" s="13">
        <f>H15-G15</f>
        <v>0</v>
      </c>
      <c r="J15" s="13" t="s">
        <v>6</v>
      </c>
      <c r="K15" s="13" t="s">
        <v>6</v>
      </c>
      <c r="L15" s="13">
        <f>G15*0.1</f>
        <v>1</v>
      </c>
      <c r="M15" s="13">
        <v>1</v>
      </c>
    </row>
    <row r="16" spans="1:14" ht="29" x14ac:dyDescent="0.35">
      <c r="C16" s="4" t="s">
        <v>27</v>
      </c>
      <c r="D16" s="5" t="s">
        <v>5</v>
      </c>
      <c r="E16" s="4" t="s">
        <v>44</v>
      </c>
      <c r="F16" s="4"/>
      <c r="G16" s="6">
        <v>0</v>
      </c>
      <c r="H16" s="6">
        <v>0</v>
      </c>
      <c r="I16" s="6">
        <f>H16-G16</f>
        <v>0</v>
      </c>
      <c r="J16" s="6" t="s">
        <v>5</v>
      </c>
      <c r="K16" s="6" t="s">
        <v>6</v>
      </c>
      <c r="L16" s="6">
        <f>G16*0.1</f>
        <v>0</v>
      </c>
      <c r="M16" s="6">
        <f t="shared" ref="M16" si="0">I16*2</f>
        <v>0</v>
      </c>
    </row>
    <row r="17" spans="1:13" x14ac:dyDescent="0.35">
      <c r="C17" s="11" t="s">
        <v>1</v>
      </c>
      <c r="D17" s="12" t="s">
        <v>5</v>
      </c>
      <c r="E17" s="11"/>
      <c r="F17" s="11"/>
      <c r="G17" s="13">
        <v>26</v>
      </c>
      <c r="H17" s="13">
        <v>26</v>
      </c>
      <c r="I17" s="13">
        <f>H17-G17</f>
        <v>0</v>
      </c>
      <c r="J17" s="13" t="s">
        <v>6</v>
      </c>
      <c r="K17" s="13" t="s">
        <v>6</v>
      </c>
      <c r="L17" s="13">
        <v>3</v>
      </c>
      <c r="M17" s="13">
        <v>3</v>
      </c>
    </row>
    <row r="18" spans="1:13" ht="29" x14ac:dyDescent="0.35">
      <c r="C18" s="11" t="s">
        <v>28</v>
      </c>
      <c r="D18" s="12" t="s">
        <v>5</v>
      </c>
      <c r="E18" s="11"/>
      <c r="F18" s="11"/>
      <c r="G18" s="13">
        <v>26</v>
      </c>
      <c r="H18" s="13">
        <v>26</v>
      </c>
      <c r="I18" s="13">
        <f>H18-G18</f>
        <v>0</v>
      </c>
      <c r="J18" s="13" t="s">
        <v>6</v>
      </c>
      <c r="K18" s="13" t="s">
        <v>6</v>
      </c>
      <c r="L18" s="13">
        <v>3</v>
      </c>
      <c r="M18" s="13">
        <v>3</v>
      </c>
    </row>
    <row r="19" spans="1:13" ht="29" x14ac:dyDescent="0.35">
      <c r="C19" s="4" t="s">
        <v>29</v>
      </c>
      <c r="D19" s="5" t="s">
        <v>5</v>
      </c>
      <c r="E19" s="4"/>
      <c r="F19" s="4"/>
      <c r="G19" s="6">
        <v>26</v>
      </c>
      <c r="H19" s="6">
        <v>26</v>
      </c>
      <c r="I19" s="6">
        <f>H19-G19</f>
        <v>0</v>
      </c>
      <c r="J19" s="6" t="s">
        <v>5</v>
      </c>
      <c r="K19" s="6" t="s">
        <v>6</v>
      </c>
      <c r="L19" s="6">
        <v>3</v>
      </c>
      <c r="M19" s="6">
        <v>3</v>
      </c>
    </row>
    <row r="20" spans="1:13" ht="29" x14ac:dyDescent="0.35">
      <c r="C20" s="11" t="s">
        <v>30</v>
      </c>
      <c r="D20" s="12" t="s">
        <v>5</v>
      </c>
      <c r="E20" s="11"/>
      <c r="F20" s="11"/>
      <c r="G20" s="13">
        <v>26</v>
      </c>
      <c r="H20" s="13">
        <v>26</v>
      </c>
      <c r="I20" s="13">
        <f>H20-G20</f>
        <v>0</v>
      </c>
      <c r="J20" s="13" t="s">
        <v>6</v>
      </c>
      <c r="K20" s="13" t="s">
        <v>6</v>
      </c>
      <c r="L20" s="13">
        <v>3</v>
      </c>
      <c r="M20" s="13">
        <v>3</v>
      </c>
    </row>
    <row r="21" spans="1:13" s="10" customFormat="1" ht="304.5" x14ac:dyDescent="0.35">
      <c r="A21" s="7" t="s">
        <v>60</v>
      </c>
      <c r="B21" s="7" t="s">
        <v>55</v>
      </c>
      <c r="C21" s="7" t="s">
        <v>36</v>
      </c>
      <c r="D21" s="14" t="s">
        <v>5</v>
      </c>
      <c r="E21" s="7" t="s">
        <v>11</v>
      </c>
      <c r="F21" s="16" t="s">
        <v>72</v>
      </c>
      <c r="G21" s="9">
        <v>10</v>
      </c>
      <c r="H21" s="9">
        <v>100</v>
      </c>
      <c r="I21" s="9">
        <f>H21-G21</f>
        <v>90</v>
      </c>
      <c r="J21" s="9" t="s">
        <v>6</v>
      </c>
      <c r="K21" s="9" t="s">
        <v>5</v>
      </c>
      <c r="L21" s="9">
        <f>G21*0.1</f>
        <v>1</v>
      </c>
      <c r="M21" s="9">
        <v>10</v>
      </c>
    </row>
    <row r="22" spans="1:13" s="10" customFormat="1" ht="246.5" x14ac:dyDescent="0.35">
      <c r="A22" s="7" t="s">
        <v>60</v>
      </c>
      <c r="B22" s="7" t="s">
        <v>55</v>
      </c>
      <c r="C22" s="7" t="s">
        <v>34</v>
      </c>
      <c r="D22" s="14" t="s">
        <v>5</v>
      </c>
      <c r="E22" s="7" t="s">
        <v>12</v>
      </c>
      <c r="F22" s="16" t="s">
        <v>73</v>
      </c>
      <c r="G22" s="9">
        <v>10</v>
      </c>
      <c r="H22" s="9">
        <v>100</v>
      </c>
      <c r="I22" s="9">
        <f>H22-G22</f>
        <v>90</v>
      </c>
      <c r="J22" s="9" t="s">
        <v>6</v>
      </c>
      <c r="K22" s="9" t="s">
        <v>5</v>
      </c>
      <c r="L22" s="9">
        <f>G22*0.1</f>
        <v>1</v>
      </c>
      <c r="M22" s="9">
        <v>10</v>
      </c>
    </row>
    <row r="23" spans="1:13" s="10" customFormat="1" ht="217.5" x14ac:dyDescent="0.35">
      <c r="A23" s="7" t="s">
        <v>61</v>
      </c>
      <c r="B23" s="7" t="s">
        <v>56</v>
      </c>
      <c r="C23" s="7" t="s">
        <v>31</v>
      </c>
      <c r="D23" s="14" t="s">
        <v>5</v>
      </c>
      <c r="E23" s="7" t="s">
        <v>13</v>
      </c>
      <c r="F23" s="16" t="s">
        <v>74</v>
      </c>
      <c r="G23" s="9">
        <v>10</v>
      </c>
      <c r="H23" s="9">
        <v>75</v>
      </c>
      <c r="I23" s="9">
        <f>H23-G23</f>
        <v>65</v>
      </c>
      <c r="J23" s="9" t="s">
        <v>6</v>
      </c>
      <c r="K23" s="9" t="s">
        <v>5</v>
      </c>
      <c r="L23" s="9">
        <f>G23*0.1</f>
        <v>1</v>
      </c>
      <c r="M23" s="9">
        <v>8</v>
      </c>
    </row>
    <row r="24" spans="1:13" s="10" customFormat="1" ht="87" x14ac:dyDescent="0.35">
      <c r="A24" s="7" t="s">
        <v>62</v>
      </c>
      <c r="B24" s="7" t="s">
        <v>56</v>
      </c>
      <c r="C24" s="7" t="s">
        <v>32</v>
      </c>
      <c r="D24" s="14" t="s">
        <v>5</v>
      </c>
      <c r="E24" s="7" t="s">
        <v>13</v>
      </c>
      <c r="F24" s="16" t="s">
        <v>75</v>
      </c>
      <c r="G24" s="9">
        <v>10</v>
      </c>
      <c r="H24" s="9">
        <v>75</v>
      </c>
      <c r="I24" s="9">
        <f>H24-G24</f>
        <v>65</v>
      </c>
      <c r="J24" s="9" t="s">
        <v>6</v>
      </c>
      <c r="K24" s="9" t="s">
        <v>5</v>
      </c>
      <c r="L24" s="9">
        <f>G24*0.1</f>
        <v>1</v>
      </c>
      <c r="M24" s="9">
        <v>8</v>
      </c>
    </row>
    <row r="25" spans="1:13" ht="130.5" x14ac:dyDescent="0.35">
      <c r="A25" s="11" t="s">
        <v>63</v>
      </c>
      <c r="B25" s="11" t="s">
        <v>57</v>
      </c>
      <c r="C25" s="11" t="s">
        <v>35</v>
      </c>
      <c r="D25" s="12" t="s">
        <v>10</v>
      </c>
      <c r="E25" s="11" t="s">
        <v>41</v>
      </c>
      <c r="F25" s="17"/>
      <c r="G25" s="13">
        <v>10</v>
      </c>
      <c r="H25" s="13">
        <v>10</v>
      </c>
      <c r="I25" s="13">
        <f>H25-G25</f>
        <v>0</v>
      </c>
      <c r="J25" s="13" t="s">
        <v>6</v>
      </c>
      <c r="K25" s="13" t="s">
        <v>6</v>
      </c>
      <c r="L25" s="13">
        <f>G25*0.1</f>
        <v>1</v>
      </c>
      <c r="M25" s="13">
        <v>1</v>
      </c>
    </row>
    <row r="26" spans="1:13" ht="87" x14ac:dyDescent="0.35">
      <c r="A26" s="7" t="s">
        <v>64</v>
      </c>
      <c r="B26" s="7" t="s">
        <v>58</v>
      </c>
      <c r="C26" s="7" t="s">
        <v>14</v>
      </c>
      <c r="D26" s="12" t="s">
        <v>5</v>
      </c>
      <c r="E26" s="7" t="s">
        <v>16</v>
      </c>
      <c r="F26" s="16" t="s">
        <v>76</v>
      </c>
      <c r="G26" s="9">
        <v>10</v>
      </c>
      <c r="H26" s="9">
        <v>100</v>
      </c>
      <c r="I26" s="9">
        <f>H26-G26</f>
        <v>90</v>
      </c>
      <c r="J26" s="9" t="s">
        <v>6</v>
      </c>
      <c r="K26" s="9" t="s">
        <v>5</v>
      </c>
      <c r="L26" s="9">
        <f>G26*0.1</f>
        <v>1</v>
      </c>
      <c r="M26" s="9">
        <v>8</v>
      </c>
    </row>
    <row r="27" spans="1:13" ht="87" x14ac:dyDescent="0.35">
      <c r="A27" s="7" t="s">
        <v>65</v>
      </c>
      <c r="B27" s="7" t="s">
        <v>58</v>
      </c>
      <c r="C27" s="7" t="s">
        <v>15</v>
      </c>
      <c r="D27" s="12" t="s">
        <v>5</v>
      </c>
      <c r="E27" s="7" t="s">
        <v>16</v>
      </c>
      <c r="F27" s="16" t="s">
        <v>76</v>
      </c>
      <c r="G27" s="9">
        <v>10</v>
      </c>
      <c r="H27" s="9">
        <v>100</v>
      </c>
      <c r="I27" s="9">
        <f>H27-G27</f>
        <v>90</v>
      </c>
      <c r="J27" s="9" t="s">
        <v>6</v>
      </c>
      <c r="K27" s="9" t="s">
        <v>5</v>
      </c>
      <c r="L27" s="9">
        <f>G27*0.1</f>
        <v>1</v>
      </c>
      <c r="M27" s="9">
        <v>8</v>
      </c>
    </row>
    <row r="28" spans="1:13" ht="43.5" x14ac:dyDescent="0.35">
      <c r="A28" s="11" t="s">
        <v>66</v>
      </c>
      <c r="B28" s="11" t="s">
        <v>59</v>
      </c>
      <c r="C28" s="11" t="s">
        <v>0</v>
      </c>
      <c r="D28" s="12" t="s">
        <v>5</v>
      </c>
      <c r="E28" s="11" t="s">
        <v>41</v>
      </c>
      <c r="F28" s="17"/>
      <c r="G28" s="13">
        <v>10</v>
      </c>
      <c r="H28" s="13">
        <v>10</v>
      </c>
      <c r="I28" s="13">
        <f>H28-G28</f>
        <v>0</v>
      </c>
      <c r="J28" s="13" t="s">
        <v>6</v>
      </c>
      <c r="K28" s="13" t="s">
        <v>6</v>
      </c>
      <c r="L28" s="13">
        <f>G28*0.1</f>
        <v>1</v>
      </c>
      <c r="M28" s="13">
        <v>1</v>
      </c>
    </row>
    <row r="29" spans="1:13" x14ac:dyDescent="0.35">
      <c r="G29" s="15"/>
      <c r="H29" s="15"/>
      <c r="I29" s="15"/>
      <c r="J29" s="15"/>
      <c r="K29" s="15"/>
      <c r="L29" s="15"/>
      <c r="M29" s="15"/>
    </row>
    <row r="30" spans="1:13" x14ac:dyDescent="0.35">
      <c r="G30" s="15"/>
      <c r="H30" s="15"/>
      <c r="I30" s="15"/>
      <c r="J30" s="15"/>
      <c r="K30" s="15"/>
      <c r="L30" s="15"/>
      <c r="M30" s="15"/>
    </row>
    <row r="31" spans="1:13" x14ac:dyDescent="0.35">
      <c r="G31" s="15"/>
      <c r="H31" s="15"/>
      <c r="I31" s="15"/>
      <c r="J31" s="15"/>
      <c r="K31" s="15"/>
      <c r="L31" s="15"/>
      <c r="M31" s="15"/>
    </row>
    <row r="32" spans="1:13" x14ac:dyDescent="0.35">
      <c r="G32" s="15"/>
      <c r="H32" s="15"/>
      <c r="I32" s="15"/>
      <c r="J32" s="15"/>
      <c r="K32" s="15"/>
      <c r="L32" s="15"/>
      <c r="M32" s="15"/>
    </row>
    <row r="33" spans="7:13" x14ac:dyDescent="0.35">
      <c r="G33" s="15"/>
      <c r="H33" s="15"/>
      <c r="I33" s="15"/>
      <c r="J33" s="15"/>
      <c r="K33" s="15"/>
      <c r="L33" s="15"/>
      <c r="M33" s="15"/>
    </row>
  </sheetData>
  <autoFilter ref="C1:K28" xr:uid="{7AC9903D-6CEF-4226-8644-113A2ACC832C}"/>
  <mergeCells count="10">
    <mergeCell ref="L6:L9"/>
    <mergeCell ref="M6:M9"/>
    <mergeCell ref="I6:I9"/>
    <mergeCell ref="F6:F9"/>
    <mergeCell ref="D6:D9"/>
    <mergeCell ref="K6:K9"/>
    <mergeCell ref="J6:J9"/>
    <mergeCell ref="G6:G9"/>
    <mergeCell ref="E6:E9"/>
    <mergeCell ref="H6:H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D073B-2D1E-4752-8484-CA2A58C76A74}">
  <dimension ref="A4"/>
  <sheetViews>
    <sheetView workbookViewId="0">
      <selection activeCell="A2" sqref="A2:A3"/>
    </sheetView>
  </sheetViews>
  <sheetFormatPr defaultRowHeight="14.5" x14ac:dyDescent="0.35"/>
  <sheetData>
    <row r="4" spans="1:1" x14ac:dyDescent="0.35">
      <c r="A4"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SAS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Jeffry Gomez</dc:creator>
  <cp:lastModifiedBy>Jeffry Gomez</cp:lastModifiedBy>
  <dcterms:created xsi:type="dcterms:W3CDTF">2022-03-11T13:19:07Z</dcterms:created>
  <dcterms:modified xsi:type="dcterms:W3CDTF">2022-04-18T20:40:55Z</dcterms:modified>
</cp:coreProperties>
</file>