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Paulo\Dropbox\Mercado de Capitais\Giovanna\Mercado financeiro e de capital\Conteúdo\"/>
    </mc:Choice>
  </mc:AlternateContent>
  <xr:revisionPtr revIDLastSave="0" documentId="13_ncr:1_{906354F0-FFEF-4F48-AA0C-B62A07CA6704}" xr6:coauthVersionLast="43" xr6:coauthVersionMax="43" xr10:uidLastSave="{00000000-0000-0000-0000-000000000000}"/>
  <bookViews>
    <workbookView xWindow="-103" yWindow="-103" windowWidth="23657" windowHeight="15240" activeTab="8" xr2:uid="{7076B8A1-3C0C-4532-B0DB-A4DCBE2EE900}"/>
  </bookViews>
  <sheets>
    <sheet name="Preços mensais " sheetId="12" r:id="rId1"/>
    <sheet name="Sheet2" sheetId="17" r:id="rId2"/>
    <sheet name="Retornos mensais" sheetId="13" r:id="rId3"/>
    <sheet name="Planilha bruta" sheetId="1" r:id="rId4"/>
    <sheet name="Preço" sheetId="6" r:id="rId5"/>
    <sheet name="retorno" sheetId="9" r:id="rId6"/>
    <sheet name="Covariancia" sheetId="10" r:id="rId7"/>
    <sheet name="Carteiras" sheetId="11" r:id="rId8"/>
    <sheet name="Sheet1" sheetId="16" r:id="rId9"/>
  </sheets>
  <definedNames>
    <definedName name="CovMat">Carteiras!$F$8:$V$24</definedName>
    <definedName name="Pesos">Carteiras!$B$28:$B$44</definedName>
    <definedName name="solver_adj" localSheetId="7" hidden="1">Carteiras!$B$28:$B$44</definedName>
    <definedName name="solver_cvg" localSheetId="7" hidden="1">0.0001</definedName>
    <definedName name="solver_drv" localSheetId="7" hidden="1">2</definedName>
    <definedName name="solver_eng" localSheetId="7" hidden="1">1</definedName>
    <definedName name="solver_eng" localSheetId="2" hidden="1">1</definedName>
    <definedName name="solver_est" localSheetId="7" hidden="1">1</definedName>
    <definedName name="solver_itr" localSheetId="7" hidden="1">2147483647</definedName>
    <definedName name="solver_lhs1" localSheetId="7" hidden="1">Carteiras!$B$46</definedName>
    <definedName name="solver_lhs2" localSheetId="7" hidden="1">Carteiras!$B$28:$B$44</definedName>
    <definedName name="solver_mip" localSheetId="7" hidden="1">2147483647</definedName>
    <definedName name="solver_mni" localSheetId="7" hidden="1">30</definedName>
    <definedName name="solver_mrt" localSheetId="7" hidden="1">0.075</definedName>
    <definedName name="solver_msl" localSheetId="7" hidden="1">2</definedName>
    <definedName name="solver_neg" localSheetId="7" hidden="1">1</definedName>
    <definedName name="solver_neg" localSheetId="2" hidden="1">1</definedName>
    <definedName name="solver_nod" localSheetId="7" hidden="1">2147483647</definedName>
    <definedName name="solver_num" localSheetId="7" hidden="1">2</definedName>
    <definedName name="solver_num" localSheetId="2" hidden="1">0</definedName>
    <definedName name="solver_nwt" localSheetId="7" hidden="1">1</definedName>
    <definedName name="solver_opt" localSheetId="7" hidden="1">Carteiras!$B$47</definedName>
    <definedName name="solver_opt" localSheetId="2" hidden="1">'Retornos mensais'!$B$2</definedName>
    <definedName name="solver_pre" localSheetId="7" hidden="1">0.000001</definedName>
    <definedName name="solver_rbv" localSheetId="7" hidden="1">2</definedName>
    <definedName name="solver_rel1" localSheetId="7" hidden="1">2</definedName>
    <definedName name="solver_rel2" localSheetId="7" hidden="1">3</definedName>
    <definedName name="solver_rhs1" localSheetId="7" hidden="1">1</definedName>
    <definedName name="solver_rhs2" localSheetId="7" hidden="1">0</definedName>
    <definedName name="solver_rlx" localSheetId="7" hidden="1">2</definedName>
    <definedName name="solver_rsd" localSheetId="7" hidden="1">0</definedName>
    <definedName name="solver_scl" localSheetId="7" hidden="1">2</definedName>
    <definedName name="solver_sho" localSheetId="7" hidden="1">2</definedName>
    <definedName name="solver_ssz" localSheetId="7" hidden="1">100</definedName>
    <definedName name="solver_tim" localSheetId="7" hidden="1">2147483647</definedName>
    <definedName name="solver_tol" localSheetId="7" hidden="1">0.01</definedName>
    <definedName name="solver_typ" localSheetId="7" hidden="1">2</definedName>
    <definedName name="solver_typ" localSheetId="2" hidden="1">1</definedName>
    <definedName name="solver_val" localSheetId="7" hidden="1">0</definedName>
    <definedName name="solver_val" localSheetId="2" hidden="1">0</definedName>
    <definedName name="solver_ver" localSheetId="7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8" i="11" l="1" a="1"/>
  <c r="B48" i="11" s="1"/>
  <c r="B47" i="11"/>
  <c r="Q17" i="17"/>
  <c r="R18" i="17"/>
  <c r="P16" i="17"/>
  <c r="O15" i="17"/>
  <c r="N14" i="17"/>
  <c r="M13" i="17"/>
  <c r="L12" i="17"/>
  <c r="K11" i="17"/>
  <c r="J10" i="17"/>
  <c r="I9" i="17"/>
  <c r="H8" i="17"/>
  <c r="G7" i="17"/>
  <c r="F6" i="17"/>
  <c r="E5" i="17"/>
  <c r="D4" i="17"/>
  <c r="C3" i="17"/>
  <c r="B2" i="17"/>
  <c r="B46" i="11" l="1"/>
  <c r="R34" i="13"/>
  <c r="C35" i="13"/>
  <c r="D35" i="13"/>
  <c r="E35" i="13"/>
  <c r="F35" i="13"/>
  <c r="G35" i="13"/>
  <c r="H35" i="13"/>
  <c r="I35" i="13"/>
  <c r="J35" i="13"/>
  <c r="K35" i="13"/>
  <c r="L35" i="13"/>
  <c r="M35" i="13"/>
  <c r="N35" i="13"/>
  <c r="O35" i="13"/>
  <c r="P35" i="13"/>
  <c r="Q35" i="13"/>
  <c r="R35" i="13"/>
  <c r="B35" i="13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C7" i="13"/>
  <c r="D7" i="13"/>
  <c r="E7" i="13"/>
  <c r="F7" i="13"/>
  <c r="G7" i="13"/>
  <c r="H7" i="13"/>
  <c r="I7" i="13"/>
  <c r="J7" i="13"/>
  <c r="K7" i="13"/>
  <c r="L7" i="13"/>
  <c r="M7" i="13"/>
  <c r="N7" i="13"/>
  <c r="O7" i="13"/>
  <c r="P7" i="13"/>
  <c r="C8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C9" i="13"/>
  <c r="D9" i="13"/>
  <c r="E9" i="13"/>
  <c r="F9" i="13"/>
  <c r="G9" i="13"/>
  <c r="H9" i="13"/>
  <c r="I9" i="13"/>
  <c r="J9" i="13"/>
  <c r="K9" i="13"/>
  <c r="L9" i="13"/>
  <c r="M9" i="13"/>
  <c r="N9" i="13"/>
  <c r="O9" i="13"/>
  <c r="P9" i="13"/>
  <c r="C10" i="13"/>
  <c r="D10" i="13"/>
  <c r="E10" i="13"/>
  <c r="F10" i="13"/>
  <c r="G10" i="13"/>
  <c r="H10" i="13"/>
  <c r="I10" i="13"/>
  <c r="J10" i="13"/>
  <c r="K10" i="13"/>
  <c r="L10" i="13"/>
  <c r="M10" i="13"/>
  <c r="N10" i="13"/>
  <c r="O10" i="13"/>
  <c r="P10" i="13"/>
  <c r="C11" i="13"/>
  <c r="D11" i="13"/>
  <c r="E11" i="13"/>
  <c r="F11" i="13"/>
  <c r="G11" i="13"/>
  <c r="H11" i="13"/>
  <c r="I11" i="13"/>
  <c r="J11" i="13"/>
  <c r="K11" i="13"/>
  <c r="L11" i="13"/>
  <c r="M11" i="13"/>
  <c r="N11" i="13"/>
  <c r="O11" i="13"/>
  <c r="P11" i="13"/>
  <c r="C12" i="13"/>
  <c r="D12" i="13"/>
  <c r="E12" i="13"/>
  <c r="F12" i="13"/>
  <c r="G12" i="13"/>
  <c r="H12" i="13"/>
  <c r="I12" i="13"/>
  <c r="J12" i="13"/>
  <c r="K12" i="13"/>
  <c r="L12" i="13"/>
  <c r="M12" i="13"/>
  <c r="N12" i="13"/>
  <c r="O12" i="13"/>
  <c r="P12" i="13"/>
  <c r="C13" i="13"/>
  <c r="D13" i="13"/>
  <c r="E13" i="13"/>
  <c r="F13" i="13"/>
  <c r="G13" i="13"/>
  <c r="H13" i="13"/>
  <c r="I13" i="13"/>
  <c r="J13" i="13"/>
  <c r="K13" i="13"/>
  <c r="L13" i="13"/>
  <c r="M13" i="13"/>
  <c r="N13" i="13"/>
  <c r="O13" i="13"/>
  <c r="P13" i="13"/>
  <c r="C14" i="13"/>
  <c r="D14" i="13"/>
  <c r="E14" i="13"/>
  <c r="F14" i="13"/>
  <c r="G14" i="13"/>
  <c r="H14" i="13"/>
  <c r="I14" i="13"/>
  <c r="J14" i="13"/>
  <c r="K14" i="13"/>
  <c r="L14" i="13"/>
  <c r="M14" i="13"/>
  <c r="N14" i="13"/>
  <c r="O14" i="13"/>
  <c r="P14" i="13"/>
  <c r="C15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C16" i="13"/>
  <c r="D16" i="13"/>
  <c r="E16" i="13"/>
  <c r="F16" i="13"/>
  <c r="G16" i="13"/>
  <c r="H16" i="13"/>
  <c r="I16" i="13"/>
  <c r="J16" i="13"/>
  <c r="K16" i="13"/>
  <c r="L16" i="13"/>
  <c r="M16" i="13"/>
  <c r="N16" i="13"/>
  <c r="O16" i="13"/>
  <c r="P16" i="13"/>
  <c r="C17" i="13"/>
  <c r="D17" i="13"/>
  <c r="E17" i="13"/>
  <c r="F17" i="13"/>
  <c r="G17" i="13"/>
  <c r="H17" i="13"/>
  <c r="I17" i="13"/>
  <c r="J17" i="13"/>
  <c r="K17" i="13"/>
  <c r="L17" i="13"/>
  <c r="M17" i="13"/>
  <c r="N17" i="13"/>
  <c r="O17" i="13"/>
  <c r="P17" i="13"/>
  <c r="C18" i="13"/>
  <c r="D18" i="13"/>
  <c r="E18" i="13"/>
  <c r="F18" i="13"/>
  <c r="G18" i="13"/>
  <c r="H18" i="13"/>
  <c r="I18" i="13"/>
  <c r="J18" i="13"/>
  <c r="K18" i="13"/>
  <c r="L18" i="13"/>
  <c r="M18" i="13"/>
  <c r="N18" i="13"/>
  <c r="O18" i="13"/>
  <c r="P18" i="13"/>
  <c r="C19" i="13"/>
  <c r="D19" i="13"/>
  <c r="E19" i="13"/>
  <c r="F19" i="13"/>
  <c r="G19" i="13"/>
  <c r="H19" i="13"/>
  <c r="I19" i="13"/>
  <c r="J19" i="13"/>
  <c r="K19" i="13"/>
  <c r="L19" i="13"/>
  <c r="M19" i="13"/>
  <c r="N19" i="13"/>
  <c r="O19" i="13"/>
  <c r="P19" i="13"/>
  <c r="C20" i="13"/>
  <c r="D20" i="13"/>
  <c r="E20" i="13"/>
  <c r="F20" i="13"/>
  <c r="G20" i="13"/>
  <c r="H20" i="13"/>
  <c r="I20" i="13"/>
  <c r="J20" i="13"/>
  <c r="K20" i="13"/>
  <c r="L20" i="13"/>
  <c r="M20" i="13"/>
  <c r="N20" i="13"/>
  <c r="O20" i="13"/>
  <c r="P20" i="13"/>
  <c r="C21" i="13"/>
  <c r="D21" i="13"/>
  <c r="E21" i="13"/>
  <c r="F21" i="13"/>
  <c r="G21" i="13"/>
  <c r="H21" i="13"/>
  <c r="I21" i="13"/>
  <c r="J21" i="13"/>
  <c r="K21" i="13"/>
  <c r="L21" i="13"/>
  <c r="M21" i="13"/>
  <c r="N21" i="13"/>
  <c r="O21" i="13"/>
  <c r="P21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C23" i="13"/>
  <c r="D23" i="13"/>
  <c r="E23" i="13"/>
  <c r="F23" i="13"/>
  <c r="G23" i="13"/>
  <c r="H23" i="13"/>
  <c r="I23" i="13"/>
  <c r="J23" i="13"/>
  <c r="K23" i="13"/>
  <c r="L23" i="13"/>
  <c r="M23" i="13"/>
  <c r="N23" i="13"/>
  <c r="O23" i="13"/>
  <c r="P23" i="13"/>
  <c r="C24" i="13"/>
  <c r="D24" i="13"/>
  <c r="E24" i="13"/>
  <c r="F24" i="13"/>
  <c r="G24" i="13"/>
  <c r="H24" i="13"/>
  <c r="I24" i="13"/>
  <c r="J24" i="13"/>
  <c r="K24" i="13"/>
  <c r="L24" i="13"/>
  <c r="M24" i="13"/>
  <c r="N24" i="13"/>
  <c r="O24" i="13"/>
  <c r="P24" i="13"/>
  <c r="C25" i="13"/>
  <c r="D25" i="13"/>
  <c r="E25" i="13"/>
  <c r="F25" i="13"/>
  <c r="G25" i="13"/>
  <c r="H25" i="13"/>
  <c r="I25" i="13"/>
  <c r="J25" i="13"/>
  <c r="K25" i="13"/>
  <c r="L25" i="13"/>
  <c r="M25" i="13"/>
  <c r="N25" i="13"/>
  <c r="O25" i="13"/>
  <c r="P25" i="13"/>
  <c r="C26" i="13"/>
  <c r="D26" i="13"/>
  <c r="E26" i="13"/>
  <c r="F26" i="13"/>
  <c r="G26" i="13"/>
  <c r="H26" i="13"/>
  <c r="I26" i="13"/>
  <c r="J26" i="13"/>
  <c r="K26" i="13"/>
  <c r="L26" i="13"/>
  <c r="M26" i="13"/>
  <c r="N26" i="13"/>
  <c r="O26" i="13"/>
  <c r="P26" i="13"/>
  <c r="C27" i="13"/>
  <c r="D27" i="13"/>
  <c r="E27" i="13"/>
  <c r="F27" i="13"/>
  <c r="G27" i="13"/>
  <c r="H27" i="13"/>
  <c r="I27" i="13"/>
  <c r="J27" i="13"/>
  <c r="K27" i="13"/>
  <c r="L27" i="13"/>
  <c r="M27" i="13"/>
  <c r="N27" i="13"/>
  <c r="O27" i="13"/>
  <c r="P27" i="13"/>
  <c r="C28" i="13"/>
  <c r="D28" i="13"/>
  <c r="E28" i="13"/>
  <c r="F28" i="13"/>
  <c r="G28" i="13"/>
  <c r="H28" i="13"/>
  <c r="I28" i="13"/>
  <c r="J28" i="13"/>
  <c r="K28" i="13"/>
  <c r="L28" i="13"/>
  <c r="M28" i="13"/>
  <c r="N28" i="13"/>
  <c r="O28" i="13"/>
  <c r="P28" i="13"/>
  <c r="C29" i="13"/>
  <c r="D29" i="13"/>
  <c r="E29" i="13"/>
  <c r="F29" i="13"/>
  <c r="G29" i="13"/>
  <c r="H29" i="13"/>
  <c r="I29" i="13"/>
  <c r="J29" i="13"/>
  <c r="K29" i="13"/>
  <c r="L29" i="13"/>
  <c r="M29" i="13"/>
  <c r="N29" i="13"/>
  <c r="O29" i="13"/>
  <c r="P29" i="13"/>
  <c r="C30" i="13"/>
  <c r="D30" i="13"/>
  <c r="E30" i="13"/>
  <c r="F30" i="13"/>
  <c r="G30" i="13"/>
  <c r="H30" i="13"/>
  <c r="I30" i="13"/>
  <c r="J30" i="13"/>
  <c r="K30" i="13"/>
  <c r="L30" i="13"/>
  <c r="M30" i="13"/>
  <c r="N30" i="13"/>
  <c r="O30" i="13"/>
  <c r="P30" i="13"/>
  <c r="C31" i="13"/>
  <c r="D31" i="13"/>
  <c r="E31" i="13"/>
  <c r="F31" i="13"/>
  <c r="G31" i="13"/>
  <c r="H31" i="13"/>
  <c r="I31" i="13"/>
  <c r="J31" i="13"/>
  <c r="K31" i="13"/>
  <c r="L31" i="13"/>
  <c r="M31" i="13"/>
  <c r="N31" i="13"/>
  <c r="O31" i="13"/>
  <c r="P31" i="13"/>
  <c r="C32" i="13"/>
  <c r="D32" i="13"/>
  <c r="E32" i="13"/>
  <c r="F32" i="13"/>
  <c r="G32" i="13"/>
  <c r="H32" i="13"/>
  <c r="I32" i="13"/>
  <c r="J32" i="13"/>
  <c r="K32" i="13"/>
  <c r="L32" i="13"/>
  <c r="M32" i="13"/>
  <c r="N32" i="13"/>
  <c r="O32" i="13"/>
  <c r="P32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8" i="13"/>
  <c r="R29" i="13"/>
  <c r="R30" i="13"/>
  <c r="R31" i="13"/>
  <c r="R32" i="13"/>
  <c r="B3" i="13"/>
  <c r="C3" i="13"/>
  <c r="D3" i="13"/>
  <c r="E3" i="13"/>
  <c r="F3" i="13"/>
  <c r="G3" i="13"/>
  <c r="H3" i="13"/>
  <c r="I3" i="13"/>
  <c r="J3" i="13"/>
  <c r="K3" i="13"/>
  <c r="L3" i="13"/>
  <c r="M3" i="13"/>
  <c r="N3" i="13"/>
  <c r="O3" i="13"/>
  <c r="P3" i="13"/>
  <c r="R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49" i="11" l="1"/>
  <c r="I34" i="13"/>
  <c r="D34" i="13"/>
  <c r="E34" i="13"/>
  <c r="P34" i="13"/>
  <c r="L34" i="13"/>
  <c r="O34" i="13"/>
  <c r="K34" i="13"/>
  <c r="H34" i="13"/>
  <c r="C34" i="13"/>
  <c r="B34" i="13"/>
  <c r="N34" i="13"/>
  <c r="J34" i="13"/>
  <c r="G34" i="13"/>
  <c r="Q34" i="13"/>
  <c r="M34" i="13"/>
  <c r="F34" i="13"/>
  <c r="C112" i="9"/>
  <c r="D112" i="9"/>
  <c r="E112" i="9"/>
  <c r="F112" i="9"/>
  <c r="G112" i="9"/>
  <c r="H112" i="9"/>
  <c r="I112" i="9"/>
  <c r="J112" i="9"/>
  <c r="K112" i="9"/>
  <c r="L112" i="9"/>
  <c r="M112" i="9"/>
  <c r="N112" i="9"/>
  <c r="C111" i="9"/>
  <c r="D111" i="9"/>
  <c r="E111" i="9"/>
  <c r="F111" i="9"/>
  <c r="G111" i="9"/>
  <c r="H111" i="9"/>
  <c r="I111" i="9"/>
  <c r="J111" i="9"/>
  <c r="K111" i="9"/>
  <c r="L111" i="9"/>
  <c r="M111" i="9"/>
  <c r="N111" i="9"/>
  <c r="B111" i="9"/>
  <c r="C113" i="9" l="1"/>
  <c r="D113" i="9"/>
  <c r="E113" i="9"/>
  <c r="F113" i="9"/>
  <c r="G113" i="9"/>
  <c r="H113" i="9"/>
  <c r="I113" i="9"/>
  <c r="J113" i="9"/>
  <c r="K113" i="9"/>
  <c r="L113" i="9"/>
  <c r="M113" i="9"/>
  <c r="N113" i="9"/>
  <c r="B113" i="9"/>
  <c r="B112" i="9"/>
</calcChain>
</file>

<file path=xl/sharedStrings.xml><?xml version="1.0" encoding="utf-8"?>
<sst xmlns="http://schemas.openxmlformats.org/spreadsheetml/2006/main" count="2118" uniqueCount="1334">
  <si>
    <t>ABEV3</t>
  </si>
  <si>
    <t>AZUL4</t>
  </si>
  <si>
    <t>B3SA3</t>
  </si>
  <si>
    <t>BRKM5</t>
  </si>
  <si>
    <t>IBOV</t>
  </si>
  <si>
    <t>IGCX</t>
  </si>
  <si>
    <t>BTCUSD</t>
  </si>
  <si>
    <t>AMGN</t>
  </si>
  <si>
    <t>AMZN</t>
  </si>
  <si>
    <t>GOOG</t>
  </si>
  <si>
    <t>BIDU</t>
  </si>
  <si>
    <t>IRX</t>
  </si>
  <si>
    <t>TESOURO SELIC</t>
  </si>
  <si>
    <t>Date</t>
  </si>
  <si>
    <t>Close</t>
  </si>
  <si>
    <t>Adj Close</t>
  </si>
  <si>
    <t>16,15</t>
  </si>
  <si>
    <t>36,33</t>
  </si>
  <si>
    <t>27,79</t>
  </si>
  <si>
    <t>48,31</t>
  </si>
  <si>
    <t>91012,31</t>
  </si>
  <si>
    <t>13520,96</t>
  </si>
  <si>
    <t>3826,1</t>
  </si>
  <si>
    <t>191,9</t>
  </si>
  <si>
    <t>1539,13</t>
  </si>
  <si>
    <t>1045,85</t>
  </si>
  <si>
    <t>162,25</t>
  </si>
  <si>
    <t>16,33</t>
  </si>
  <si>
    <t>36,37</t>
  </si>
  <si>
    <t>48,6</t>
  </si>
  <si>
    <t>91564,25</t>
  </si>
  <si>
    <t>13571,49</t>
  </si>
  <si>
    <t>3890,79</t>
  </si>
  <si>
    <t>188,98</t>
  </si>
  <si>
    <t>1500,28</t>
  </si>
  <si>
    <t>1016,06</t>
  </si>
  <si>
    <t>154,71</t>
  </si>
  <si>
    <t>16,55</t>
  </si>
  <si>
    <t>36,25</t>
  </si>
  <si>
    <t>27,95</t>
  </si>
  <si>
    <t>48,06</t>
  </si>
  <si>
    <t>91840,79</t>
  </si>
  <si>
    <t>13619,21</t>
  </si>
  <si>
    <t>3787,57</t>
  </si>
  <si>
    <t>195,44</t>
  </si>
  <si>
    <t>1575,39</t>
  </si>
  <si>
    <t>1070,71</t>
  </si>
  <si>
    <t>160,95</t>
  </si>
  <si>
    <t>16,48</t>
  </si>
  <si>
    <t>35,3</t>
  </si>
  <si>
    <t>27,8</t>
  </si>
  <si>
    <t>47,72</t>
  </si>
  <si>
    <t>91699,05</t>
  </si>
  <si>
    <t>13564,02</t>
  </si>
  <si>
    <t>3820,25</t>
  </si>
  <si>
    <t>198,07</t>
  </si>
  <si>
    <t>1629,51</t>
  </si>
  <si>
    <t>1068,39</t>
  </si>
  <si>
    <t>162,6</t>
  </si>
  <si>
    <t>34,72</t>
  </si>
  <si>
    <t>27,88</t>
  </si>
  <si>
    <t>47,69</t>
  </si>
  <si>
    <t>92031,86</t>
  </si>
  <si>
    <t>13614,82</t>
  </si>
  <si>
    <t>3798,62</t>
  </si>
  <si>
    <t>200,61</t>
  </si>
  <si>
    <t>1656,58</t>
  </si>
  <si>
    <t>1076,28</t>
  </si>
  <si>
    <t>163,4</t>
  </si>
  <si>
    <t>16,38</t>
  </si>
  <si>
    <t>35,15</t>
  </si>
  <si>
    <t>28,01</t>
  </si>
  <si>
    <t>48,01</t>
  </si>
  <si>
    <t>93613,04</t>
  </si>
  <si>
    <t>13841,17</t>
  </si>
  <si>
    <t>4040,99</t>
  </si>
  <si>
    <t>200,37</t>
  </si>
  <si>
    <t>1659,42</t>
  </si>
  <si>
    <t>1074,66</t>
  </si>
  <si>
    <t>166,64</t>
  </si>
  <si>
    <t>16,85</t>
  </si>
  <si>
    <t>35,91</t>
  </si>
  <si>
    <t>28,27</t>
  </si>
  <si>
    <t>47,51</t>
  </si>
  <si>
    <t>93805,93</t>
  </si>
  <si>
    <t>13877,05</t>
  </si>
  <si>
    <t>4006,01</t>
  </si>
  <si>
    <t>202,68</t>
  </si>
  <si>
    <t>1656,22</t>
  </si>
  <si>
    <t>1070,33</t>
  </si>
  <si>
    <t>168,35</t>
  </si>
  <si>
    <t>17,29</t>
  </si>
  <si>
    <t>37,2</t>
  </si>
  <si>
    <t>28,87</t>
  </si>
  <si>
    <t>48,18</t>
  </si>
  <si>
    <t>93658,31</t>
  </si>
  <si>
    <t>13861,49</t>
  </si>
  <si>
    <t>3993,86</t>
  </si>
  <si>
    <t>200,56</t>
  </si>
  <si>
    <t>1640,56</t>
  </si>
  <si>
    <t>1057,19</t>
  </si>
  <si>
    <t>166,11</t>
  </si>
  <si>
    <t>14/01/2019 16:56:00</t>
  </si>
  <si>
    <t>17,54</t>
  </si>
  <si>
    <t>37,47</t>
  </si>
  <si>
    <t>29,51</t>
  </si>
  <si>
    <t>48,28</t>
  </si>
  <si>
    <t>94474,13</t>
  </si>
  <si>
    <t>13992,08</t>
  </si>
  <si>
    <t>4004,12</t>
  </si>
  <si>
    <t>14/01/2019 16:00:00</t>
  </si>
  <si>
    <t>196,78</t>
  </si>
  <si>
    <t>1617,21</t>
  </si>
  <si>
    <t>1044,69</t>
  </si>
  <si>
    <t>163,03</t>
  </si>
  <si>
    <t>15/01/2019 16:56:00</t>
  </si>
  <si>
    <t>17,7</t>
  </si>
  <si>
    <t>29,22</t>
  </si>
  <si>
    <t>48,33</t>
  </si>
  <si>
    <t>94055,72</t>
  </si>
  <si>
    <t>13945,66</t>
  </si>
  <si>
    <t>3626,12</t>
  </si>
  <si>
    <t>15/01/2019 16:00:00</t>
  </si>
  <si>
    <t>199,38</t>
  </si>
  <si>
    <t>1674,56</t>
  </si>
  <si>
    <t>1077,15</t>
  </si>
  <si>
    <t>167,93</t>
  </si>
  <si>
    <t>16/01/2019 16:56:00</t>
  </si>
  <si>
    <t>17,8</t>
  </si>
  <si>
    <t>29,85</t>
  </si>
  <si>
    <t>48,2</t>
  </si>
  <si>
    <t>94393,07</t>
  </si>
  <si>
    <t>14001,08</t>
  </si>
  <si>
    <t>3635,69</t>
  </si>
  <si>
    <t>16/01/2019 16:00:00</t>
  </si>
  <si>
    <t>198,89</t>
  </si>
  <si>
    <t>1683,78</t>
  </si>
  <si>
    <t>1080,97</t>
  </si>
  <si>
    <t>169,75</t>
  </si>
  <si>
    <t>17/01/2019 16:56:00</t>
  </si>
  <si>
    <t>17,85</t>
  </si>
  <si>
    <t>37,05</t>
  </si>
  <si>
    <t>47,37</t>
  </si>
  <si>
    <t>95351,09</t>
  </si>
  <si>
    <t>14167,88</t>
  </si>
  <si>
    <t>3619,41</t>
  </si>
  <si>
    <t>17/01/2019 16:00:00</t>
  </si>
  <si>
    <t>201,92</t>
  </si>
  <si>
    <t>1693,22</t>
  </si>
  <si>
    <t>1089,9</t>
  </si>
  <si>
    <t>168,11</t>
  </si>
  <si>
    <t>18/01/2019 16:56:00</t>
  </si>
  <si>
    <t>36,36</t>
  </si>
  <si>
    <t>30,4</t>
  </si>
  <si>
    <t>46,29</t>
  </si>
  <si>
    <t>96096,75</t>
  </si>
  <si>
    <t>14257,95</t>
  </si>
  <si>
    <t>13/01/2019 23:58:00</t>
  </si>
  <si>
    <t>3514,24</t>
  </si>
  <si>
    <t>18/01/2019 16:00:00</t>
  </si>
  <si>
    <t>203,88</t>
  </si>
  <si>
    <t>1696,2</t>
  </si>
  <si>
    <t>1098,26</t>
  </si>
  <si>
    <t>171,36</t>
  </si>
  <si>
    <t>21/01/2019 16:56:00</t>
  </si>
  <si>
    <t>36,18</t>
  </si>
  <si>
    <t>30,5</t>
  </si>
  <si>
    <t>46,92</t>
  </si>
  <si>
    <t>96009,77</t>
  </si>
  <si>
    <t>14261,37</t>
  </si>
  <si>
    <t>14/01/2019 23:58:00</t>
  </si>
  <si>
    <t>3664,19</t>
  </si>
  <si>
    <t>22/01/2019 16:00:00</t>
  </si>
  <si>
    <t>201,98</t>
  </si>
  <si>
    <t>1632,17</t>
  </si>
  <si>
    <t>1070,52</t>
  </si>
  <si>
    <t>160,39</t>
  </si>
  <si>
    <t>22/01/2019 16:56:00</t>
  </si>
  <si>
    <t>35,5</t>
  </si>
  <si>
    <t>29,77</t>
  </si>
  <si>
    <t>48,35</t>
  </si>
  <si>
    <t>95103,38</t>
  </si>
  <si>
    <t>14139,17</t>
  </si>
  <si>
    <t>15/01/2019 23:58:00</t>
  </si>
  <si>
    <t>3580,76</t>
  </si>
  <si>
    <t>23/01/2019 16:00:00</t>
  </si>
  <si>
    <t>1640,02</t>
  </si>
  <si>
    <t>1075,57</t>
  </si>
  <si>
    <t>163,26</t>
  </si>
  <si>
    <t>23/01/2019 16:56:00</t>
  </si>
  <si>
    <t>17,18</t>
  </si>
  <si>
    <t>30,72</t>
  </si>
  <si>
    <t>48,67</t>
  </si>
  <si>
    <t>96558,42</t>
  </si>
  <si>
    <t>14368,45</t>
  </si>
  <si>
    <t>16/01/2019 23:58:00</t>
  </si>
  <si>
    <t>3609,71</t>
  </si>
  <si>
    <t>24/01/2019 16:00:00</t>
  </si>
  <si>
    <t>200,97</t>
  </si>
  <si>
    <t>1654,93</t>
  </si>
  <si>
    <t>1073,9</t>
  </si>
  <si>
    <t>162,7</t>
  </si>
  <si>
    <t>24/01/2019 16:56:00</t>
  </si>
  <si>
    <t>17,16</t>
  </si>
  <si>
    <t>36,06</t>
  </si>
  <si>
    <t>31,65</t>
  </si>
  <si>
    <t>49,45</t>
  </si>
  <si>
    <t>97677,19</t>
  </si>
  <si>
    <t>14557,07</t>
  </si>
  <si>
    <t>17/01/2019 23:58:00</t>
  </si>
  <si>
    <t>3640,65</t>
  </si>
  <si>
    <t>25/01/2019 16:00:00</t>
  </si>
  <si>
    <t>198,77</t>
  </si>
  <si>
    <t>1670,57</t>
  </si>
  <si>
    <t>1090,99</t>
  </si>
  <si>
    <t>167,1</t>
  </si>
  <si>
    <t>28/01/2019 16:56:00</t>
  </si>
  <si>
    <t>17,95</t>
  </si>
  <si>
    <t>35,06</t>
  </si>
  <si>
    <t>32,23</t>
  </si>
  <si>
    <t>50,36</t>
  </si>
  <si>
    <t>95443,88</t>
  </si>
  <si>
    <t>14134,56</t>
  </si>
  <si>
    <t>18/01/2019 23:58:00</t>
  </si>
  <si>
    <t>3607,85</t>
  </si>
  <si>
    <t>28/01/2019 16:00:00</t>
  </si>
  <si>
    <t>191,95</t>
  </si>
  <si>
    <t>1637,89</t>
  </si>
  <si>
    <t>1070,08</t>
  </si>
  <si>
    <t>167,5</t>
  </si>
  <si>
    <t>29/01/2019 16:56:00</t>
  </si>
  <si>
    <t>17,87</t>
  </si>
  <si>
    <t>34,8</t>
  </si>
  <si>
    <t>31,55</t>
  </si>
  <si>
    <t>50,31</t>
  </si>
  <si>
    <t>95639,33</t>
  </si>
  <si>
    <t>14177,84</t>
  </si>
  <si>
    <t>19/01/2019 23:58:00</t>
  </si>
  <si>
    <t>3682,65</t>
  </si>
  <si>
    <t>29/01/2019 16:00:00</t>
  </si>
  <si>
    <t>192,11</t>
  </si>
  <si>
    <t>1593,88</t>
  </si>
  <si>
    <t>1060,62</t>
  </si>
  <si>
    <t>165,27</t>
  </si>
  <si>
    <t>30/01/2019 16:56:00</t>
  </si>
  <si>
    <t>17,97</t>
  </si>
  <si>
    <t>35,95</t>
  </si>
  <si>
    <t>31,47</t>
  </si>
  <si>
    <t>51,78</t>
  </si>
  <si>
    <t>96996,21</t>
  </si>
  <si>
    <t>14398,57</t>
  </si>
  <si>
    <t>20/01/2019 23:58:00</t>
  </si>
  <si>
    <t>3536,19</t>
  </si>
  <si>
    <t>30/01/2019 16:00:00</t>
  </si>
  <si>
    <t>184,86</t>
  </si>
  <si>
    <t>1670,43</t>
  </si>
  <si>
    <t>1089,06</t>
  </si>
  <si>
    <t>169,34</t>
  </si>
  <si>
    <t>31/01/2019 16:56:00</t>
  </si>
  <si>
    <t>17,51</t>
  </si>
  <si>
    <t>37,11</t>
  </si>
  <si>
    <t>52,26</t>
  </si>
  <si>
    <t>97393,74</t>
  </si>
  <si>
    <t>14435,81</t>
  </si>
  <si>
    <t>21/01/2019 23:58:00</t>
  </si>
  <si>
    <t>3531,76</t>
  </si>
  <si>
    <t>31/01/2019 16:00:00</t>
  </si>
  <si>
    <t>187,11</t>
  </si>
  <si>
    <t>1718,73</t>
  </si>
  <si>
    <t>1116,37</t>
  </si>
  <si>
    <t>172,63</t>
  </si>
  <si>
    <t>18,11</t>
  </si>
  <si>
    <t>31,94</t>
  </si>
  <si>
    <t>52,3</t>
  </si>
  <si>
    <t>97861,27</t>
  </si>
  <si>
    <t>14494,95</t>
  </si>
  <si>
    <t>22/01/2019 23:58:00</t>
  </si>
  <si>
    <t>3577,03</t>
  </si>
  <si>
    <t>187,07</t>
  </si>
  <si>
    <t>1626,23</t>
  </si>
  <si>
    <t>1110,75</t>
  </si>
  <si>
    <t>171,27</t>
  </si>
  <si>
    <t>18,45</t>
  </si>
  <si>
    <t>38,04</t>
  </si>
  <si>
    <t>32,27</t>
  </si>
  <si>
    <t>52,8</t>
  </si>
  <si>
    <t>98588,63</t>
  </si>
  <si>
    <t>14567,09</t>
  </si>
  <si>
    <t>23/01/2019 23:58:00</t>
  </si>
  <si>
    <t>3553,01</t>
  </si>
  <si>
    <t>186,18</t>
  </si>
  <si>
    <t>1633,31</t>
  </si>
  <si>
    <t>1132,8</t>
  </si>
  <si>
    <t>173,94</t>
  </si>
  <si>
    <t>18,64</t>
  </si>
  <si>
    <t>38,59</t>
  </si>
  <si>
    <t>32,98</t>
  </si>
  <si>
    <t>53,79</t>
  </si>
  <si>
    <t>98311,2</t>
  </si>
  <si>
    <t>14548,25</t>
  </si>
  <si>
    <t>24/01/2019 23:58:00</t>
  </si>
  <si>
    <t>3568,97</t>
  </si>
  <si>
    <t>188,31</t>
  </si>
  <si>
    <t>1658,81</t>
  </si>
  <si>
    <t>1145,99</t>
  </si>
  <si>
    <t>176,23</t>
  </si>
  <si>
    <t>18,09</t>
  </si>
  <si>
    <t>37,3</t>
  </si>
  <si>
    <t>32,2</t>
  </si>
  <si>
    <t>53,12</t>
  </si>
  <si>
    <t>94635,57</t>
  </si>
  <si>
    <t>14038,12</t>
  </si>
  <si>
    <t>25/01/2019 23:58:00</t>
  </si>
  <si>
    <t>3562,17</t>
  </si>
  <si>
    <t>190,76</t>
  </si>
  <si>
    <t>1640,26</t>
  </si>
  <si>
    <t>1115,23</t>
  </si>
  <si>
    <t>173,85</t>
  </si>
  <si>
    <t>18,75</t>
  </si>
  <si>
    <t>94405,59</t>
  </si>
  <si>
    <t>13938,85</t>
  </si>
  <si>
    <t>26/01/2019 23:58:00</t>
  </si>
  <si>
    <t>3556,07</t>
  </si>
  <si>
    <t>184,23</t>
  </si>
  <si>
    <t>1614,37</t>
  </si>
  <si>
    <t>1098,71</t>
  </si>
  <si>
    <t>171,58</t>
  </si>
  <si>
    <t>18,22</t>
  </si>
  <si>
    <t>31,33</t>
  </si>
  <si>
    <t>52,08</t>
  </si>
  <si>
    <t>95343,1</t>
  </si>
  <si>
    <t>14097,75</t>
  </si>
  <si>
    <t>27/01/2019 23:58:00</t>
  </si>
  <si>
    <t>3531,02</t>
  </si>
  <si>
    <t>1588,22</t>
  </si>
  <si>
    <t>1095,06</t>
  </si>
  <si>
    <t>169,9</t>
  </si>
  <si>
    <t>18,71</t>
  </si>
  <si>
    <t>30,78</t>
  </si>
  <si>
    <t>53,97</t>
  </si>
  <si>
    <t>94412,91</t>
  </si>
  <si>
    <t>13930,74</t>
  </si>
  <si>
    <t>28/01/2019 23:58:00</t>
  </si>
  <si>
    <t>3429,95</t>
  </si>
  <si>
    <t>185,79</t>
  </si>
  <si>
    <t>1095,01</t>
  </si>
  <si>
    <t>168,06</t>
  </si>
  <si>
    <t>18,67</t>
  </si>
  <si>
    <t>38,26</t>
  </si>
  <si>
    <t>31,12</t>
  </si>
  <si>
    <t>54,94</t>
  </si>
  <si>
    <t>96168,4</t>
  </si>
  <si>
    <t>14185,22</t>
  </si>
  <si>
    <t>29/01/2019 23:58:00</t>
  </si>
  <si>
    <t>3397,42</t>
  </si>
  <si>
    <t>188,43</t>
  </si>
  <si>
    <t>1638,01</t>
  </si>
  <si>
    <t>1121,37</t>
  </si>
  <si>
    <t>170,25</t>
  </si>
  <si>
    <t>13/02/2019 16:56:00</t>
  </si>
  <si>
    <t>18,39</t>
  </si>
  <si>
    <t>38,4</t>
  </si>
  <si>
    <t>31,04</t>
  </si>
  <si>
    <t>55,38</t>
  </si>
  <si>
    <t>95842,4</t>
  </si>
  <si>
    <t>14167,74</t>
  </si>
  <si>
    <t>30/01/2019 23:58:00</t>
  </si>
  <si>
    <t>3437,55</t>
  </si>
  <si>
    <t>13/02/2019 16:00:00</t>
  </si>
  <si>
    <t>1120,16</t>
  </si>
  <si>
    <t>173,82</t>
  </si>
  <si>
    <t>14/02/2019 16:56:00</t>
  </si>
  <si>
    <t>18,59</t>
  </si>
  <si>
    <t>38,6</t>
  </si>
  <si>
    <t>32,36</t>
  </si>
  <si>
    <t>55,73</t>
  </si>
  <si>
    <t>98015,09</t>
  </si>
  <si>
    <t>14464,04</t>
  </si>
  <si>
    <t>31/01/2019 23:58:00</t>
  </si>
  <si>
    <t>3411,5</t>
  </si>
  <si>
    <t>14/02/2019 16:00:00</t>
  </si>
  <si>
    <t>186,68</t>
  </si>
  <si>
    <t>1622,65</t>
  </si>
  <si>
    <t>1121,67</t>
  </si>
  <si>
    <t>174,08</t>
  </si>
  <si>
    <t>15/02/2019 16:56:00</t>
  </si>
  <si>
    <t>18,49</t>
  </si>
  <si>
    <t>38,5</t>
  </si>
  <si>
    <t>32,32</t>
  </si>
  <si>
    <t>55,58</t>
  </si>
  <si>
    <t>97525,91</t>
  </si>
  <si>
    <t>14412,27</t>
  </si>
  <si>
    <t>3437,5</t>
  </si>
  <si>
    <t>15/02/2019 16:00:00</t>
  </si>
  <si>
    <t>188,34</t>
  </si>
  <si>
    <t>1607,95</t>
  </si>
  <si>
    <t>1113,65</t>
  </si>
  <si>
    <t>170,06</t>
  </si>
  <si>
    <t>18/02/2019 16:56:00</t>
  </si>
  <si>
    <t>18,19</t>
  </si>
  <si>
    <t>38,88</t>
  </si>
  <si>
    <t>31,97</t>
  </si>
  <si>
    <t>54,87</t>
  </si>
  <si>
    <t>96509,89</t>
  </si>
  <si>
    <t>14302,72</t>
  </si>
  <si>
    <t>3468,43</t>
  </si>
  <si>
    <t>19/02/2019 16:00:00</t>
  </si>
  <si>
    <t>186,97</t>
  </si>
  <si>
    <t>1627,58</t>
  </si>
  <si>
    <t>1118,56</t>
  </si>
  <si>
    <t>172,45</t>
  </si>
  <si>
    <t>19/02/2019 16:56:00</t>
  </si>
  <si>
    <t>18,32</t>
  </si>
  <si>
    <t>38,66</t>
  </si>
  <si>
    <t>32,8</t>
  </si>
  <si>
    <t>55,86</t>
  </si>
  <si>
    <t>97659,15</t>
  </si>
  <si>
    <t>14448,15</t>
  </si>
  <si>
    <t>3414,78</t>
  </si>
  <si>
    <t>20/02/2019 16:00:00</t>
  </si>
  <si>
    <t>186,92</t>
  </si>
  <si>
    <t>1622,1</t>
  </si>
  <si>
    <t>1113,8</t>
  </si>
  <si>
    <t>171,18</t>
  </si>
  <si>
    <t>20/02/2019 16:56:00</t>
  </si>
  <si>
    <t>18,15</t>
  </si>
  <si>
    <t>38,15</t>
  </si>
  <si>
    <t>32,55</t>
  </si>
  <si>
    <t>55,36</t>
  </si>
  <si>
    <t>96544,81</t>
  </si>
  <si>
    <t>14289,28</t>
  </si>
  <si>
    <t>3409,57</t>
  </si>
  <si>
    <t>21/02/2019 16:00:00</t>
  </si>
  <si>
    <t>185,5</t>
  </si>
  <si>
    <t>1619,44</t>
  </si>
  <si>
    <t>1096,97</t>
  </si>
  <si>
    <t>171,81</t>
  </si>
  <si>
    <t>21/02/2019 16:56:00</t>
  </si>
  <si>
    <t>37,49</t>
  </si>
  <si>
    <t>32,35</t>
  </si>
  <si>
    <t>96932,27</t>
  </si>
  <si>
    <t>14300,29</t>
  </si>
  <si>
    <t>3428,4</t>
  </si>
  <si>
    <t>22/02/2019 16:00:00</t>
  </si>
  <si>
    <t>187,5</t>
  </si>
  <si>
    <t>1631,56</t>
  </si>
  <si>
    <t>1110,37</t>
  </si>
  <si>
    <t>167,17</t>
  </si>
  <si>
    <t>22/02/2019 16:56:00</t>
  </si>
  <si>
    <t>37,9</t>
  </si>
  <si>
    <t>33,19</t>
  </si>
  <si>
    <t>55,95</t>
  </si>
  <si>
    <t>97885,6</t>
  </si>
  <si>
    <t>14458,44</t>
  </si>
  <si>
    <t>3367,36</t>
  </si>
  <si>
    <t>25/02/2019 16:00:00</t>
  </si>
  <si>
    <t>189,81</t>
  </si>
  <si>
    <t>1109,4</t>
  </si>
  <si>
    <t>25/02/2019 16:56:00</t>
  </si>
  <si>
    <t>38,2</t>
  </si>
  <si>
    <t>33,45</t>
  </si>
  <si>
    <t>55,94</t>
  </si>
  <si>
    <t>97239,9</t>
  </si>
  <si>
    <t>14385,98</t>
  </si>
  <si>
    <t>26/02/2019 16:00:00</t>
  </si>
  <si>
    <t>190,08</t>
  </si>
  <si>
    <t>1636,4</t>
  </si>
  <si>
    <t>1115,13</t>
  </si>
  <si>
    <t>161,98</t>
  </si>
  <si>
    <t>26/02/2019 16:56:00</t>
  </si>
  <si>
    <t>33,85</t>
  </si>
  <si>
    <t>56,03</t>
  </si>
  <si>
    <t>97602,5</t>
  </si>
  <si>
    <t>14423,17</t>
  </si>
  <si>
    <t>3621,99</t>
  </si>
  <si>
    <t>27/02/2019 16:00:00</t>
  </si>
  <si>
    <t>191,42</t>
  </si>
  <si>
    <t>1641,09</t>
  </si>
  <si>
    <t>1116,05</t>
  </si>
  <si>
    <t>162,17</t>
  </si>
  <si>
    <t>27/02/2019 16:56:00</t>
  </si>
  <si>
    <t>18,36</t>
  </si>
  <si>
    <t>33,33</t>
  </si>
  <si>
    <t>55,22</t>
  </si>
  <si>
    <t>97307,31</t>
  </si>
  <si>
    <t>14389,96</t>
  </si>
  <si>
    <t>3623,73</t>
  </si>
  <si>
    <t>28/02/2019 16:00:00</t>
  </si>
  <si>
    <t>1639,83</t>
  </si>
  <si>
    <t>1119,92</t>
  </si>
  <si>
    <t>162,54</t>
  </si>
  <si>
    <t>28/02/2019 16:56:00</t>
  </si>
  <si>
    <t>17,23</t>
  </si>
  <si>
    <t>37,65</t>
  </si>
  <si>
    <t>32,79</t>
  </si>
  <si>
    <t>54,4</t>
  </si>
  <si>
    <t>95584,35</t>
  </si>
  <si>
    <t>14206,19</t>
  </si>
  <si>
    <t>3648,84</t>
  </si>
  <si>
    <t>191,16</t>
  </si>
  <si>
    <t>1671,73</t>
  </si>
  <si>
    <t>1140,99</t>
  </si>
  <si>
    <t>162,09</t>
  </si>
  <si>
    <t>16,76</t>
  </si>
  <si>
    <t>36,75</t>
  </si>
  <si>
    <t>31,88</t>
  </si>
  <si>
    <t>55,05</t>
  </si>
  <si>
    <t>94603,75</t>
  </si>
  <si>
    <t>14096,18</t>
  </si>
  <si>
    <t>3590,36</t>
  </si>
  <si>
    <t>189,78</t>
  </si>
  <si>
    <t>1696,17</t>
  </si>
  <si>
    <t>1147,8</t>
  </si>
  <si>
    <t>160,92</t>
  </si>
  <si>
    <t>16,37</t>
  </si>
  <si>
    <t>36,7</t>
  </si>
  <si>
    <t>31,61</t>
  </si>
  <si>
    <t>54,65</t>
  </si>
  <si>
    <t>94216,87</t>
  </si>
  <si>
    <t>14045,72</t>
  </si>
  <si>
    <t>3588,06</t>
  </si>
  <si>
    <t>188,82</t>
  </si>
  <si>
    <t>1692,43</t>
  </si>
  <si>
    <t>1162,03</t>
  </si>
  <si>
    <t>167,74</t>
  </si>
  <si>
    <t>16,69</t>
  </si>
  <si>
    <t>36,4</t>
  </si>
  <si>
    <t>31,09</t>
  </si>
  <si>
    <t>54,5</t>
  </si>
  <si>
    <t>94340,17</t>
  </si>
  <si>
    <t>14030,65</t>
  </si>
  <si>
    <t>13/02/2019 23:58:00</t>
  </si>
  <si>
    <t>3576,68</t>
  </si>
  <si>
    <t>183,15</t>
  </si>
  <si>
    <t>1668,95</t>
  </si>
  <si>
    <t>1157,86</t>
  </si>
  <si>
    <t>170,24</t>
  </si>
  <si>
    <t>16,59</t>
  </si>
  <si>
    <t>37,06</t>
  </si>
  <si>
    <t>54,98</t>
  </si>
  <si>
    <t>95364,85</t>
  </si>
  <si>
    <t>14209,22</t>
  </si>
  <si>
    <t>14/02/2019 23:58:00</t>
  </si>
  <si>
    <t>3561,5</t>
  </si>
  <si>
    <t>181,46</t>
  </si>
  <si>
    <t>1625,95</t>
  </si>
  <si>
    <t>1143,3</t>
  </si>
  <si>
    <t>165,72</t>
  </si>
  <si>
    <t>17,11</t>
  </si>
  <si>
    <t>39,45</t>
  </si>
  <si>
    <t>32,9</t>
  </si>
  <si>
    <t>55,29</t>
  </si>
  <si>
    <t>98026,62</t>
  </si>
  <si>
    <t>14546,96</t>
  </si>
  <si>
    <t>15/02/2019 23:58:00</t>
  </si>
  <si>
    <t>3566,59</t>
  </si>
  <si>
    <t>180,87</t>
  </si>
  <si>
    <t>1620,8</t>
  </si>
  <si>
    <t>1142,32</t>
  </si>
  <si>
    <t>163,65</t>
  </si>
  <si>
    <t>40,21</t>
  </si>
  <si>
    <t>33,05</t>
  </si>
  <si>
    <t>54,45</t>
  </si>
  <si>
    <t>97828,03</t>
  </si>
  <si>
    <t>14531,66</t>
  </si>
  <si>
    <t>16/02/2019 23:58:00</t>
  </si>
  <si>
    <t>3582,37</t>
  </si>
  <si>
    <t>184,14</t>
  </si>
  <si>
    <t>1670,62</t>
  </si>
  <si>
    <t>1175,76</t>
  </si>
  <si>
    <t>166,96</t>
  </si>
  <si>
    <t>13/03/2019 16:56:00</t>
  </si>
  <si>
    <t>16,9</t>
  </si>
  <si>
    <t>40,5</t>
  </si>
  <si>
    <t>33,28</t>
  </si>
  <si>
    <t>54,67</t>
  </si>
  <si>
    <t>98903,88</t>
  </si>
  <si>
    <t>14668,8</t>
  </si>
  <si>
    <t>17/02/2019 23:58:00</t>
  </si>
  <si>
    <t>3625,08</t>
  </si>
  <si>
    <t>184,18</t>
  </si>
  <si>
    <t>1673,1</t>
  </si>
  <si>
    <t>1193,2</t>
  </si>
  <si>
    <t>166,99</t>
  </si>
  <si>
    <t>14/03/2019 16:56:00</t>
  </si>
  <si>
    <t>16,66</t>
  </si>
  <si>
    <t>41,28</t>
  </si>
  <si>
    <t>33,18</t>
  </si>
  <si>
    <t>55,35</t>
  </si>
  <si>
    <t>98604,67</t>
  </si>
  <si>
    <t>14647,93</t>
  </si>
  <si>
    <t>18/02/2019 23:58:00</t>
  </si>
  <si>
    <t>13/03/2019 16:00:00</t>
  </si>
  <si>
    <t>187,35</t>
  </si>
  <si>
    <t>1690,81</t>
  </si>
  <si>
    <t>1193,32</t>
  </si>
  <si>
    <t>168,17</t>
  </si>
  <si>
    <t>15/03/2019 16:56:00</t>
  </si>
  <si>
    <t>41,5</t>
  </si>
  <si>
    <t>33,87</t>
  </si>
  <si>
    <t>54,61</t>
  </si>
  <si>
    <t>99136,74</t>
  </si>
  <si>
    <t>14721,64</t>
  </si>
  <si>
    <t>19/02/2019 23:58:00</t>
  </si>
  <si>
    <t>3888,01</t>
  </si>
  <si>
    <t>14/03/2019 16:00:00</t>
  </si>
  <si>
    <t>187,76</t>
  </si>
  <si>
    <t>1686,22</t>
  </si>
  <si>
    <t>1185,55</t>
  </si>
  <si>
    <t>18/03/2019 16:56:00</t>
  </si>
  <si>
    <t>17,31</t>
  </si>
  <si>
    <t>42,22</t>
  </si>
  <si>
    <t>34,36</t>
  </si>
  <si>
    <t>54,66</t>
  </si>
  <si>
    <t>99993,92</t>
  </si>
  <si>
    <t>14827,38</t>
  </si>
  <si>
    <t>20/02/2019 23:58:00</t>
  </si>
  <si>
    <t>3938,99</t>
  </si>
  <si>
    <t>15/03/2019 16:00:00</t>
  </si>
  <si>
    <t>191,24</t>
  </si>
  <si>
    <t>1712,36</t>
  </si>
  <si>
    <t>1184,46</t>
  </si>
  <si>
    <t>170,48</t>
  </si>
  <si>
    <t>19/03/2019 16:56:00</t>
  </si>
  <si>
    <t>17,19</t>
  </si>
  <si>
    <t>42,07</t>
  </si>
  <si>
    <t>34,68</t>
  </si>
  <si>
    <t>53,75</t>
  </si>
  <si>
    <t>99588,37</t>
  </si>
  <si>
    <t>14807,07</t>
  </si>
  <si>
    <t>21/02/2019 23:58:00</t>
  </si>
  <si>
    <t>3897,71</t>
  </si>
  <si>
    <t>18/03/2019 16:00:00</t>
  </si>
  <si>
    <t>191,31</t>
  </si>
  <si>
    <t>1742,15</t>
  </si>
  <si>
    <t>1184,26</t>
  </si>
  <si>
    <t>171,17</t>
  </si>
  <si>
    <t>20/03/2019 16:56:00</t>
  </si>
  <si>
    <t>41,17</t>
  </si>
  <si>
    <t>34,05</t>
  </si>
  <si>
    <t>53,07</t>
  </si>
  <si>
    <t>98041,37</t>
  </si>
  <si>
    <t>14587,62</t>
  </si>
  <si>
    <t>22/02/2019 23:58:00</t>
  </si>
  <si>
    <t>3942,02</t>
  </si>
  <si>
    <t>19/03/2019 16:00:00</t>
  </si>
  <si>
    <t>191,49</t>
  </si>
  <si>
    <t>1761,85</t>
  </si>
  <si>
    <t>1198,85</t>
  </si>
  <si>
    <t>170,73</t>
  </si>
  <si>
    <t>21/03/2019 16:56:00</t>
  </si>
  <si>
    <t>16,98</t>
  </si>
  <si>
    <t>40,95</t>
  </si>
  <si>
    <t>33,47</t>
  </si>
  <si>
    <t>52,19</t>
  </si>
  <si>
    <t>96729,08</t>
  </si>
  <si>
    <t>14411,62</t>
  </si>
  <si>
    <t>23/02/2019 23:58:00</t>
  </si>
  <si>
    <t>20/03/2019 16:00:00</t>
  </si>
  <si>
    <t>191,12</t>
  </si>
  <si>
    <t>1797,27</t>
  </si>
  <si>
    <t>1223,97</t>
  </si>
  <si>
    <t>170,17</t>
  </si>
  <si>
    <t>22/03/2019 16:56:00</t>
  </si>
  <si>
    <t>16,72</t>
  </si>
  <si>
    <t>51,89</t>
  </si>
  <si>
    <t>93735,15</t>
  </si>
  <si>
    <t>13992,95</t>
  </si>
  <si>
    <t>24/02/2019 23:58:00</t>
  </si>
  <si>
    <t>3734,22</t>
  </si>
  <si>
    <t>21/03/2019 16:00:00</t>
  </si>
  <si>
    <t>191,89</t>
  </si>
  <si>
    <t>1819,26</t>
  </si>
  <si>
    <t>1231,54</t>
  </si>
  <si>
    <t>171,77</t>
  </si>
  <si>
    <t>25/03/2019 16:56:00</t>
  </si>
  <si>
    <t>16,52</t>
  </si>
  <si>
    <t>39,02</t>
  </si>
  <si>
    <t>32,48</t>
  </si>
  <si>
    <t>51,2</t>
  </si>
  <si>
    <t>93662,01</t>
  </si>
  <si>
    <t>13988,92</t>
  </si>
  <si>
    <t>25/02/2019 23:58:00</t>
  </si>
  <si>
    <t>3818,79</t>
  </si>
  <si>
    <t>22/03/2019 16:00:00</t>
  </si>
  <si>
    <t>186,7</t>
  </si>
  <si>
    <t>1764,77</t>
  </si>
  <si>
    <t>1205,5</t>
  </si>
  <si>
    <t>166,73</t>
  </si>
  <si>
    <t>26/03/2019 16:56:00</t>
  </si>
  <si>
    <t>16,99</t>
  </si>
  <si>
    <t>39,77</t>
  </si>
  <si>
    <t>33,3</t>
  </si>
  <si>
    <t>51,58</t>
  </si>
  <si>
    <t>95306,82</t>
  </si>
  <si>
    <t>14220,12</t>
  </si>
  <si>
    <t>26/02/2019 23:58:00</t>
  </si>
  <si>
    <t>3799,48</t>
  </si>
  <si>
    <t>25/03/2019 16:00:00</t>
  </si>
  <si>
    <t>186,59</t>
  </si>
  <si>
    <t>1774,26</t>
  </si>
  <si>
    <t>166,88</t>
  </si>
  <si>
    <t>27/03/2019 16:56:00</t>
  </si>
  <si>
    <t>16,54</t>
  </si>
  <si>
    <t>37,69</t>
  </si>
  <si>
    <t>31,27</t>
  </si>
  <si>
    <t>49,93</t>
  </si>
  <si>
    <t>91903,4</t>
  </si>
  <si>
    <t>13733,55</t>
  </si>
  <si>
    <t>27/02/2019 23:58:00</t>
  </si>
  <si>
    <t>3799,91</t>
  </si>
  <si>
    <t>26/03/2019 16:00:00</t>
  </si>
  <si>
    <t>188,27</t>
  </si>
  <si>
    <t>1783,76</t>
  </si>
  <si>
    <t>1184,62</t>
  </si>
  <si>
    <t>167,2</t>
  </si>
  <si>
    <t>28/03/2019 16:56:00</t>
  </si>
  <si>
    <t>16,75</t>
  </si>
  <si>
    <t>37,25</t>
  </si>
  <si>
    <t>32,07</t>
  </si>
  <si>
    <t>51,4</t>
  </si>
  <si>
    <t>94388,94</t>
  </si>
  <si>
    <t>14051,74</t>
  </si>
  <si>
    <t>28/02/2019 23:58:00</t>
  </si>
  <si>
    <t>3792,14</t>
  </si>
  <si>
    <t>27/03/2019 16:00:00</t>
  </si>
  <si>
    <t>186,32</t>
  </si>
  <si>
    <t>1765,7</t>
  </si>
  <si>
    <t>1173,02</t>
  </si>
  <si>
    <t>164,29</t>
  </si>
  <si>
    <t>29/03/2019 16:56:00</t>
  </si>
  <si>
    <t>16,83</t>
  </si>
  <si>
    <t>38,27</t>
  </si>
  <si>
    <t>32,12</t>
  </si>
  <si>
    <t>50,9</t>
  </si>
  <si>
    <t>95414,55</t>
  </si>
  <si>
    <t>14214,01</t>
  </si>
  <si>
    <t>3806,17</t>
  </si>
  <si>
    <t>28/03/2019 16:00:00</t>
  </si>
  <si>
    <t>187,65</t>
  </si>
  <si>
    <t>1773,42</t>
  </si>
  <si>
    <t>1168,49</t>
  </si>
  <si>
    <t>164,11</t>
  </si>
  <si>
    <t>16,82</t>
  </si>
  <si>
    <t>38,94</t>
  </si>
  <si>
    <t>32,58</t>
  </si>
  <si>
    <t>51,73</t>
  </si>
  <si>
    <t>96054,45</t>
  </si>
  <si>
    <t>14317,75</t>
  </si>
  <si>
    <t>3809,7</t>
  </si>
  <si>
    <t>29/03/2019 16:00:00</t>
  </si>
  <si>
    <t>189,98</t>
  </si>
  <si>
    <t>1780,75</t>
  </si>
  <si>
    <t>1173,31</t>
  </si>
  <si>
    <t>164,85</t>
  </si>
  <si>
    <t>16,77</t>
  </si>
  <si>
    <t>38,8</t>
  </si>
  <si>
    <t>32,66</t>
  </si>
  <si>
    <t>49,7</t>
  </si>
  <si>
    <t>95386,76</t>
  </si>
  <si>
    <t>14236,68</t>
  </si>
  <si>
    <t>3786,93</t>
  </si>
  <si>
    <t>191,77</t>
  </si>
  <si>
    <t>1814,19</t>
  </si>
  <si>
    <t>1194,43</t>
  </si>
  <si>
    <t>170,4</t>
  </si>
  <si>
    <t>16,84</t>
  </si>
  <si>
    <t>38,96</t>
  </si>
  <si>
    <t>31,56</t>
  </si>
  <si>
    <t>48,7</t>
  </si>
  <si>
    <t>94491,48</t>
  </si>
  <si>
    <t>14113,8</t>
  </si>
  <si>
    <t>3700,72</t>
  </si>
  <si>
    <t>192,43</t>
  </si>
  <si>
    <t>1813,98</t>
  </si>
  <si>
    <t>1200,49</t>
  </si>
  <si>
    <t>170,98</t>
  </si>
  <si>
    <t>17,32</t>
  </si>
  <si>
    <t>38,79</t>
  </si>
  <si>
    <t>32,74</t>
  </si>
  <si>
    <t>48,85</t>
  </si>
  <si>
    <t>96313,06</t>
  </si>
  <si>
    <t>14342,54</t>
  </si>
  <si>
    <t>3844,59</t>
  </si>
  <si>
    <t>192,92</t>
  </si>
  <si>
    <t>1820,7</t>
  </si>
  <si>
    <t>1205,92</t>
  </si>
  <si>
    <t>174,91</t>
  </si>
  <si>
    <t>17,44</t>
  </si>
  <si>
    <t>37,45</t>
  </si>
  <si>
    <t>48,73</t>
  </si>
  <si>
    <t>97108,17</t>
  </si>
  <si>
    <t>14447,94</t>
  </si>
  <si>
    <t>3851,89</t>
  </si>
  <si>
    <t>192,33</t>
  </si>
  <si>
    <t>1818,86</t>
  </si>
  <si>
    <t>179,13</t>
  </si>
  <si>
    <t>17,35</t>
  </si>
  <si>
    <t>36,05</t>
  </si>
  <si>
    <t>48,54</t>
  </si>
  <si>
    <t>97369,29</t>
  </si>
  <si>
    <t>14481,82</t>
  </si>
  <si>
    <t>3857,05</t>
  </si>
  <si>
    <t>195,41</t>
  </si>
  <si>
    <t>1837,28</t>
  </si>
  <si>
    <t>1207,15</t>
  </si>
  <si>
    <t>181,55</t>
  </si>
  <si>
    <t>17,69</t>
  </si>
  <si>
    <t>35,75</t>
  </si>
  <si>
    <t>32,02</t>
  </si>
  <si>
    <t>47,71</t>
  </si>
  <si>
    <t>96291,79</t>
  </si>
  <si>
    <t>14301,09</t>
  </si>
  <si>
    <t>3843,12</t>
  </si>
  <si>
    <t>194,88</t>
  </si>
  <si>
    <t>1849,86</t>
  </si>
  <si>
    <t>1203,84</t>
  </si>
  <si>
    <t>184,77</t>
  </si>
  <si>
    <t>17,55</t>
  </si>
  <si>
    <t>32,14</t>
  </si>
  <si>
    <t>47,62</t>
  </si>
  <si>
    <t>95953,45</t>
  </si>
  <si>
    <t>14269,11</t>
  </si>
  <si>
    <t>192,98</t>
  </si>
  <si>
    <t>1835,84</t>
  </si>
  <si>
    <t>1197,25</t>
  </si>
  <si>
    <t>17,25</t>
  </si>
  <si>
    <t>34,78</t>
  </si>
  <si>
    <t>31,42</t>
  </si>
  <si>
    <t>49,26</t>
  </si>
  <si>
    <t>94754,7</t>
  </si>
  <si>
    <t>14122,42</t>
  </si>
  <si>
    <t>3900,92</t>
  </si>
  <si>
    <t>1847,33</t>
  </si>
  <si>
    <t>1202,16</t>
  </si>
  <si>
    <t>177,04</t>
  </si>
  <si>
    <t>17,06</t>
  </si>
  <si>
    <t>33,75</t>
  </si>
  <si>
    <t>30,68</t>
  </si>
  <si>
    <t>49,08</t>
  </si>
  <si>
    <t>13862,2</t>
  </si>
  <si>
    <t>3849,68</t>
  </si>
  <si>
    <t>1844,07</t>
  </si>
  <si>
    <t>1204,62</t>
  </si>
  <si>
    <t>171,2</t>
  </si>
  <si>
    <t>15/04/2019 16:56:00</t>
  </si>
  <si>
    <t>17,42</t>
  </si>
  <si>
    <t>32,7</t>
  </si>
  <si>
    <t>31,15</t>
  </si>
  <si>
    <t>48,74</t>
  </si>
  <si>
    <t>93082,97</t>
  </si>
  <si>
    <t>13885,27</t>
  </si>
  <si>
    <t>1843,06</t>
  </si>
  <si>
    <t>1217,87</t>
  </si>
  <si>
    <t>173,09</t>
  </si>
  <si>
    <t>16/04/2019 16:56:00</t>
  </si>
  <si>
    <t>17,53</t>
  </si>
  <si>
    <t>31,45</t>
  </si>
  <si>
    <t>48,66</t>
  </si>
  <si>
    <t>94333,31</t>
  </si>
  <si>
    <t>14080,04</t>
  </si>
  <si>
    <t>13/03/2019 23:58:00</t>
  </si>
  <si>
    <t>3851,02</t>
  </si>
  <si>
    <t>15/04/2019 16:00:00</t>
  </si>
  <si>
    <t>191,2</t>
  </si>
  <si>
    <t>1844,87</t>
  </si>
  <si>
    <t>1221,1</t>
  </si>
  <si>
    <t>168,67</t>
  </si>
  <si>
    <t>17/04/2019 16:56:00</t>
  </si>
  <si>
    <t>17,05</t>
  </si>
  <si>
    <t>31,7</t>
  </si>
  <si>
    <t>31,1</t>
  </si>
  <si>
    <t>48,87</t>
  </si>
  <si>
    <t>93284,75</t>
  </si>
  <si>
    <t>13940,2</t>
  </si>
  <si>
    <t>14/03/2019 23:58:00</t>
  </si>
  <si>
    <t>3853,95</t>
  </si>
  <si>
    <t>16/04/2019 16:00:00</t>
  </si>
  <si>
    <t>188,05</t>
  </si>
  <si>
    <t>1863,04</t>
  </si>
  <si>
    <t>1227,13</t>
  </si>
  <si>
    <t>170,28</t>
  </si>
  <si>
    <t>18/04/2019 16:56:00</t>
  </si>
  <si>
    <t>17,08</t>
  </si>
  <si>
    <t>33,63</t>
  </si>
  <si>
    <t>31,95</t>
  </si>
  <si>
    <t>48,32</t>
  </si>
  <si>
    <t>94578,26</t>
  </si>
  <si>
    <t>14115,3</t>
  </si>
  <si>
    <t>15/03/2019 23:58:00</t>
  </si>
  <si>
    <t>3902,8</t>
  </si>
  <si>
    <t>17/04/2019 16:00:00</t>
  </si>
  <si>
    <t>182,47</t>
  </si>
  <si>
    <t>1864,82</t>
  </si>
  <si>
    <t>1236,34</t>
  </si>
  <si>
    <t>170,33</t>
  </si>
  <si>
    <t>22/04/2019 16:56:00</t>
  </si>
  <si>
    <t>17,5</t>
  </si>
  <si>
    <t>33,98</t>
  </si>
  <si>
    <t>48,72</t>
  </si>
  <si>
    <t>94588,06</t>
  </si>
  <si>
    <t>14107,54</t>
  </si>
  <si>
    <t>16/03/2019 23:58:00</t>
  </si>
  <si>
    <t>18/04/2019 16:00:00</t>
  </si>
  <si>
    <t>177,47</t>
  </si>
  <si>
    <t>1861,69</t>
  </si>
  <si>
    <t>1236,37</t>
  </si>
  <si>
    <t>171,02</t>
  </si>
  <si>
    <t>23/04/2019 16:56:00</t>
  </si>
  <si>
    <t>17,67</t>
  </si>
  <si>
    <t>34,17</t>
  </si>
  <si>
    <t>32,84</t>
  </si>
  <si>
    <t>95923,24</t>
  </si>
  <si>
    <t>14309,3</t>
  </si>
  <si>
    <t>17/03/2019 23:58:00</t>
  </si>
  <si>
    <t>3967,01</t>
  </si>
  <si>
    <t>22/04/2019 16:00:00</t>
  </si>
  <si>
    <t>176,36</t>
  </si>
  <si>
    <t>1887,31</t>
  </si>
  <si>
    <t>1248,84</t>
  </si>
  <si>
    <t>169,37</t>
  </si>
  <si>
    <t>24/04/2019 16:56:00</t>
  </si>
  <si>
    <t>17,72</t>
  </si>
  <si>
    <t>33,48</t>
  </si>
  <si>
    <t>33,5</t>
  </si>
  <si>
    <t>47,92</t>
  </si>
  <si>
    <t>95045,43</t>
  </si>
  <si>
    <t>14177,58</t>
  </si>
  <si>
    <t>18/03/2019 23:58:00</t>
  </si>
  <si>
    <t>3970,5</t>
  </si>
  <si>
    <t>23/04/2019 16:00:00</t>
  </si>
  <si>
    <t>179,76</t>
  </si>
  <si>
    <t>1923,77</t>
  </si>
  <si>
    <t>1264,55</t>
  </si>
  <si>
    <t>173,29</t>
  </si>
  <si>
    <t>25/04/2019 16:56:00</t>
  </si>
  <si>
    <t>18,31</t>
  </si>
  <si>
    <t>33,25</t>
  </si>
  <si>
    <t>34,77</t>
  </si>
  <si>
    <t>47,3</t>
  </si>
  <si>
    <t>96552,03</t>
  </si>
  <si>
    <t>14394,47</t>
  </si>
  <si>
    <t>19/03/2019 23:58:00</t>
  </si>
  <si>
    <t>4000,85</t>
  </si>
  <si>
    <t>24/04/2019 16:00:00</t>
  </si>
  <si>
    <t>178,3</t>
  </si>
  <si>
    <t>1901,75</t>
  </si>
  <si>
    <t>169,3</t>
  </si>
  <si>
    <t>26/04/2019 16:56:00</t>
  </si>
  <si>
    <t>18,29</t>
  </si>
  <si>
    <t>33,61</t>
  </si>
  <si>
    <t>34,12</t>
  </si>
  <si>
    <t>46,45</t>
  </si>
  <si>
    <t>96236,04</t>
  </si>
  <si>
    <t>14347,77</t>
  </si>
  <si>
    <t>20/03/2019 23:58:00</t>
  </si>
  <si>
    <t>25/04/2019 16:00:00</t>
  </si>
  <si>
    <t>180,48</t>
  </si>
  <si>
    <t>1902,25</t>
  </si>
  <si>
    <t>1263,45</t>
  </si>
  <si>
    <t>29/04/2019 16:56:00</t>
  </si>
  <si>
    <t>18,35</t>
  </si>
  <si>
    <t>33,66</t>
  </si>
  <si>
    <t>34,4</t>
  </si>
  <si>
    <t>47,97</t>
  </si>
  <si>
    <t>96187,75</t>
  </si>
  <si>
    <t>14354,35</t>
  </si>
  <si>
    <t>21/03/2019 23:58:00</t>
  </si>
  <si>
    <t>3972,76</t>
  </si>
  <si>
    <t>26/04/2019 16:00:00</t>
  </si>
  <si>
    <t>181,47</t>
  </si>
  <si>
    <t>1950,63</t>
  </si>
  <si>
    <t>1272,18</t>
  </si>
  <si>
    <t>166,12</t>
  </si>
  <si>
    <t>30/04/2019 16:56:00</t>
  </si>
  <si>
    <t>18,47</t>
  </si>
  <si>
    <t>34,45</t>
  </si>
  <si>
    <t>47,78</t>
  </si>
  <si>
    <t>96353,33</t>
  </si>
  <si>
    <t>14384,56</t>
  </si>
  <si>
    <t>22/03/2019 23:58:00</t>
  </si>
  <si>
    <t>3983,78</t>
  </si>
  <si>
    <t>29/04/2019 16:00:00</t>
  </si>
  <si>
    <t>181,17</t>
  </si>
  <si>
    <t>1938,43</t>
  </si>
  <si>
    <t>1287,58</t>
  </si>
  <si>
    <t>165,85</t>
  </si>
  <si>
    <t>34,6</t>
  </si>
  <si>
    <t>33,9</t>
  </si>
  <si>
    <t>46,08</t>
  </si>
  <si>
    <t>95527,62</t>
  </si>
  <si>
    <t>14284,44</t>
  </si>
  <si>
    <t>23/03/2019 23:58:00</t>
  </si>
  <si>
    <t>3983,43</t>
  </si>
  <si>
    <t>30/04/2019 16:00:00</t>
  </si>
  <si>
    <t>179,32</t>
  </si>
  <si>
    <t>1926,52</t>
  </si>
  <si>
    <t>1188,48</t>
  </si>
  <si>
    <t>166,23</t>
  </si>
  <si>
    <t>17,92</t>
  </si>
  <si>
    <t>36,08</t>
  </si>
  <si>
    <t>34,07</t>
  </si>
  <si>
    <t>46,09</t>
  </si>
  <si>
    <t>96007,89</t>
  </si>
  <si>
    <t>14355,92</t>
  </si>
  <si>
    <t>24/03/2019 23:58:00</t>
  </si>
  <si>
    <t>3969,52</t>
  </si>
  <si>
    <t>176,14</t>
  </si>
  <si>
    <t>1911,52</t>
  </si>
  <si>
    <t>1168,08</t>
  </si>
  <si>
    <t>165,42</t>
  </si>
  <si>
    <t>18,06</t>
  </si>
  <si>
    <t>33,7</t>
  </si>
  <si>
    <t>45,17</t>
  </si>
  <si>
    <t>95008,66</t>
  </si>
  <si>
    <t>14234,7</t>
  </si>
  <si>
    <t>25/03/2019 23:58:00</t>
  </si>
  <si>
    <t>3908,01</t>
  </si>
  <si>
    <t>176,5</t>
  </si>
  <si>
    <t>1900,82</t>
  </si>
  <si>
    <t>1162,61</t>
  </si>
  <si>
    <t>166,24</t>
  </si>
  <si>
    <t>17,65</t>
  </si>
  <si>
    <t>35,28</t>
  </si>
  <si>
    <t>44,07</t>
  </si>
  <si>
    <t>94388,73</t>
  </si>
  <si>
    <t>14167,42</t>
  </si>
  <si>
    <t>26/03/2019 23:58:00</t>
  </si>
  <si>
    <t>3922,42</t>
  </si>
  <si>
    <t>177,31</t>
  </si>
  <si>
    <t>1962,46</t>
  </si>
  <si>
    <t>1185,4</t>
  </si>
  <si>
    <t>167,04</t>
  </si>
  <si>
    <t>34,35</t>
  </si>
  <si>
    <t>43,75</t>
  </si>
  <si>
    <t>95596,61</t>
  </si>
  <si>
    <t>14334,46</t>
  </si>
  <si>
    <t>27/03/2019 23:58:00</t>
  </si>
  <si>
    <t>4026,53</t>
  </si>
  <si>
    <t>177,06</t>
  </si>
  <si>
    <t>1950,55</t>
  </si>
  <si>
    <t>1189,39</t>
  </si>
  <si>
    <t>164,5</t>
  </si>
  <si>
    <t>17,49</t>
  </si>
  <si>
    <t>40,53</t>
  </si>
  <si>
    <t>94807,85</t>
  </si>
  <si>
    <t>14263,9</t>
  </si>
  <si>
    <t>28/03/2019 23:58:00</t>
  </si>
  <si>
    <t>4011,17</t>
  </si>
  <si>
    <t>1174,1</t>
  </si>
  <si>
    <t>162,13</t>
  </si>
  <si>
    <t>17,3</t>
  </si>
  <si>
    <t>38,09</t>
  </si>
  <si>
    <t>40,05</t>
  </si>
  <si>
    <t>94257,56</t>
  </si>
  <si>
    <t>29/03/2019 23:58:00</t>
  </si>
  <si>
    <t>4091,01</t>
  </si>
  <si>
    <t>172,15</t>
  </si>
  <si>
    <t>1917,77</t>
  </si>
  <si>
    <t>1166,27</t>
  </si>
  <si>
    <t>159,58</t>
  </si>
  <si>
    <t>13/05/2019 16:56:00</t>
  </si>
  <si>
    <t>17,01</t>
  </si>
  <si>
    <t>36,6</t>
  </si>
  <si>
    <t>32,34</t>
  </si>
  <si>
    <t>91726,54</t>
  </si>
  <si>
    <t>13811,02</t>
  </si>
  <si>
    <t>30/03/2019 23:58:00</t>
  </si>
  <si>
    <t>4094,14</t>
  </si>
  <si>
    <t>172,87</t>
  </si>
  <si>
    <t>1899,87</t>
  </si>
  <si>
    <t>1162,38</t>
  </si>
  <si>
    <t>158,7</t>
  </si>
  <si>
    <t>14/05/2019 16:56:00</t>
  </si>
  <si>
    <t>16,94</t>
  </si>
  <si>
    <t>32,6</t>
  </si>
  <si>
    <t>92092,44</t>
  </si>
  <si>
    <t>31/03/2019 23:58:00</t>
  </si>
  <si>
    <t>171,85</t>
  </si>
  <si>
    <t>1889,98</t>
  </si>
  <si>
    <t>1164,27</t>
  </si>
  <si>
    <t>156,75</t>
  </si>
  <si>
    <t>15/05/2019 16:56:00</t>
  </si>
  <si>
    <t>16,61</t>
  </si>
  <si>
    <t>34,63</t>
  </si>
  <si>
    <t>32,5</t>
  </si>
  <si>
    <t>38,55</t>
  </si>
  <si>
    <t>91623,44</t>
  </si>
  <si>
    <t>13804,72</t>
  </si>
  <si>
    <t>4137,01</t>
  </si>
  <si>
    <t>13/05/2019 16:00:00</t>
  </si>
  <si>
    <t>167,6</t>
  </si>
  <si>
    <t>1822,68</t>
  </si>
  <si>
    <t>1132,03</t>
  </si>
  <si>
    <t>151,54</t>
  </si>
  <si>
    <t>16/05/2019 16:56:00</t>
  </si>
  <si>
    <t>16,64</t>
  </si>
  <si>
    <t>31,9</t>
  </si>
  <si>
    <t>90024,47</t>
  </si>
  <si>
    <t>13549,86</t>
  </si>
  <si>
    <t>4901,93</t>
  </si>
  <si>
    <t>14/05/2019 16:00:00</t>
  </si>
  <si>
    <t>167,81</t>
  </si>
  <si>
    <t>1840,12</t>
  </si>
  <si>
    <t>1120,44</t>
  </si>
  <si>
    <t>152,39</t>
  </si>
  <si>
    <t>17/05/2019 16:56:00</t>
  </si>
  <si>
    <t>16,49</t>
  </si>
  <si>
    <t>36,69</t>
  </si>
  <si>
    <t>89992,73</t>
  </si>
  <si>
    <t>13545,17</t>
  </si>
  <si>
    <t>4975,07</t>
  </si>
  <si>
    <t>15/05/2019 16:00:00</t>
  </si>
  <si>
    <t>169,87</t>
  </si>
  <si>
    <t>1871,15</t>
  </si>
  <si>
    <t>1164,21</t>
  </si>
  <si>
    <t>152,5</t>
  </si>
  <si>
    <t>20/05/2019 16:56:00</t>
  </si>
  <si>
    <t>33,41</t>
  </si>
  <si>
    <t>32,71</t>
  </si>
  <si>
    <t>40,4</t>
  </si>
  <si>
    <t>91946,19</t>
  </si>
  <si>
    <t>13824,53</t>
  </si>
  <si>
    <t>4906,49</t>
  </si>
  <si>
    <t>16/05/2019 16:00:00</t>
  </si>
  <si>
    <t>169,92</t>
  </si>
  <si>
    <t>1907,57</t>
  </si>
  <si>
    <t>1178,98</t>
  </si>
  <si>
    <t>153,7</t>
  </si>
  <si>
    <t>21/05/2019 16:56:00</t>
  </si>
  <si>
    <t>17,09</t>
  </si>
  <si>
    <t>35,24</t>
  </si>
  <si>
    <t>34,32</t>
  </si>
  <si>
    <t>43,15</t>
  </si>
  <si>
    <t>94484,63</t>
  </si>
  <si>
    <t>14154,85</t>
  </si>
  <si>
    <t>5040,66</t>
  </si>
  <si>
    <t>17/05/2019 16:00:00</t>
  </si>
  <si>
    <t>169,91</t>
  </si>
  <si>
    <t>1162,3</t>
  </si>
  <si>
    <t>128,31</t>
  </si>
  <si>
    <t>22/05/2019 16:56:00</t>
  </si>
  <si>
    <t>17,21</t>
  </si>
  <si>
    <t>35,68</t>
  </si>
  <si>
    <t>42,5</t>
  </si>
  <si>
    <t>94360,66</t>
  </si>
  <si>
    <t>14147,38</t>
  </si>
  <si>
    <t>5049,22</t>
  </si>
  <si>
    <t>20/05/2019 16:00:00</t>
  </si>
  <si>
    <t>168,39</t>
  </si>
  <si>
    <t>1858,97</t>
  </si>
  <si>
    <t>1138,85</t>
  </si>
  <si>
    <t>117,55</t>
  </si>
  <si>
    <t>23/05/2019 16:56:00</t>
  </si>
  <si>
    <t>35,31</t>
  </si>
  <si>
    <t>34,34</t>
  </si>
  <si>
    <t>42,82</t>
  </si>
  <si>
    <t>93910,03</t>
  </si>
  <si>
    <t>14084,31</t>
  </si>
  <si>
    <t>5190,2</t>
  </si>
  <si>
    <t>21/05/2019 16:00:00</t>
  </si>
  <si>
    <t>169,69</t>
  </si>
  <si>
    <t>1857,52</t>
  </si>
  <si>
    <t>1149,63</t>
  </si>
  <si>
    <t>120,49</t>
  </si>
  <si>
    <t>24/05/2019 16:56:00</t>
  </si>
  <si>
    <t>35,45</t>
  </si>
  <si>
    <t>34,2</t>
  </si>
  <si>
    <t>41,15</t>
  </si>
  <si>
    <t>93627,8</t>
  </si>
  <si>
    <t>14056,33</t>
  </si>
  <si>
    <t>5285,54</t>
  </si>
  <si>
    <t>22/05/2019 16:00:00</t>
  </si>
  <si>
    <t>171,3</t>
  </si>
  <si>
    <t>1859,68</t>
  </si>
  <si>
    <t>1151,42</t>
  </si>
  <si>
    <t>118,4</t>
  </si>
  <si>
    <t>27/05/2019 16:56:00</t>
  </si>
  <si>
    <t>17,22</t>
  </si>
  <si>
    <t>36,45</t>
  </si>
  <si>
    <t>34,71</t>
  </si>
  <si>
    <t>41,3</t>
  </si>
  <si>
    <t>94864,25</t>
  </si>
  <si>
    <t>14239,51</t>
  </si>
  <si>
    <t>5193,49</t>
  </si>
  <si>
    <t>23/05/2019 16:00:00</t>
  </si>
  <si>
    <t>172,11</t>
  </si>
  <si>
    <t>1815,48</t>
  </si>
  <si>
    <t>1140,77</t>
  </si>
  <si>
    <t>113,46</t>
  </si>
  <si>
    <t>28/05/2019 16:56:00</t>
  </si>
  <si>
    <t>38,25</t>
  </si>
  <si>
    <t>35,74</t>
  </si>
  <si>
    <t>42,18</t>
  </si>
  <si>
    <t>96392,76</t>
  </si>
  <si>
    <t>14464,62</t>
  </si>
  <si>
    <t>5320,81</t>
  </si>
  <si>
    <t>24/05/2019 16:00:00</t>
  </si>
  <si>
    <t>171,28</t>
  </si>
  <si>
    <t>1823,28</t>
  </si>
  <si>
    <t>1133,47</t>
  </si>
  <si>
    <t>114,47</t>
  </si>
  <si>
    <t>29/05/2019 16:56:00</t>
  </si>
  <si>
    <t>17,26</t>
  </si>
  <si>
    <t>36,11</t>
  </si>
  <si>
    <t>42,31</t>
  </si>
  <si>
    <t>96566,55</t>
  </si>
  <si>
    <t>14476,17</t>
  </si>
  <si>
    <t>5041,32</t>
  </si>
  <si>
    <t>28/05/2019 16:00:00</t>
  </si>
  <si>
    <t>168,85</t>
  </si>
  <si>
    <t>1836,43</t>
  </si>
  <si>
    <t>1134,15</t>
  </si>
  <si>
    <t>114,14</t>
  </si>
  <si>
    <t>30/05/2019 16:56:00</t>
  </si>
  <si>
    <t>17,43</t>
  </si>
  <si>
    <t>39,3</t>
  </si>
  <si>
    <t>41,11</t>
  </si>
  <si>
    <t>97457,36</t>
  </si>
  <si>
    <t>14610,44</t>
  </si>
  <si>
    <t>5078,18</t>
  </si>
  <si>
    <t>29/05/2019 16:00:00</t>
  </si>
  <si>
    <t>169,18</t>
  </si>
  <si>
    <t>1819,19</t>
  </si>
  <si>
    <t>1116,46</t>
  </si>
  <si>
    <t>112,95</t>
  </si>
  <si>
    <t>31/05/2019 16:56:00</t>
  </si>
  <si>
    <t>39,2</t>
  </si>
  <si>
    <t>36,57</t>
  </si>
  <si>
    <t>42,78</t>
  </si>
  <si>
    <t>97030,32</t>
  </si>
  <si>
    <t>14559,25</t>
  </si>
  <si>
    <t>13/04/2019 23:58:00</t>
  </si>
  <si>
    <t>5066,22</t>
  </si>
  <si>
    <t>30/05/2019 16:00:00</t>
  </si>
  <si>
    <t>1816,32</t>
  </si>
  <si>
    <t>1117,95</t>
  </si>
  <si>
    <t>111,82</t>
  </si>
  <si>
    <t>39,69</t>
  </si>
  <si>
    <t>36,5</t>
  </si>
  <si>
    <t>41,2</t>
  </si>
  <si>
    <t>97020,48</t>
  </si>
  <si>
    <t>14556,61</t>
  </si>
  <si>
    <t>14/04/2019 23:58:00</t>
  </si>
  <si>
    <t>31/05/2019 16:00:00</t>
  </si>
  <si>
    <t>166,7</t>
  </si>
  <si>
    <t>1775,07</t>
  </si>
  <si>
    <t>1103,63</t>
  </si>
  <si>
    <t>36,35</t>
  </si>
  <si>
    <t>34,15</t>
  </si>
  <si>
    <t>97380,28</t>
  </si>
  <si>
    <t>14619,81</t>
  </si>
  <si>
    <t>15/04/2019 23:58:00</t>
  </si>
  <si>
    <t>5029,99</t>
  </si>
  <si>
    <t>172,36</t>
  </si>
  <si>
    <t>1692,69</t>
  </si>
  <si>
    <t>1036,23</t>
  </si>
  <si>
    <t>107,78</t>
  </si>
  <si>
    <t>17,41</t>
  </si>
  <si>
    <t>40,62</t>
  </si>
  <si>
    <t>35,92</t>
  </si>
  <si>
    <t>34,1</t>
  </si>
  <si>
    <t>95998,75</t>
  </si>
  <si>
    <t>14428,48</t>
  </si>
  <si>
    <t>16/04/2019 23:58:00</t>
  </si>
  <si>
    <t>5204,92</t>
  </si>
  <si>
    <t>174,73</t>
  </si>
  <si>
    <t>1729,56</t>
  </si>
  <si>
    <t>1053,05</t>
  </si>
  <si>
    <t>111,43</t>
  </si>
  <si>
    <t>17,64</t>
  </si>
  <si>
    <t>42,69</t>
  </si>
  <si>
    <t>97204,85</t>
  </si>
  <si>
    <t>14584,12</t>
  </si>
  <si>
    <t>17/04/2019 23:58:00</t>
  </si>
  <si>
    <t>174,55</t>
  </si>
  <si>
    <t>1738,5</t>
  </si>
  <si>
    <t>1042,22</t>
  </si>
  <si>
    <t>109,14</t>
  </si>
  <si>
    <t>17,61</t>
  </si>
  <si>
    <t>43,66</t>
  </si>
  <si>
    <t>37,09</t>
  </si>
  <si>
    <t>32,76</t>
  </si>
  <si>
    <t>97821,26</t>
  </si>
  <si>
    <t>14681,67</t>
  </si>
  <si>
    <t>18/04/2019 23:58:00</t>
  </si>
  <si>
    <t>5282,32</t>
  </si>
  <si>
    <t>174,45</t>
  </si>
  <si>
    <t>1754,36</t>
  </si>
  <si>
    <t>1044,34</t>
  </si>
  <si>
    <t>108,89</t>
  </si>
  <si>
    <t>19/04/2019 23:58:00</t>
  </si>
  <si>
    <t>5290,36</t>
  </si>
  <si>
    <t>175,51</t>
  </si>
  <si>
    <t>1804,03</t>
  </si>
  <si>
    <t>1066,04</t>
  </si>
  <si>
    <t>109,81</t>
  </si>
  <si>
    <t>20/04/2019 23:58:00</t>
  </si>
  <si>
    <t>5319,89</t>
  </si>
  <si>
    <t>21/04/2019 23:58:00</t>
  </si>
  <si>
    <t>5297,64</t>
  </si>
  <si>
    <t>########</t>
  </si>
  <si>
    <t>Média</t>
  </si>
  <si>
    <t>Desv Padrão</t>
  </si>
  <si>
    <t>Variancia</t>
  </si>
  <si>
    <t>Retorno esperado</t>
  </si>
  <si>
    <t>Risco</t>
  </si>
  <si>
    <t>Soma</t>
  </si>
  <si>
    <t>Ações Nacionais</t>
  </si>
  <si>
    <t>Fundos Nacionais</t>
  </si>
  <si>
    <t>Data</t>
  </si>
  <si>
    <t>GRND3</t>
  </si>
  <si>
    <t>HYPE3</t>
  </si>
  <si>
    <t>BVMF3</t>
  </si>
  <si>
    <t>GETI4</t>
  </si>
  <si>
    <t>RAPT4</t>
  </si>
  <si>
    <t>VALE5</t>
  </si>
  <si>
    <t>CIEL3</t>
  </si>
  <si>
    <t>AEDU3</t>
  </si>
  <si>
    <t>CMIG4</t>
  </si>
  <si>
    <t>USIM5</t>
  </si>
  <si>
    <t>Rent3</t>
  </si>
  <si>
    <t>SUZB5</t>
  </si>
  <si>
    <t>AMBV3</t>
  </si>
  <si>
    <t>BBSA3</t>
  </si>
  <si>
    <t>ETF -IBOV</t>
  </si>
  <si>
    <t>SELIC</t>
  </si>
  <si>
    <t>Carteira 1 - mesmo peso</t>
  </si>
  <si>
    <t>ret/risco</t>
  </si>
  <si>
    <t>Carteira 2 - mesmo peso</t>
  </si>
  <si>
    <t>Resumo das cariteiras</t>
  </si>
  <si>
    <t>Carteiras na fronteira eficiente</t>
  </si>
  <si>
    <t>Numero</t>
  </si>
  <si>
    <t>Retorno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</si>
</sst>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[$R$-416]\ * #,##0.00_-;\-[$R$-416]\ * #,##0.00_-;_-[$R$-416]\ * &quot;-&quot;??_-;_-@_-"/>
    <numFmt numFmtId="165" formatCode="0.00000"/>
    <numFmt numFmtId="166" formatCode="0.000%"/>
    <numFmt numFmtId="167" formatCode="0.0000%"/>
    <numFmt numFmtId="168" formatCode="yyyy\-mm\-dd;@"/>
    <numFmt numFmtId="171" formatCode="0.0%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9" fontId="0" fillId="0" borderId="0" xfId="1" applyFont="1"/>
    <xf numFmtId="10" fontId="0" fillId="0" borderId="0" xfId="1" applyNumberFormat="1" applyFont="1"/>
    <xf numFmtId="10" fontId="0" fillId="0" borderId="0" xfId="0" applyNumberFormat="1"/>
    <xf numFmtId="166" fontId="0" fillId="0" borderId="0" xfId="1" applyNumberFormat="1" applyFont="1"/>
    <xf numFmtId="167" fontId="0" fillId="0" borderId="0" xfId="1" applyNumberFormat="1" applyFont="1" applyFill="1" applyBorder="1" applyAlignment="1"/>
    <xf numFmtId="167" fontId="0" fillId="0" borderId="1" xfId="1" applyNumberFormat="1" applyFont="1" applyFill="1" applyBorder="1" applyAlignment="1"/>
    <xf numFmtId="168" fontId="0" fillId="0" borderId="0" xfId="0" applyNumberFormat="1"/>
    <xf numFmtId="165" fontId="3" fillId="0" borderId="0" xfId="1" applyNumberFormat="1" applyFont="1"/>
    <xf numFmtId="165" fontId="3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0" fillId="2" borderId="0" xfId="0" applyFill="1"/>
    <xf numFmtId="10" fontId="0" fillId="2" borderId="0" xfId="1" applyNumberFormat="1" applyFont="1" applyFill="1"/>
    <xf numFmtId="171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/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Sheet1!$B$4:$B$20</c:f>
              <c:numCache>
                <c:formatCode>0.00%</c:formatCode>
                <c:ptCount val="17"/>
              </c:numCache>
            </c:numRef>
          </c:xVal>
          <c:yVal>
            <c:numRef>
              <c:f>Sheet1!$C$4:$C$20</c:f>
              <c:numCache>
                <c:formatCode>0.00%</c:formatCode>
                <c:ptCount val="1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47-48B0-BA7E-4F30E40C8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406528"/>
        <c:axId val="465406856"/>
      </c:scatterChart>
      <c:valAx>
        <c:axId val="46540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5406856"/>
        <c:crosses val="autoZero"/>
        <c:crossBetween val="midCat"/>
      </c:valAx>
      <c:valAx>
        <c:axId val="465406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540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557893</xdr:colOff>
      <xdr:row>10</xdr:row>
      <xdr:rowOff>81643</xdr:rowOff>
    </xdr:from>
    <xdr:to>
      <xdr:col>13</xdr:col>
      <xdr:colOff>557893</xdr:colOff>
      <xdr:row>25</xdr:row>
      <xdr:rowOff>48985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43F0C9-44B4-4E38-8F0F-EC2C3CAD0F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8BE8-8D5E-4447-927C-E0900EDE1D14}">
  <dimension ref="A1:R33"/>
  <sheetViews>
    <sheetView workbookViewId="0">
      <selection activeCell="Q3" sqref="Q3:Q33"/>
    </sheetView>
  </sheetViews>
  <sheetFormatPr defaultRowHeight="14.6" x14ac:dyDescent="0.4"/>
  <cols>
    <col min="1" max="1" width="10.07421875" bestFit="1" customWidth="1"/>
  </cols>
  <sheetData>
    <row r="1" spans="1:18" x14ac:dyDescent="0.4">
      <c r="B1" t="s">
        <v>1308</v>
      </c>
      <c r="Q1" t="s">
        <v>1309</v>
      </c>
    </row>
    <row r="2" spans="1:18" x14ac:dyDescent="0.4">
      <c r="A2" t="s">
        <v>1310</v>
      </c>
      <c r="B2" t="s">
        <v>1311</v>
      </c>
      <c r="C2" t="s">
        <v>1312</v>
      </c>
      <c r="D2" t="s">
        <v>3</v>
      </c>
      <c r="E2" t="s">
        <v>1313</v>
      </c>
      <c r="F2" t="s">
        <v>1314</v>
      </c>
      <c r="G2" t="s">
        <v>1315</v>
      </c>
      <c r="H2" t="s">
        <v>1316</v>
      </c>
      <c r="I2" t="s">
        <v>1317</v>
      </c>
      <c r="J2" t="s">
        <v>1318</v>
      </c>
      <c r="K2" t="s">
        <v>1319</v>
      </c>
      <c r="L2" t="s">
        <v>1320</v>
      </c>
      <c r="M2" t="s">
        <v>1321</v>
      </c>
      <c r="N2" t="s">
        <v>1322</v>
      </c>
      <c r="O2" t="s">
        <v>1323</v>
      </c>
      <c r="P2" t="s">
        <v>1324</v>
      </c>
      <c r="Q2" t="s">
        <v>1326</v>
      </c>
      <c r="R2" t="s">
        <v>1325</v>
      </c>
    </row>
    <row r="3" spans="1:18" x14ac:dyDescent="0.4">
      <c r="A3" s="15">
        <v>41275</v>
      </c>
      <c r="B3">
        <v>7.51</v>
      </c>
      <c r="C3">
        <v>10.51</v>
      </c>
      <c r="D3">
        <v>13.9</v>
      </c>
      <c r="E3">
        <v>9.89</v>
      </c>
      <c r="F3">
        <v>18.489999999999998</v>
      </c>
      <c r="G3">
        <v>6.98</v>
      </c>
      <c r="H3">
        <v>38.51</v>
      </c>
      <c r="I3">
        <v>12.45</v>
      </c>
      <c r="J3">
        <v>7.83</v>
      </c>
      <c r="K3">
        <v>36.35</v>
      </c>
      <c r="L3">
        <v>11.64</v>
      </c>
      <c r="M3">
        <v>26.76</v>
      </c>
      <c r="N3">
        <v>7.19</v>
      </c>
      <c r="O3">
        <v>8</v>
      </c>
      <c r="P3">
        <v>23.07</v>
      </c>
      <c r="Q3">
        <v>8.8999999999999999E-3</v>
      </c>
      <c r="R3">
        <v>63072</v>
      </c>
    </row>
    <row r="4" spans="1:18" x14ac:dyDescent="0.4">
      <c r="A4" s="15">
        <v>41306</v>
      </c>
      <c r="B4">
        <v>8.0399999999999991</v>
      </c>
      <c r="C4">
        <v>11.07</v>
      </c>
      <c r="D4">
        <v>13.85</v>
      </c>
      <c r="E4">
        <v>10.34</v>
      </c>
      <c r="F4">
        <v>18.82</v>
      </c>
      <c r="G4">
        <v>8.15</v>
      </c>
      <c r="H4">
        <v>38.33</v>
      </c>
      <c r="I4">
        <v>14.68</v>
      </c>
      <c r="J4">
        <v>7.52</v>
      </c>
      <c r="K4">
        <v>40.97</v>
      </c>
      <c r="L4">
        <v>11.57</v>
      </c>
      <c r="M4">
        <v>29.59</v>
      </c>
      <c r="N4">
        <v>7.98</v>
      </c>
      <c r="O4">
        <v>8.94</v>
      </c>
      <c r="P4">
        <v>23.59</v>
      </c>
      <c r="Q4">
        <v>7.4999999999999997E-3</v>
      </c>
      <c r="R4">
        <v>65812</v>
      </c>
    </row>
    <row r="5" spans="1:18" x14ac:dyDescent="0.4">
      <c r="A5" s="15">
        <v>41334</v>
      </c>
      <c r="B5">
        <v>8.74</v>
      </c>
      <c r="C5">
        <v>12.72</v>
      </c>
      <c r="D5">
        <v>12.84</v>
      </c>
      <c r="E5">
        <v>10.23</v>
      </c>
      <c r="F5">
        <v>20.55</v>
      </c>
      <c r="G5">
        <v>8.9600000000000009</v>
      </c>
      <c r="H5">
        <v>37.4</v>
      </c>
      <c r="I5">
        <v>14.8</v>
      </c>
      <c r="J5">
        <v>7.33</v>
      </c>
      <c r="K5">
        <v>40</v>
      </c>
      <c r="L5">
        <v>11.92</v>
      </c>
      <c r="M5">
        <v>31.34</v>
      </c>
      <c r="N5">
        <v>7.58</v>
      </c>
      <c r="O5">
        <v>10.36</v>
      </c>
      <c r="P5">
        <v>22.14</v>
      </c>
      <c r="Q5">
        <v>8.2000000000000007E-3</v>
      </c>
      <c r="R5">
        <v>64511</v>
      </c>
    </row>
    <row r="6" spans="1:18" x14ac:dyDescent="0.4">
      <c r="A6" s="15">
        <v>41365</v>
      </c>
      <c r="B6">
        <v>8.9700000000000006</v>
      </c>
      <c r="C6">
        <v>12.11</v>
      </c>
      <c r="D6">
        <v>12.44</v>
      </c>
      <c r="E6">
        <v>9.75</v>
      </c>
      <c r="F6">
        <v>20.260000000000002</v>
      </c>
      <c r="G6">
        <v>7.7</v>
      </c>
      <c r="H6">
        <v>38.35</v>
      </c>
      <c r="I6">
        <v>16.41</v>
      </c>
      <c r="J6">
        <v>8.44</v>
      </c>
      <c r="K6">
        <v>41.78</v>
      </c>
      <c r="L6">
        <v>10.84</v>
      </c>
      <c r="M6">
        <v>30.36</v>
      </c>
      <c r="N6">
        <v>6.99</v>
      </c>
      <c r="O6">
        <v>11.09</v>
      </c>
      <c r="P6">
        <v>20.12</v>
      </c>
      <c r="Q6">
        <v>7.1000000000000004E-3</v>
      </c>
      <c r="R6">
        <v>61820</v>
      </c>
    </row>
    <row r="7" spans="1:18" x14ac:dyDescent="0.4">
      <c r="A7" s="15">
        <v>41395</v>
      </c>
      <c r="B7">
        <v>9.56</v>
      </c>
      <c r="C7">
        <v>10.92</v>
      </c>
      <c r="D7">
        <v>10.44</v>
      </c>
      <c r="E7">
        <v>8.7899999999999991</v>
      </c>
      <c r="F7">
        <v>21.21</v>
      </c>
      <c r="G7">
        <v>7.1</v>
      </c>
      <c r="H7">
        <v>33.97</v>
      </c>
      <c r="I7">
        <v>15.64</v>
      </c>
      <c r="J7">
        <v>7.96</v>
      </c>
      <c r="K7">
        <v>40.4</v>
      </c>
      <c r="L7">
        <v>8.44</v>
      </c>
      <c r="M7">
        <v>29.98</v>
      </c>
      <c r="N7">
        <v>4.88</v>
      </c>
      <c r="O7">
        <v>10.3</v>
      </c>
      <c r="P7">
        <v>17.11</v>
      </c>
      <c r="Q7">
        <v>7.4000000000000003E-3</v>
      </c>
      <c r="R7">
        <v>54490</v>
      </c>
    </row>
    <row r="8" spans="1:18" x14ac:dyDescent="0.4">
      <c r="A8" s="15">
        <v>41426</v>
      </c>
      <c r="B8">
        <v>9.76</v>
      </c>
      <c r="C8">
        <v>11.75</v>
      </c>
      <c r="D8">
        <v>12.42</v>
      </c>
      <c r="E8">
        <v>9.44</v>
      </c>
      <c r="F8">
        <v>22.29</v>
      </c>
      <c r="G8">
        <v>6.86</v>
      </c>
      <c r="H8">
        <v>36.229999999999997</v>
      </c>
      <c r="I8">
        <v>16.95</v>
      </c>
      <c r="J8">
        <v>8.5299999999999994</v>
      </c>
      <c r="K8">
        <v>41.12</v>
      </c>
      <c r="L8">
        <v>6.28</v>
      </c>
      <c r="M8">
        <v>28.43</v>
      </c>
      <c r="N8">
        <v>3.86</v>
      </c>
      <c r="O8">
        <v>10.52</v>
      </c>
      <c r="P8">
        <v>16.920000000000002</v>
      </c>
      <c r="Q8">
        <v>6.4000000000000003E-3</v>
      </c>
      <c r="R8">
        <v>54355</v>
      </c>
    </row>
    <row r="9" spans="1:18" x14ac:dyDescent="0.4">
      <c r="A9" s="15">
        <v>41456</v>
      </c>
      <c r="B9">
        <v>10.75</v>
      </c>
      <c r="C9">
        <v>12.77</v>
      </c>
      <c r="D9">
        <v>11.5</v>
      </c>
      <c r="E9">
        <v>10.59</v>
      </c>
      <c r="F9">
        <v>22.88</v>
      </c>
      <c r="G9">
        <v>6.86</v>
      </c>
      <c r="H9">
        <v>33.68</v>
      </c>
      <c r="I9">
        <v>17.14</v>
      </c>
      <c r="J9">
        <v>9.7100000000000009</v>
      </c>
      <c r="K9">
        <v>47.87</v>
      </c>
      <c r="L9">
        <v>7.33</v>
      </c>
      <c r="M9">
        <v>31.13</v>
      </c>
      <c r="N9">
        <v>3.95</v>
      </c>
      <c r="O9">
        <v>10.71</v>
      </c>
      <c r="P9">
        <v>18.88</v>
      </c>
      <c r="Q9">
        <v>6.7999999999999996E-3</v>
      </c>
      <c r="R9">
        <v>56097</v>
      </c>
    </row>
    <row r="10" spans="1:18" x14ac:dyDescent="0.4">
      <c r="A10" s="15">
        <v>41487</v>
      </c>
      <c r="B10">
        <v>11.89</v>
      </c>
      <c r="C10">
        <v>12.9</v>
      </c>
      <c r="D10">
        <v>11.88</v>
      </c>
      <c r="E10">
        <v>10</v>
      </c>
      <c r="F10">
        <v>22.18</v>
      </c>
      <c r="G10">
        <v>8.08</v>
      </c>
      <c r="H10">
        <v>30.7</v>
      </c>
      <c r="I10">
        <v>17.22</v>
      </c>
      <c r="J10">
        <v>10.06</v>
      </c>
      <c r="K10">
        <v>45.85</v>
      </c>
      <c r="L10">
        <v>8.09</v>
      </c>
      <c r="M10">
        <v>33.54</v>
      </c>
      <c r="N10">
        <v>4.37</v>
      </c>
      <c r="O10">
        <v>10.62</v>
      </c>
      <c r="P10">
        <v>20.190000000000001</v>
      </c>
      <c r="Q10">
        <v>6.8999999999999999E-3</v>
      </c>
      <c r="R10">
        <v>57061</v>
      </c>
    </row>
    <row r="11" spans="1:18" x14ac:dyDescent="0.4">
      <c r="A11" s="15">
        <v>41518</v>
      </c>
      <c r="B11">
        <v>12.93</v>
      </c>
      <c r="C11">
        <v>14.74</v>
      </c>
      <c r="D11">
        <v>13.25</v>
      </c>
      <c r="E11">
        <v>11.4</v>
      </c>
      <c r="F11">
        <v>18.23</v>
      </c>
      <c r="G11">
        <v>8.9700000000000006</v>
      </c>
      <c r="H11">
        <v>32.630000000000003</v>
      </c>
      <c r="I11">
        <v>15.34</v>
      </c>
      <c r="J11">
        <v>11.23</v>
      </c>
      <c r="K11">
        <v>43.85</v>
      </c>
      <c r="L11">
        <v>10.050000000000001</v>
      </c>
      <c r="M11">
        <v>33.35</v>
      </c>
      <c r="N11">
        <v>5.18</v>
      </c>
      <c r="O11">
        <v>10.62</v>
      </c>
      <c r="P11">
        <v>21.81</v>
      </c>
      <c r="Q11">
        <v>5.4000000000000003E-3</v>
      </c>
      <c r="R11">
        <v>59176</v>
      </c>
    </row>
    <row r="12" spans="1:18" x14ac:dyDescent="0.4">
      <c r="A12" s="15">
        <v>41548</v>
      </c>
      <c r="B12">
        <v>14.43</v>
      </c>
      <c r="C12">
        <v>15.99</v>
      </c>
      <c r="D12">
        <v>12.46</v>
      </c>
      <c r="E12">
        <v>12.09</v>
      </c>
      <c r="F12">
        <v>18.440000000000001</v>
      </c>
      <c r="G12">
        <v>8.19</v>
      </c>
      <c r="H12">
        <v>34.75</v>
      </c>
      <c r="I12">
        <v>15.23</v>
      </c>
      <c r="J12">
        <v>11.86</v>
      </c>
      <c r="K12">
        <v>45.6</v>
      </c>
      <c r="L12">
        <v>9.74</v>
      </c>
      <c r="M12">
        <v>33.630000000000003</v>
      </c>
      <c r="N12">
        <v>5.13</v>
      </c>
      <c r="O12">
        <v>11.85</v>
      </c>
      <c r="P12">
        <v>19.059999999999999</v>
      </c>
      <c r="Q12">
        <v>6.1000000000000004E-3</v>
      </c>
      <c r="R12">
        <v>57068</v>
      </c>
    </row>
    <row r="13" spans="1:18" x14ac:dyDescent="0.4">
      <c r="A13" s="15">
        <v>41579</v>
      </c>
      <c r="B13">
        <v>14.25</v>
      </c>
      <c r="C13">
        <v>15.24</v>
      </c>
      <c r="D13">
        <v>12.79</v>
      </c>
      <c r="E13">
        <v>12.01</v>
      </c>
      <c r="F13">
        <v>18.78</v>
      </c>
      <c r="G13">
        <v>8.69</v>
      </c>
      <c r="H13">
        <v>35.08</v>
      </c>
      <c r="I13">
        <v>16.87</v>
      </c>
      <c r="J13">
        <v>10.75</v>
      </c>
      <c r="K13">
        <v>42.8</v>
      </c>
      <c r="L13">
        <v>12.41</v>
      </c>
      <c r="M13">
        <v>33.630000000000003</v>
      </c>
      <c r="N13">
        <v>6.17</v>
      </c>
      <c r="O13">
        <v>13.48</v>
      </c>
      <c r="P13">
        <v>19.37</v>
      </c>
      <c r="Q13">
        <v>5.4999999999999997E-3</v>
      </c>
      <c r="R13">
        <v>57475</v>
      </c>
    </row>
    <row r="14" spans="1:18" x14ac:dyDescent="0.4">
      <c r="A14" s="15">
        <v>41609</v>
      </c>
      <c r="B14">
        <v>15.51</v>
      </c>
      <c r="C14">
        <v>16.45</v>
      </c>
      <c r="D14">
        <v>11.88</v>
      </c>
      <c r="E14">
        <v>13.1</v>
      </c>
      <c r="F14">
        <v>19.43</v>
      </c>
      <c r="G14">
        <v>9.67</v>
      </c>
      <c r="H14">
        <v>39.07</v>
      </c>
      <c r="I14">
        <v>17.28</v>
      </c>
      <c r="J14">
        <v>11.52</v>
      </c>
      <c r="K14">
        <v>41.61</v>
      </c>
      <c r="L14">
        <v>12.71</v>
      </c>
      <c r="M14">
        <v>33.630000000000003</v>
      </c>
      <c r="N14">
        <v>6.82</v>
      </c>
      <c r="O14">
        <v>15.35</v>
      </c>
      <c r="P14">
        <v>22.88</v>
      </c>
      <c r="Q14">
        <v>5.4999999999999997E-3</v>
      </c>
      <c r="R14">
        <v>60952</v>
      </c>
    </row>
    <row r="15" spans="1:18" x14ac:dyDescent="0.4">
      <c r="A15" s="15">
        <v>41640</v>
      </c>
      <c r="B15">
        <v>16.47</v>
      </c>
      <c r="C15">
        <v>17.03</v>
      </c>
      <c r="D15">
        <v>13.94</v>
      </c>
      <c r="E15">
        <v>13.04</v>
      </c>
      <c r="F15">
        <v>17.09</v>
      </c>
      <c r="G15">
        <v>8.9600000000000009</v>
      </c>
      <c r="H15">
        <v>36.99</v>
      </c>
      <c r="I15">
        <v>17.07</v>
      </c>
      <c r="J15">
        <v>12.91</v>
      </c>
      <c r="K15">
        <v>46.09</v>
      </c>
      <c r="L15">
        <v>10.27</v>
      </c>
      <c r="M15">
        <v>33.630000000000003</v>
      </c>
      <c r="N15">
        <v>7.09</v>
      </c>
      <c r="O15">
        <v>16.510000000000002</v>
      </c>
      <c r="P15">
        <v>21.8</v>
      </c>
      <c r="Q15">
        <v>6.0000000000000001E-3</v>
      </c>
      <c r="R15">
        <v>59761</v>
      </c>
    </row>
    <row r="16" spans="1:18" x14ac:dyDescent="0.4">
      <c r="A16" s="15">
        <v>41671</v>
      </c>
      <c r="B16">
        <v>17.239999999999998</v>
      </c>
      <c r="C16">
        <v>17.309999999999999</v>
      </c>
      <c r="D16">
        <v>13.54</v>
      </c>
      <c r="E16">
        <v>12.55</v>
      </c>
      <c r="F16">
        <v>17.22</v>
      </c>
      <c r="G16">
        <v>8.99</v>
      </c>
      <c r="H16">
        <v>34.94</v>
      </c>
      <c r="I16">
        <v>18.02</v>
      </c>
      <c r="J16">
        <v>13.66</v>
      </c>
      <c r="K16">
        <v>48.79</v>
      </c>
      <c r="L16">
        <v>9.73</v>
      </c>
      <c r="M16">
        <v>33.630000000000003</v>
      </c>
      <c r="N16">
        <v>6.46</v>
      </c>
      <c r="O16">
        <v>16.63</v>
      </c>
      <c r="P16">
        <v>23.54</v>
      </c>
      <c r="Q16">
        <v>4.8999999999999998E-3</v>
      </c>
      <c r="R16">
        <v>57424</v>
      </c>
    </row>
    <row r="17" spans="1:18" x14ac:dyDescent="0.4">
      <c r="A17" s="15">
        <v>41699</v>
      </c>
      <c r="B17">
        <v>19.989999999999998</v>
      </c>
      <c r="C17">
        <v>16.329999999999998</v>
      </c>
      <c r="D17">
        <v>12.77</v>
      </c>
      <c r="E17">
        <v>12.62</v>
      </c>
      <c r="F17">
        <v>16.260000000000002</v>
      </c>
      <c r="G17">
        <v>9.3800000000000008</v>
      </c>
      <c r="H17">
        <v>32.15</v>
      </c>
      <c r="I17">
        <v>18.98</v>
      </c>
      <c r="J17">
        <v>11</v>
      </c>
      <c r="K17">
        <v>46.9</v>
      </c>
      <c r="L17">
        <v>10.76</v>
      </c>
      <c r="M17">
        <v>34.42</v>
      </c>
      <c r="N17">
        <v>7.47</v>
      </c>
      <c r="O17">
        <v>15.61</v>
      </c>
      <c r="P17">
        <v>24.52</v>
      </c>
      <c r="Q17">
        <v>5.4999999999999997E-3</v>
      </c>
      <c r="R17">
        <v>56352</v>
      </c>
    </row>
    <row r="18" spans="1:18" x14ac:dyDescent="0.4">
      <c r="A18" s="15">
        <v>41730</v>
      </c>
      <c r="B18">
        <v>21.81</v>
      </c>
      <c r="C18">
        <v>15.92</v>
      </c>
      <c r="D18">
        <v>16.22</v>
      </c>
      <c r="E18">
        <v>13.16</v>
      </c>
      <c r="F18">
        <v>17.309999999999999</v>
      </c>
      <c r="G18">
        <v>9.9700000000000006</v>
      </c>
      <c r="H18">
        <v>32</v>
      </c>
      <c r="I18">
        <v>24.74</v>
      </c>
      <c r="J18">
        <v>12.02</v>
      </c>
      <c r="K18">
        <v>44.92</v>
      </c>
      <c r="L18">
        <v>9.85</v>
      </c>
      <c r="M18">
        <v>33.58</v>
      </c>
      <c r="N18">
        <v>7.09</v>
      </c>
      <c r="O18">
        <v>15.58</v>
      </c>
      <c r="P18">
        <v>23.02</v>
      </c>
      <c r="Q18">
        <v>6.1000000000000004E-3</v>
      </c>
      <c r="R18">
        <v>55910</v>
      </c>
    </row>
    <row r="19" spans="1:18" x14ac:dyDescent="0.4">
      <c r="A19" s="15">
        <v>41760</v>
      </c>
      <c r="B19">
        <v>18.73</v>
      </c>
      <c r="C19">
        <v>17.100000000000001</v>
      </c>
      <c r="D19">
        <v>15.51</v>
      </c>
      <c r="E19">
        <v>13.51</v>
      </c>
      <c r="F19">
        <v>20.16</v>
      </c>
      <c r="G19">
        <v>9.8699999999999992</v>
      </c>
      <c r="H19">
        <v>28.15</v>
      </c>
      <c r="I19">
        <v>25.62</v>
      </c>
      <c r="J19">
        <v>13.43</v>
      </c>
      <c r="K19">
        <v>42.85</v>
      </c>
      <c r="L19">
        <v>8.9</v>
      </c>
      <c r="M19">
        <v>32.54</v>
      </c>
      <c r="N19">
        <v>7.62</v>
      </c>
      <c r="O19">
        <v>15.63</v>
      </c>
      <c r="P19">
        <v>23.24</v>
      </c>
      <c r="Q19">
        <v>7.3200000000000001E-3</v>
      </c>
      <c r="R19">
        <v>53506</v>
      </c>
    </row>
    <row r="20" spans="1:18" x14ac:dyDescent="0.4">
      <c r="A20" s="15">
        <v>41791</v>
      </c>
      <c r="B20">
        <v>19.36</v>
      </c>
      <c r="C20">
        <v>14.5</v>
      </c>
      <c r="D20">
        <v>15.31</v>
      </c>
      <c r="E20">
        <v>11.84</v>
      </c>
      <c r="F20">
        <v>18.13</v>
      </c>
      <c r="G20">
        <v>9.26</v>
      </c>
      <c r="H20">
        <v>26.48</v>
      </c>
      <c r="I20">
        <v>26.04</v>
      </c>
      <c r="J20">
        <v>12.8</v>
      </c>
      <c r="K20">
        <v>34.92</v>
      </c>
      <c r="L20">
        <v>7.48</v>
      </c>
      <c r="M20">
        <v>31.27</v>
      </c>
      <c r="N20">
        <v>8.07</v>
      </c>
      <c r="O20">
        <v>15.79</v>
      </c>
      <c r="P20">
        <v>20.43</v>
      </c>
      <c r="Q20">
        <v>8.7840000000000001E-3</v>
      </c>
      <c r="R20">
        <v>47457</v>
      </c>
    </row>
    <row r="21" spans="1:18" x14ac:dyDescent="0.4">
      <c r="A21" s="15">
        <v>41821</v>
      </c>
      <c r="B21">
        <v>20.350000000000001</v>
      </c>
      <c r="C21">
        <v>16.510000000000002</v>
      </c>
      <c r="D21">
        <v>16.32</v>
      </c>
      <c r="E21">
        <v>11.83</v>
      </c>
      <c r="F21">
        <v>19.55</v>
      </c>
      <c r="G21">
        <v>9.1</v>
      </c>
      <c r="H21">
        <v>27.66</v>
      </c>
      <c r="I21">
        <v>26.19</v>
      </c>
      <c r="J21">
        <v>13.83</v>
      </c>
      <c r="K21">
        <v>35.1</v>
      </c>
      <c r="L21">
        <v>8.7100000000000009</v>
      </c>
      <c r="M21">
        <v>32.119999999999997</v>
      </c>
      <c r="N21">
        <v>7.66</v>
      </c>
      <c r="O21">
        <v>16.38</v>
      </c>
      <c r="P21">
        <v>20.99</v>
      </c>
      <c r="Q21">
        <v>8.2569600000000007E-3</v>
      </c>
      <c r="R21">
        <v>48234</v>
      </c>
    </row>
    <row r="22" spans="1:18" x14ac:dyDescent="0.4">
      <c r="A22" s="15">
        <v>41852</v>
      </c>
      <c r="B22">
        <v>18.420000000000002</v>
      </c>
      <c r="C22">
        <v>16.28</v>
      </c>
      <c r="D22">
        <v>16.38</v>
      </c>
      <c r="E22">
        <v>11.42</v>
      </c>
      <c r="F22">
        <v>17.97</v>
      </c>
      <c r="G22">
        <v>8.9600000000000009</v>
      </c>
      <c r="H22">
        <v>30.61</v>
      </c>
      <c r="I22">
        <v>27.22</v>
      </c>
      <c r="J22">
        <v>13.9</v>
      </c>
      <c r="K22">
        <v>27.88</v>
      </c>
      <c r="L22">
        <v>10.39</v>
      </c>
      <c r="M22">
        <v>31.12</v>
      </c>
      <c r="N22">
        <v>9.31</v>
      </c>
      <c r="O22">
        <v>15.91</v>
      </c>
      <c r="P22">
        <v>22.13</v>
      </c>
      <c r="Q22">
        <v>8.2404460799999999E-3</v>
      </c>
      <c r="R22">
        <v>50008</v>
      </c>
    </row>
    <row r="23" spans="1:18" x14ac:dyDescent="0.4">
      <c r="A23" s="15">
        <v>41883</v>
      </c>
      <c r="B23">
        <v>18.989999999999998</v>
      </c>
      <c r="C23">
        <v>17.88</v>
      </c>
      <c r="D23">
        <v>16.48</v>
      </c>
      <c r="E23">
        <v>12.06</v>
      </c>
      <c r="F23">
        <v>19.260000000000002</v>
      </c>
      <c r="G23">
        <v>9.56</v>
      </c>
      <c r="H23">
        <v>30.99</v>
      </c>
      <c r="I23">
        <v>28.94</v>
      </c>
      <c r="J23">
        <v>13.26</v>
      </c>
      <c r="K23">
        <v>34.17</v>
      </c>
      <c r="L23">
        <v>10.52</v>
      </c>
      <c r="M23">
        <v>32.61</v>
      </c>
      <c r="N23">
        <v>8.61</v>
      </c>
      <c r="O23">
        <v>16.78</v>
      </c>
      <c r="P23">
        <v>24.82</v>
      </c>
      <c r="Q23">
        <v>1.14E-2</v>
      </c>
      <c r="R23">
        <v>52338</v>
      </c>
    </row>
    <row r="24" spans="1:18" x14ac:dyDescent="0.4">
      <c r="A24" s="15">
        <v>41913</v>
      </c>
      <c r="B24">
        <v>19.52</v>
      </c>
      <c r="C24">
        <v>19.55</v>
      </c>
      <c r="D24">
        <v>18.46</v>
      </c>
      <c r="E24">
        <v>12.3</v>
      </c>
      <c r="F24">
        <v>19.61</v>
      </c>
      <c r="G24">
        <v>9.8000000000000007</v>
      </c>
      <c r="H24">
        <v>32.39</v>
      </c>
      <c r="I24">
        <v>32.83</v>
      </c>
      <c r="J24">
        <v>13.4</v>
      </c>
      <c r="K24">
        <v>35.32</v>
      </c>
      <c r="L24">
        <v>11.88</v>
      </c>
      <c r="M24">
        <v>36.07</v>
      </c>
      <c r="N24">
        <v>8.93</v>
      </c>
      <c r="O24">
        <v>16.53</v>
      </c>
      <c r="P24">
        <v>28.57</v>
      </c>
      <c r="Q24">
        <v>6.7999999999999996E-3</v>
      </c>
      <c r="R24">
        <v>54256</v>
      </c>
    </row>
    <row r="25" spans="1:18" x14ac:dyDescent="0.4">
      <c r="A25" s="15">
        <v>41944</v>
      </c>
      <c r="B25">
        <v>17.829999999999998</v>
      </c>
      <c r="C25">
        <v>19.05</v>
      </c>
      <c r="D25">
        <v>19.309999999999999</v>
      </c>
      <c r="E25">
        <v>11.6</v>
      </c>
      <c r="F25">
        <v>18.579999999999998</v>
      </c>
      <c r="G25">
        <v>9.2799999999999994</v>
      </c>
      <c r="H25">
        <v>32.340000000000003</v>
      </c>
      <c r="I25">
        <v>32.71</v>
      </c>
      <c r="J25">
        <v>15.86</v>
      </c>
      <c r="K25">
        <v>37.299999999999997</v>
      </c>
      <c r="L25">
        <v>12.45</v>
      </c>
      <c r="M25">
        <v>33.4</v>
      </c>
      <c r="N25">
        <v>8.36</v>
      </c>
      <c r="O25">
        <v>17.399999999999999</v>
      </c>
      <c r="P25">
        <v>24.76</v>
      </c>
      <c r="Q25">
        <v>6.8999999999999999E-3</v>
      </c>
      <c r="R25">
        <v>52482</v>
      </c>
    </row>
    <row r="26" spans="1:18" x14ac:dyDescent="0.4">
      <c r="A26" s="15">
        <v>41974</v>
      </c>
      <c r="B26">
        <v>17.63</v>
      </c>
      <c r="C26">
        <v>17.649999999999999</v>
      </c>
      <c r="D26">
        <v>19.5</v>
      </c>
      <c r="E26">
        <v>10.88</v>
      </c>
      <c r="F26">
        <v>17.66</v>
      </c>
      <c r="G26">
        <v>8.9600000000000009</v>
      </c>
      <c r="H26">
        <v>32.28</v>
      </c>
      <c r="I26">
        <v>31.69</v>
      </c>
      <c r="J26">
        <v>14.9</v>
      </c>
      <c r="K26">
        <v>36.31</v>
      </c>
      <c r="L26">
        <v>14.21</v>
      </c>
      <c r="M26">
        <v>32.81</v>
      </c>
      <c r="N26">
        <v>9.09</v>
      </c>
      <c r="O26">
        <v>17.16</v>
      </c>
      <c r="P26">
        <v>23.49</v>
      </c>
      <c r="Q26">
        <v>5.4000000000000003E-3</v>
      </c>
      <c r="R26">
        <v>51507</v>
      </c>
    </row>
    <row r="27" spans="1:18" x14ac:dyDescent="0.4">
      <c r="A27" s="15">
        <v>42005</v>
      </c>
      <c r="B27">
        <v>15.6</v>
      </c>
      <c r="C27">
        <v>15.25</v>
      </c>
      <c r="D27">
        <v>17.25</v>
      </c>
      <c r="E27">
        <v>9.44</v>
      </c>
      <c r="F27">
        <v>17.46</v>
      </c>
      <c r="G27">
        <v>7.27</v>
      </c>
      <c r="H27">
        <v>29.59</v>
      </c>
      <c r="I27">
        <v>31.01</v>
      </c>
      <c r="J27">
        <v>12.7</v>
      </c>
      <c r="K27">
        <v>30.72</v>
      </c>
      <c r="L27">
        <v>11.9</v>
      </c>
      <c r="M27">
        <v>30.22</v>
      </c>
      <c r="N27">
        <v>9.3699999999999992</v>
      </c>
      <c r="O27">
        <v>16.03</v>
      </c>
      <c r="P27">
        <v>20.11</v>
      </c>
      <c r="Q27">
        <v>6.1000000000000004E-3</v>
      </c>
      <c r="R27">
        <v>47639</v>
      </c>
    </row>
    <row r="28" spans="1:18" x14ac:dyDescent="0.4">
      <c r="A28" s="15">
        <v>42036</v>
      </c>
      <c r="B28">
        <v>13.45</v>
      </c>
      <c r="C28">
        <v>14.53</v>
      </c>
      <c r="D28">
        <v>14.99</v>
      </c>
      <c r="E28">
        <v>9.91</v>
      </c>
      <c r="F28">
        <v>16.09</v>
      </c>
      <c r="G28">
        <v>6.43</v>
      </c>
      <c r="H28">
        <v>28.69</v>
      </c>
      <c r="I28">
        <v>30.66</v>
      </c>
      <c r="J28">
        <v>13.13</v>
      </c>
      <c r="K28">
        <v>32.82</v>
      </c>
      <c r="L28">
        <v>9.77</v>
      </c>
      <c r="M28">
        <v>30.87</v>
      </c>
      <c r="N28">
        <v>8.74</v>
      </c>
      <c r="O28">
        <v>16.82</v>
      </c>
      <c r="P28">
        <v>20.059999999999999</v>
      </c>
      <c r="Q28">
        <v>5.4999999999999997E-3</v>
      </c>
      <c r="R28">
        <v>47094</v>
      </c>
    </row>
    <row r="29" spans="1:18" x14ac:dyDescent="0.4">
      <c r="A29" s="15">
        <v>42064</v>
      </c>
      <c r="B29">
        <v>15.13</v>
      </c>
      <c r="C29">
        <v>16.41</v>
      </c>
      <c r="D29">
        <v>17.13</v>
      </c>
      <c r="E29">
        <v>11.07</v>
      </c>
      <c r="F29">
        <v>16.690000000000001</v>
      </c>
      <c r="G29">
        <v>6.62</v>
      </c>
      <c r="H29">
        <v>27.96</v>
      </c>
      <c r="I29">
        <v>18.079999999999998</v>
      </c>
      <c r="J29">
        <v>14</v>
      </c>
      <c r="K29">
        <v>36.119999999999997</v>
      </c>
      <c r="L29">
        <v>10.23</v>
      </c>
      <c r="M29">
        <v>32.82</v>
      </c>
      <c r="N29">
        <v>8.25</v>
      </c>
      <c r="O29">
        <v>16.89</v>
      </c>
      <c r="P29">
        <v>22.44</v>
      </c>
      <c r="Q29">
        <v>5.4999999999999997E-3</v>
      </c>
      <c r="R29">
        <v>50415</v>
      </c>
    </row>
    <row r="30" spans="1:18" x14ac:dyDescent="0.4">
      <c r="A30" s="15">
        <v>42095</v>
      </c>
      <c r="B30">
        <v>14.1</v>
      </c>
      <c r="C30">
        <v>16.45</v>
      </c>
      <c r="D30">
        <v>15.22</v>
      </c>
      <c r="E30">
        <v>11.22</v>
      </c>
      <c r="F30">
        <v>16.8</v>
      </c>
      <c r="G30">
        <v>7.11</v>
      </c>
      <c r="H30">
        <v>26.38</v>
      </c>
      <c r="I30">
        <v>39.520000000000003</v>
      </c>
      <c r="J30">
        <v>13.8</v>
      </c>
      <c r="K30">
        <v>34.590000000000003</v>
      </c>
      <c r="L30">
        <v>8.75</v>
      </c>
      <c r="M30">
        <v>33.11</v>
      </c>
      <c r="N30">
        <v>7.14</v>
      </c>
      <c r="O30">
        <v>16.32</v>
      </c>
      <c r="P30">
        <v>23.02</v>
      </c>
      <c r="Q30">
        <v>6.0000000000000001E-3</v>
      </c>
      <c r="R30">
        <v>51626</v>
      </c>
    </row>
    <row r="31" spans="1:18" x14ac:dyDescent="0.4">
      <c r="A31" s="15">
        <v>42125</v>
      </c>
      <c r="B31">
        <v>14.09</v>
      </c>
      <c r="C31">
        <v>18.079999999999998</v>
      </c>
      <c r="D31">
        <v>14.59</v>
      </c>
      <c r="E31">
        <v>10.93</v>
      </c>
      <c r="F31">
        <v>17.23</v>
      </c>
      <c r="G31">
        <v>6.44</v>
      </c>
      <c r="H31">
        <v>25.64</v>
      </c>
      <c r="I31">
        <v>40.03</v>
      </c>
      <c r="J31">
        <v>16.239999999999998</v>
      </c>
      <c r="K31">
        <v>38.04</v>
      </c>
      <c r="L31">
        <v>7.88</v>
      </c>
      <c r="M31">
        <v>35.21</v>
      </c>
      <c r="N31">
        <v>8.01</v>
      </c>
      <c r="O31">
        <v>15.85</v>
      </c>
      <c r="P31">
        <v>22.61</v>
      </c>
      <c r="Q31">
        <v>4.8999999999999998E-3</v>
      </c>
      <c r="R31">
        <v>51239</v>
      </c>
    </row>
    <row r="32" spans="1:18" x14ac:dyDescent="0.4">
      <c r="A32" s="15">
        <v>42156</v>
      </c>
      <c r="B32">
        <v>13.81</v>
      </c>
      <c r="C32">
        <v>19.25</v>
      </c>
      <c r="D32">
        <v>14.09</v>
      </c>
      <c r="E32">
        <v>11.59</v>
      </c>
      <c r="F32">
        <v>19.440000000000001</v>
      </c>
      <c r="G32">
        <v>6.16</v>
      </c>
      <c r="H32">
        <v>26.34</v>
      </c>
      <c r="I32">
        <v>45.5</v>
      </c>
      <c r="J32">
        <v>18.399999999999999</v>
      </c>
      <c r="K32">
        <v>40.5</v>
      </c>
      <c r="L32">
        <v>7.57</v>
      </c>
      <c r="M32">
        <v>36.380000000000003</v>
      </c>
      <c r="N32">
        <v>8.39</v>
      </c>
      <c r="O32">
        <v>15.76</v>
      </c>
      <c r="P32">
        <v>24.85</v>
      </c>
      <c r="Q32">
        <v>5.4999999999999997E-3</v>
      </c>
      <c r="R32">
        <v>53168</v>
      </c>
    </row>
    <row r="33" spans="1:18" x14ac:dyDescent="0.4">
      <c r="A33" s="15">
        <v>42186</v>
      </c>
      <c r="B33">
        <v>13.44</v>
      </c>
      <c r="C33">
        <v>19.2</v>
      </c>
      <c r="D33">
        <v>14.32</v>
      </c>
      <c r="E33">
        <v>11.5</v>
      </c>
      <c r="F33">
        <v>19.149999999999999</v>
      </c>
      <c r="G33">
        <v>6.25</v>
      </c>
      <c r="H33">
        <v>26.66</v>
      </c>
      <c r="I33">
        <v>44.8</v>
      </c>
      <c r="J33">
        <v>18.28</v>
      </c>
      <c r="K33">
        <v>39.14</v>
      </c>
      <c r="L33">
        <v>7.75</v>
      </c>
      <c r="M33">
        <v>36.4</v>
      </c>
      <c r="N33">
        <v>8.7200000000000006</v>
      </c>
      <c r="O33">
        <v>16.3</v>
      </c>
      <c r="P33">
        <v>24.65</v>
      </c>
      <c r="Q33">
        <v>6.1000000000000004E-3</v>
      </c>
      <c r="R33">
        <v>54055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93F1-832F-45CC-94B1-C2DC8E1396BD}">
  <dimension ref="A1:R18"/>
  <sheetViews>
    <sheetView workbookViewId="0">
      <selection sqref="A1:R18"/>
    </sheetView>
  </sheetViews>
  <sheetFormatPr defaultRowHeight="14.6" x14ac:dyDescent="0.4"/>
  <sheetData>
    <row r="1" spans="1:18" x14ac:dyDescent="0.4">
      <c r="A1" s="8"/>
      <c r="B1" s="8" t="s">
        <v>1311</v>
      </c>
      <c r="C1" s="8" t="s">
        <v>1312</v>
      </c>
      <c r="D1" s="8" t="s">
        <v>3</v>
      </c>
      <c r="E1" s="8" t="s">
        <v>1313</v>
      </c>
      <c r="F1" s="8" t="s">
        <v>1314</v>
      </c>
      <c r="G1" s="8" t="s">
        <v>1315</v>
      </c>
      <c r="H1" s="8" t="s">
        <v>1316</v>
      </c>
      <c r="I1" s="8" t="s">
        <v>1317</v>
      </c>
      <c r="J1" s="8" t="s">
        <v>1318</v>
      </c>
      <c r="K1" s="8" t="s">
        <v>1319</v>
      </c>
      <c r="L1" s="8" t="s">
        <v>1320</v>
      </c>
      <c r="M1" s="8" t="s">
        <v>1321</v>
      </c>
      <c r="N1" s="8" t="s">
        <v>1322</v>
      </c>
      <c r="O1" s="8" t="s">
        <v>1323</v>
      </c>
      <c r="P1" s="8" t="s">
        <v>1324</v>
      </c>
      <c r="Q1" s="8" t="s">
        <v>1326</v>
      </c>
      <c r="R1" s="8" t="s">
        <v>1325</v>
      </c>
    </row>
    <row r="2" spans="1:18" ht="15" thickBot="1" x14ac:dyDescent="0.45">
      <c r="A2" s="6" t="s">
        <v>1311</v>
      </c>
      <c r="B2" s="6">
        <f>VARP('Retornos mensais'!$B$3:$B$32)</f>
        <v>6.3404062732311242E-3</v>
      </c>
      <c r="C2" s="6">
        <v>2.1112598227385018E-3</v>
      </c>
      <c r="D2" s="6">
        <v>2.1685216203841508E-3</v>
      </c>
      <c r="E2" s="6">
        <v>1.6712949223275568E-3</v>
      </c>
      <c r="F2" s="6">
        <v>-1.0865235954635177E-4</v>
      </c>
      <c r="G2" s="6">
        <v>3.0797272636552612E-3</v>
      </c>
      <c r="H2" s="6">
        <v>3.9388658255069234E-4</v>
      </c>
      <c r="I2" s="6">
        <v>-3.4914424512944944E-3</v>
      </c>
      <c r="J2" s="6">
        <v>-2.1929995527038436E-4</v>
      </c>
      <c r="K2" s="6">
        <v>2.1061891941197581E-3</v>
      </c>
      <c r="L2" s="6">
        <v>2.7099386102877577E-3</v>
      </c>
      <c r="M2" s="6">
        <v>1.7689700541333134E-3</v>
      </c>
      <c r="N2" s="6">
        <v>-1.1631741049026343E-4</v>
      </c>
      <c r="O2" s="6">
        <v>8.5565692470551929E-4</v>
      </c>
      <c r="P2" s="6">
        <v>1.545919468465525E-3</v>
      </c>
      <c r="Q2" s="6">
        <v>-1.8911268228094603E-6</v>
      </c>
      <c r="R2" s="7">
        <v>6.4063513631483038E-4</v>
      </c>
    </row>
    <row r="3" spans="1:18" ht="15" thickBot="1" x14ac:dyDescent="0.45">
      <c r="A3" s="6" t="s">
        <v>1312</v>
      </c>
      <c r="B3" s="6">
        <v>2.1112598227385018E-3</v>
      </c>
      <c r="C3" s="6">
        <f>VARP('Retornos mensais'!$C$3:$C$32)</f>
        <v>6.5822363934348368E-3</v>
      </c>
      <c r="D3" s="6">
        <v>2.3494369669212201E-3</v>
      </c>
      <c r="E3" s="6">
        <v>4.0852803024856695E-3</v>
      </c>
      <c r="F3" s="6">
        <v>2.0219585673223249E-3</v>
      </c>
      <c r="G3" s="6">
        <v>3.0600739216376628E-3</v>
      </c>
      <c r="H3" s="6">
        <v>1.8755304004143894E-3</v>
      </c>
      <c r="I3" s="6">
        <v>-2.2490700336830118E-3</v>
      </c>
      <c r="J3" s="6">
        <v>3.7500069363006648E-3</v>
      </c>
      <c r="K3" s="6">
        <v>4.1658133840634763E-3</v>
      </c>
      <c r="L3" s="6">
        <v>3.5691942370987555E-3</v>
      </c>
      <c r="M3" s="6">
        <v>2.1602897797075634E-3</v>
      </c>
      <c r="N3" s="6">
        <v>5.7762986694783727E-4</v>
      </c>
      <c r="O3" s="6">
        <v>1.6728475097394612E-3</v>
      </c>
      <c r="P3" s="6">
        <v>4.2687444300166279E-3</v>
      </c>
      <c r="Q3" s="6">
        <v>5.3606889757740472E-6</v>
      </c>
      <c r="R3" s="7">
        <v>2.5402791451249744E-3</v>
      </c>
    </row>
    <row r="4" spans="1:18" ht="15" thickBot="1" x14ac:dyDescent="0.45">
      <c r="A4" s="6" t="s">
        <v>3</v>
      </c>
      <c r="B4" s="6">
        <v>2.1685216203841508E-3</v>
      </c>
      <c r="C4" s="6">
        <v>2.3494369669212201E-3</v>
      </c>
      <c r="D4" s="6">
        <f>VARP('Retornos mensais'!$D$3:$D$32)</f>
        <v>9.151220491274089E-3</v>
      </c>
      <c r="E4" s="6">
        <v>1.9467138134699738E-3</v>
      </c>
      <c r="F4" s="6">
        <v>-8.4105783089707541E-4</v>
      </c>
      <c r="G4" s="6">
        <v>2.2003470168542546E-3</v>
      </c>
      <c r="H4" s="6">
        <v>2.0610960430215426E-3</v>
      </c>
      <c r="I4" s="6">
        <v>-2.9840560223871855E-3</v>
      </c>
      <c r="J4" s="6">
        <v>2.8000888403895011E-3</v>
      </c>
      <c r="K4" s="6">
        <v>9.8076383366992319E-4</v>
      </c>
      <c r="L4" s="6">
        <v>2.3452266321881852E-3</v>
      </c>
      <c r="M4" s="6">
        <v>-6.2547564797129119E-5</v>
      </c>
      <c r="N4" s="6">
        <v>1.2897501418236493E-3</v>
      </c>
      <c r="O4" s="6">
        <v>4.4062048293007063E-4</v>
      </c>
      <c r="P4" s="6">
        <v>1.5610135504393326E-3</v>
      </c>
      <c r="Q4" s="6">
        <v>-4.1074193317096745E-6</v>
      </c>
      <c r="R4" s="7">
        <v>1.5367233304514022E-3</v>
      </c>
    </row>
    <row r="5" spans="1:18" ht="15" thickBot="1" x14ac:dyDescent="0.45">
      <c r="A5" s="6" t="s">
        <v>1313</v>
      </c>
      <c r="B5" s="6">
        <v>1.6712949223275568E-3</v>
      </c>
      <c r="C5" s="6">
        <v>4.0852803024856695E-3</v>
      </c>
      <c r="D5" s="6">
        <v>1.9467138134699738E-3</v>
      </c>
      <c r="E5" s="6">
        <f>VARP('Retornos mensais'!$E$3:$E$32)</f>
        <v>4.561545839725136E-3</v>
      </c>
      <c r="F5" s="6">
        <v>8.0418229850966856E-4</v>
      </c>
      <c r="G5" s="6">
        <v>2.5495971748720758E-3</v>
      </c>
      <c r="H5" s="6">
        <v>1.6612206632341416E-3</v>
      </c>
      <c r="I5" s="6">
        <v>-9.9494748813235066E-4</v>
      </c>
      <c r="J5" s="6">
        <v>2.3500384788508024E-3</v>
      </c>
      <c r="K5" s="6">
        <v>3.3376041281225738E-3</v>
      </c>
      <c r="L5" s="6">
        <v>2.484110998049465E-3</v>
      </c>
      <c r="M5" s="6">
        <v>1.3989081594319307E-3</v>
      </c>
      <c r="N5" s="6">
        <v>7.502509722275109E-4</v>
      </c>
      <c r="O5" s="6">
        <v>1.215107004974436E-3</v>
      </c>
      <c r="P5" s="6">
        <v>3.9673592394147122E-3</v>
      </c>
      <c r="Q5" s="6">
        <v>-1.5283293458409617E-5</v>
      </c>
      <c r="R5" s="7">
        <v>2.3237150152667831E-3</v>
      </c>
    </row>
    <row r="6" spans="1:18" ht="15" thickBot="1" x14ac:dyDescent="0.45">
      <c r="A6" s="6" t="s">
        <v>1314</v>
      </c>
      <c r="B6" s="6">
        <v>-1.0865235954635177E-4</v>
      </c>
      <c r="C6" s="6">
        <v>2.0219585673223249E-3</v>
      </c>
      <c r="D6" s="6">
        <v>-8.4105783089707541E-4</v>
      </c>
      <c r="E6" s="6">
        <v>8.0418229850966856E-4</v>
      </c>
      <c r="F6" s="6">
        <f>VARP('Retornos mensais'!$F$3:$F$32)</f>
        <v>5.3254018666451675E-3</v>
      </c>
      <c r="G6" s="6">
        <v>5.9921082578733823E-4</v>
      </c>
      <c r="H6" s="6">
        <v>-3.9389312637241625E-4</v>
      </c>
      <c r="I6" s="6">
        <v>1.8522432540803715E-3</v>
      </c>
      <c r="J6" s="6">
        <v>6.5047697274327589E-4</v>
      </c>
      <c r="K6" s="6">
        <v>1.8519025824875475E-3</v>
      </c>
      <c r="L6" s="6">
        <v>-1.2831750655898379E-3</v>
      </c>
      <c r="M6" s="6">
        <v>7.7714128405271914E-4</v>
      </c>
      <c r="N6" s="6">
        <v>-2.9032019166633531E-3</v>
      </c>
      <c r="O6" s="6">
        <v>4.8647484339178678E-4</v>
      </c>
      <c r="P6" s="6">
        <v>9.8597521590450851E-4</v>
      </c>
      <c r="Q6" s="6">
        <v>1.8970300977842556E-5</v>
      </c>
      <c r="R6" s="7">
        <v>3.6103023978526166E-4</v>
      </c>
    </row>
    <row r="7" spans="1:18" ht="15" thickBot="1" x14ac:dyDescent="0.45">
      <c r="A7" s="6" t="s">
        <v>1315</v>
      </c>
      <c r="B7" s="6">
        <v>3.0797272636552612E-3</v>
      </c>
      <c r="C7" s="6">
        <v>3.0600739216376628E-3</v>
      </c>
      <c r="D7" s="6">
        <v>2.2003470168542546E-3</v>
      </c>
      <c r="E7" s="6">
        <v>2.5495971748720758E-3</v>
      </c>
      <c r="F7" s="6">
        <v>5.9921082578733823E-4</v>
      </c>
      <c r="G7" s="6">
        <f>VARP('Retornos mensais'!$G$3:$G$32)</f>
        <v>7.5337651375036955E-3</v>
      </c>
      <c r="H7" s="6">
        <v>6.9681134173296764E-4</v>
      </c>
      <c r="I7" s="6">
        <v>2.649107732304565E-3</v>
      </c>
      <c r="J7" s="6">
        <v>-7.9463652313682546E-4</v>
      </c>
      <c r="K7" s="6">
        <v>6.9740371162402628E-4</v>
      </c>
      <c r="L7" s="6">
        <v>6.2033972524519528E-3</v>
      </c>
      <c r="M7" s="6">
        <v>2.094420027248568E-3</v>
      </c>
      <c r="N7" s="6">
        <v>2.8450597350889719E-3</v>
      </c>
      <c r="O7" s="6">
        <v>1.3373177767818177E-3</v>
      </c>
      <c r="P7" s="6">
        <v>4.6779004464107769E-3</v>
      </c>
      <c r="Q7" s="6">
        <v>1.4071269579246578E-5</v>
      </c>
      <c r="R7" s="7">
        <v>2.3970298690386741E-3</v>
      </c>
    </row>
    <row r="8" spans="1:18" ht="15" thickBot="1" x14ac:dyDescent="0.45">
      <c r="A8" s="6" t="s">
        <v>1316</v>
      </c>
      <c r="B8" s="6">
        <v>3.9388658255069234E-4</v>
      </c>
      <c r="C8" s="6">
        <v>1.8755304004143894E-3</v>
      </c>
      <c r="D8" s="6">
        <v>2.0610960430215426E-3</v>
      </c>
      <c r="E8" s="6">
        <v>1.6612206632341416E-3</v>
      </c>
      <c r="F8" s="6">
        <v>-3.9389312637241625E-4</v>
      </c>
      <c r="G8" s="6">
        <v>6.9681134173296764E-4</v>
      </c>
      <c r="H8" s="6">
        <f>VARP('Retornos mensais'!$H$3:$H$32)</f>
        <v>3.6927881838898211E-3</v>
      </c>
      <c r="I8" s="6">
        <v>-2.1695219547490503E-4</v>
      </c>
      <c r="J8" s="6">
        <v>1.3814334419960037E-3</v>
      </c>
      <c r="K8" s="6">
        <v>4.6893796357073797E-5</v>
      </c>
      <c r="L8" s="6">
        <v>3.0225922642508427E-3</v>
      </c>
      <c r="M8" s="6">
        <v>-9.3495764771308292E-5</v>
      </c>
      <c r="N8" s="6">
        <v>1.5117816173121884E-3</v>
      </c>
      <c r="O8" s="6">
        <v>1.4683570279801948E-3</v>
      </c>
      <c r="P8" s="6">
        <v>1.5799598434154299E-3</v>
      </c>
      <c r="Q8" s="6">
        <v>1.424319833181104E-6</v>
      </c>
      <c r="R8" s="7">
        <v>1.4961326343593292E-3</v>
      </c>
    </row>
    <row r="9" spans="1:18" ht="15" thickBot="1" x14ac:dyDescent="0.45">
      <c r="A9" s="6" t="s">
        <v>1317</v>
      </c>
      <c r="B9" s="6">
        <v>-3.4914424512944944E-3</v>
      </c>
      <c r="C9" s="6">
        <v>-2.2490700336830118E-3</v>
      </c>
      <c r="D9" s="6">
        <v>-2.9840560223871855E-3</v>
      </c>
      <c r="E9" s="6">
        <v>-9.9494748813235066E-4</v>
      </c>
      <c r="F9" s="6">
        <v>1.8522432540803715E-3</v>
      </c>
      <c r="G9" s="6">
        <v>2.649107732304565E-3</v>
      </c>
      <c r="H9" s="6">
        <v>-2.1695219547490503E-4</v>
      </c>
      <c r="I9" s="6">
        <f>VARP('Retornos mensais'!$I$3:$I$32)</f>
        <v>3.4139489439324502E-2</v>
      </c>
      <c r="J9" s="6">
        <v>-1.5471216037530519E-3</v>
      </c>
      <c r="K9" s="6">
        <v>-1.8960753882603693E-3</v>
      </c>
      <c r="L9" s="6">
        <v>-5.1669698087962439E-3</v>
      </c>
      <c r="M9" s="6">
        <v>-3.9264426939049883E-4</v>
      </c>
      <c r="N9" s="6">
        <v>-2.6108980394258644E-3</v>
      </c>
      <c r="O9" s="6">
        <v>-5.3204458431340665E-4</v>
      </c>
      <c r="P9" s="6">
        <v>-3.2539153152917594E-4</v>
      </c>
      <c r="Q9" s="6">
        <v>1.2031153041980001E-5</v>
      </c>
      <c r="R9" s="7">
        <v>1.1179525588232182E-4</v>
      </c>
    </row>
    <row r="10" spans="1:18" ht="15" thickBot="1" x14ac:dyDescent="0.45">
      <c r="A10" s="6" t="s">
        <v>1318</v>
      </c>
      <c r="B10" s="6">
        <v>-2.1929995527038436E-4</v>
      </c>
      <c r="C10" s="6">
        <v>3.7500069363006648E-3</v>
      </c>
      <c r="D10" s="6">
        <v>2.8000888403895011E-3</v>
      </c>
      <c r="E10" s="6">
        <v>2.3500384788508024E-3</v>
      </c>
      <c r="F10" s="6">
        <v>6.5047697274327589E-4</v>
      </c>
      <c r="G10" s="6">
        <v>-7.9463652313682546E-4</v>
      </c>
      <c r="H10" s="6">
        <v>1.3814334419960037E-3</v>
      </c>
      <c r="I10" s="6">
        <v>-1.5471216037530519E-3</v>
      </c>
      <c r="J10" s="6">
        <f>VARP('Retornos mensais'!$J$3:$J$32)</f>
        <v>8.442849108889516E-3</v>
      </c>
      <c r="K10" s="6">
        <v>3.5652469600419056E-3</v>
      </c>
      <c r="L10" s="6">
        <v>-8.9231596323337715E-4</v>
      </c>
      <c r="M10" s="6">
        <v>1.4836719294255082E-4</v>
      </c>
      <c r="N10" s="6">
        <v>-1.0986424253104864E-3</v>
      </c>
      <c r="O10" s="6">
        <v>1.0181752036448805E-3</v>
      </c>
      <c r="P10" s="6">
        <v>1.0482794048601177E-3</v>
      </c>
      <c r="Q10" s="6">
        <v>-1.81838924811467E-5</v>
      </c>
      <c r="R10" s="7">
        <v>9.6180383213113039E-4</v>
      </c>
    </row>
    <row r="11" spans="1:18" ht="15" thickBot="1" x14ac:dyDescent="0.45">
      <c r="A11" s="6" t="s">
        <v>1319</v>
      </c>
      <c r="B11" s="6">
        <v>2.1061891941197581E-3</v>
      </c>
      <c r="C11" s="6">
        <v>4.1658133840634763E-3</v>
      </c>
      <c r="D11" s="6">
        <v>9.8076383366992319E-4</v>
      </c>
      <c r="E11" s="6">
        <v>3.3376041281225738E-3</v>
      </c>
      <c r="F11" s="6">
        <v>1.8519025824875475E-3</v>
      </c>
      <c r="G11" s="6">
        <v>6.9740371162402628E-4</v>
      </c>
      <c r="H11" s="6">
        <v>4.6893796357073797E-5</v>
      </c>
      <c r="I11" s="6">
        <v>-1.8960753882603693E-3</v>
      </c>
      <c r="J11" s="6">
        <v>3.5652469600419056E-3</v>
      </c>
      <c r="K11" s="6">
        <f>VARP('Retornos mensais'!$K$3:$K$32)</f>
        <v>8.9769360977027153E-3</v>
      </c>
      <c r="L11" s="6">
        <v>-4.5038360825457626E-4</v>
      </c>
      <c r="M11" s="6">
        <v>2.4669085317776808E-3</v>
      </c>
      <c r="N11" s="6">
        <v>-2.9277858438596757E-3</v>
      </c>
      <c r="O11" s="6">
        <v>1.6714666484834912E-3</v>
      </c>
      <c r="P11" s="6">
        <v>2.6798578844788954E-3</v>
      </c>
      <c r="Q11" s="6">
        <v>6.4300033620774476E-7</v>
      </c>
      <c r="R11" s="7">
        <v>1.6785796430642892E-3</v>
      </c>
    </row>
    <row r="12" spans="1:18" ht="15" thickBot="1" x14ac:dyDescent="0.45">
      <c r="A12" s="6" t="s">
        <v>1320</v>
      </c>
      <c r="B12" s="6">
        <v>2.7099386102877577E-3</v>
      </c>
      <c r="C12" s="6">
        <v>3.5691942370987555E-3</v>
      </c>
      <c r="D12" s="6">
        <v>2.3452266321881852E-3</v>
      </c>
      <c r="E12" s="6">
        <v>2.484110998049465E-3</v>
      </c>
      <c r="F12" s="6">
        <v>-1.2831750655898379E-3</v>
      </c>
      <c r="G12" s="6">
        <v>6.2033972524519528E-3</v>
      </c>
      <c r="H12" s="6">
        <v>3.0225922642508427E-3</v>
      </c>
      <c r="I12" s="6">
        <v>-5.1669698087962439E-3</v>
      </c>
      <c r="J12" s="6">
        <v>-8.9231596323337715E-4</v>
      </c>
      <c r="K12" s="6">
        <v>-4.5038360825457626E-4</v>
      </c>
      <c r="L12" s="6">
        <f>VARP('Retornos mensais'!$L$3:$L$32)</f>
        <v>2.0037141349964989E-2</v>
      </c>
      <c r="M12" s="6">
        <v>2.3713194523174467E-3</v>
      </c>
      <c r="N12" s="6">
        <v>1.0570474121826741E-2</v>
      </c>
      <c r="O12" s="6">
        <v>1.3284382120775302E-3</v>
      </c>
      <c r="P12" s="6">
        <v>6.2313977022046057E-3</v>
      </c>
      <c r="Q12" s="6">
        <v>3.9189850084632355E-6</v>
      </c>
      <c r="R12" s="7">
        <v>3.5864454058269395E-3</v>
      </c>
    </row>
    <row r="13" spans="1:18" ht="15" thickBot="1" x14ac:dyDescent="0.45">
      <c r="A13" s="6" t="s">
        <v>1321</v>
      </c>
      <c r="B13" s="6">
        <v>1.7689700541333134E-3</v>
      </c>
      <c r="C13" s="6">
        <v>2.1602897797075634E-3</v>
      </c>
      <c r="D13" s="6">
        <v>-6.2547564797129119E-5</v>
      </c>
      <c r="E13" s="6">
        <v>1.3989081594319307E-3</v>
      </c>
      <c r="F13" s="6">
        <v>7.7714128405271914E-4</v>
      </c>
      <c r="G13" s="6">
        <v>2.094420027248568E-3</v>
      </c>
      <c r="H13" s="6">
        <v>-9.3495764771308292E-5</v>
      </c>
      <c r="I13" s="6">
        <v>-3.9264426939049883E-4</v>
      </c>
      <c r="J13" s="6">
        <v>1.4836719294255082E-4</v>
      </c>
      <c r="K13" s="6">
        <v>2.4669085317776808E-3</v>
      </c>
      <c r="L13" s="6">
        <v>2.3713194523174467E-3</v>
      </c>
      <c r="M13" s="6">
        <f>VARP('Retornos mensais'!$M$3:$M$32)</f>
        <v>2.2686310863184052E-3</v>
      </c>
      <c r="N13" s="6">
        <v>9.8819014561010851E-4</v>
      </c>
      <c r="O13" s="6">
        <v>4.5880856747182425E-4</v>
      </c>
      <c r="P13" s="6">
        <v>2.5551320608352321E-3</v>
      </c>
      <c r="Q13" s="6">
        <v>4.2406180805166427E-6</v>
      </c>
      <c r="R13" s="7">
        <v>1.2192705936418682E-3</v>
      </c>
    </row>
    <row r="14" spans="1:18" ht="15" thickBot="1" x14ac:dyDescent="0.45">
      <c r="A14" s="6" t="s">
        <v>1322</v>
      </c>
      <c r="B14" s="6">
        <v>-1.1631741049026343E-4</v>
      </c>
      <c r="C14" s="6">
        <v>5.7762986694783727E-4</v>
      </c>
      <c r="D14" s="6">
        <v>1.2897501418236493E-3</v>
      </c>
      <c r="E14" s="6">
        <v>7.502509722275109E-4</v>
      </c>
      <c r="F14" s="6">
        <v>-2.9032019166633531E-3</v>
      </c>
      <c r="G14" s="6">
        <v>2.8450597350889719E-3</v>
      </c>
      <c r="H14" s="6">
        <v>1.5117816173121884E-3</v>
      </c>
      <c r="I14" s="6">
        <v>-2.6108980394258644E-3</v>
      </c>
      <c r="J14" s="6">
        <v>-1.0986424253104864E-3</v>
      </c>
      <c r="K14" s="6">
        <v>-2.9277858438596757E-3</v>
      </c>
      <c r="L14" s="6">
        <v>1.0570474121826741E-2</v>
      </c>
      <c r="M14" s="6">
        <v>9.8819014561010851E-4</v>
      </c>
      <c r="N14" s="6">
        <f>VARP('Retornos mensais'!$N$3:$N$32)</f>
        <v>1.4522849456682928E-2</v>
      </c>
      <c r="O14" s="6">
        <v>8.2713615955870839E-4</v>
      </c>
      <c r="P14" s="6">
        <v>3.6019107197244327E-3</v>
      </c>
      <c r="Q14" s="6">
        <v>-2.9244354203180529E-5</v>
      </c>
      <c r="R14" s="7">
        <v>1.9907522956824366E-3</v>
      </c>
    </row>
    <row r="15" spans="1:18" ht="15" thickBot="1" x14ac:dyDescent="0.45">
      <c r="A15" s="6" t="s">
        <v>1323</v>
      </c>
      <c r="B15" s="6">
        <v>8.5565692470551929E-4</v>
      </c>
      <c r="C15" s="6">
        <v>1.6728475097394612E-3</v>
      </c>
      <c r="D15" s="6">
        <v>4.4062048293007063E-4</v>
      </c>
      <c r="E15" s="6">
        <v>1.215107004974436E-3</v>
      </c>
      <c r="F15" s="6">
        <v>4.8647484339178678E-4</v>
      </c>
      <c r="G15" s="6">
        <v>1.3373177767818177E-3</v>
      </c>
      <c r="H15" s="6">
        <v>1.4683570279801948E-3</v>
      </c>
      <c r="I15" s="6">
        <v>-5.3204458431340665E-4</v>
      </c>
      <c r="J15" s="6">
        <v>1.0181752036448805E-3</v>
      </c>
      <c r="K15" s="6">
        <v>1.6714666484834912E-3</v>
      </c>
      <c r="L15" s="6">
        <v>1.3284382120775302E-3</v>
      </c>
      <c r="M15" s="6">
        <v>4.5880856747182425E-4</v>
      </c>
      <c r="N15" s="6">
        <v>8.2713615955870839E-4</v>
      </c>
      <c r="O15" s="6">
        <f>VARP('Retornos mensais'!$O$3:$O$32)</f>
        <v>3.3784248279649263E-3</v>
      </c>
      <c r="P15" s="6">
        <v>2.338044737086777E-4</v>
      </c>
      <c r="Q15" s="6">
        <v>1.1370620089398341E-5</v>
      </c>
      <c r="R15" s="7">
        <v>6.5693307728870306E-4</v>
      </c>
    </row>
    <row r="16" spans="1:18" ht="15" thickBot="1" x14ac:dyDescent="0.45">
      <c r="A16" s="6" t="s">
        <v>1324</v>
      </c>
      <c r="B16" s="6">
        <v>1.545919468465525E-3</v>
      </c>
      <c r="C16" s="6">
        <v>4.2687444300166279E-3</v>
      </c>
      <c r="D16" s="6">
        <v>1.5610135504393326E-3</v>
      </c>
      <c r="E16" s="6">
        <v>3.9673592394147122E-3</v>
      </c>
      <c r="F16" s="6">
        <v>9.8597521590450851E-4</v>
      </c>
      <c r="G16" s="6">
        <v>4.6779004464107769E-3</v>
      </c>
      <c r="H16" s="6">
        <v>1.5799598434154299E-3</v>
      </c>
      <c r="I16" s="6">
        <v>-3.2539153152917594E-4</v>
      </c>
      <c r="J16" s="6">
        <v>1.0482794048601177E-3</v>
      </c>
      <c r="K16" s="6">
        <v>2.6798578844788954E-3</v>
      </c>
      <c r="L16" s="6">
        <v>6.2313977022046057E-3</v>
      </c>
      <c r="M16" s="6">
        <v>2.5551320608352321E-3</v>
      </c>
      <c r="N16" s="6">
        <v>3.6019107197244327E-3</v>
      </c>
      <c r="O16" s="6">
        <v>2.338044737086777E-4</v>
      </c>
      <c r="P16" s="6">
        <f>VARP('Retornos mensais'!$P$3:$P$32)</f>
        <v>8.1848589230653964E-3</v>
      </c>
      <c r="Q16" s="6">
        <v>-7.5733447473862815E-6</v>
      </c>
      <c r="R16" s="7">
        <v>3.4748922726455613E-3</v>
      </c>
    </row>
    <row r="17" spans="1:18" ht="15" thickBot="1" x14ac:dyDescent="0.45">
      <c r="A17" s="6" t="s">
        <v>1326</v>
      </c>
      <c r="B17" s="6">
        <v>-1.8911268228094603E-6</v>
      </c>
      <c r="C17" s="6">
        <v>5.3606889757740472E-6</v>
      </c>
      <c r="D17" s="6">
        <v>-4.1074193317096745E-6</v>
      </c>
      <c r="E17" s="6">
        <v>-1.5283293458409617E-5</v>
      </c>
      <c r="F17" s="6">
        <v>1.8970300977842556E-5</v>
      </c>
      <c r="G17" s="6">
        <v>1.4071269579246578E-5</v>
      </c>
      <c r="H17" s="6">
        <v>1.424319833181104E-6</v>
      </c>
      <c r="I17" s="6">
        <v>1.2031153041980001E-5</v>
      </c>
      <c r="J17" s="6">
        <v>-1.81838924811467E-5</v>
      </c>
      <c r="K17" s="6">
        <v>6.4300033620774476E-7</v>
      </c>
      <c r="L17" s="6">
        <v>3.9189850084632355E-6</v>
      </c>
      <c r="M17" s="6">
        <v>4.2406180805166427E-6</v>
      </c>
      <c r="N17" s="6">
        <v>-2.9244354203180529E-5</v>
      </c>
      <c r="O17" s="6">
        <v>1.1370620089398341E-5</v>
      </c>
      <c r="P17" s="6">
        <v>-7.5733447473862815E-6</v>
      </c>
      <c r="Q17" s="6">
        <f>VARP('Retornos mensais'!$Q$3:$Q$32)</f>
        <v>1.8654945239028447E-6</v>
      </c>
      <c r="R17" s="7">
        <v>-4.6828966192285034E-6</v>
      </c>
    </row>
    <row r="18" spans="1:18" ht="15" thickBot="1" x14ac:dyDescent="0.45">
      <c r="A18" s="7" t="s">
        <v>1325</v>
      </c>
      <c r="B18" s="7">
        <v>6.4063513631483038E-4</v>
      </c>
      <c r="C18" s="7">
        <v>2.5402791451249744E-3</v>
      </c>
      <c r="D18" s="7">
        <v>1.5367233304514022E-3</v>
      </c>
      <c r="E18" s="7">
        <v>2.3237150152667831E-3</v>
      </c>
      <c r="F18" s="7">
        <v>3.6103023978526166E-4</v>
      </c>
      <c r="G18" s="7">
        <v>2.3970298690386741E-3</v>
      </c>
      <c r="H18" s="7">
        <v>1.4961326343593292E-3</v>
      </c>
      <c r="I18" s="7">
        <v>1.1179525588232182E-4</v>
      </c>
      <c r="J18" s="7">
        <v>9.6180383213113039E-4</v>
      </c>
      <c r="K18" s="7">
        <v>1.6785796430642892E-3</v>
      </c>
      <c r="L18" s="7">
        <v>3.5864454058269395E-3</v>
      </c>
      <c r="M18" s="7">
        <v>1.2192705936418682E-3</v>
      </c>
      <c r="N18" s="7">
        <v>1.9907522956824366E-3</v>
      </c>
      <c r="O18" s="7">
        <v>6.5693307728870306E-4</v>
      </c>
      <c r="P18" s="7">
        <v>3.4748922726455613E-3</v>
      </c>
      <c r="Q18" s="7">
        <v>-4.6828966192285034E-6</v>
      </c>
      <c r="R18" s="7">
        <f>VARP('Retornos mensais'!$R$3:$R$32)</f>
        <v>2.1612204627057328E-3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FAAA-3057-42DB-8CB7-C7123E6A0D15}">
  <dimension ref="A1:R35"/>
  <sheetViews>
    <sheetView workbookViewId="0">
      <selection activeCell="B2" sqref="B2:R32"/>
    </sheetView>
  </sheetViews>
  <sheetFormatPr defaultRowHeight="14.6" x14ac:dyDescent="0.4"/>
  <cols>
    <col min="1" max="1" width="10.07421875" style="3" bestFit="1" customWidth="1"/>
    <col min="2" max="16384" width="9.23046875" style="3"/>
  </cols>
  <sheetData>
    <row r="1" spans="1:18" x14ac:dyDescent="0.4">
      <c r="B1" s="3" t="s">
        <v>1308</v>
      </c>
      <c r="Q1" s="3" t="s">
        <v>1309</v>
      </c>
    </row>
    <row r="2" spans="1:18" x14ac:dyDescent="0.4">
      <c r="A2" s="3" t="s">
        <v>1310</v>
      </c>
      <c r="B2" s="3" t="s">
        <v>1311</v>
      </c>
      <c r="C2" s="3" t="s">
        <v>1312</v>
      </c>
      <c r="D2" s="3" t="s">
        <v>3</v>
      </c>
      <c r="E2" s="3" t="s">
        <v>1313</v>
      </c>
      <c r="F2" s="3" t="s">
        <v>1314</v>
      </c>
      <c r="G2" s="3" t="s">
        <v>1315</v>
      </c>
      <c r="H2" s="3" t="s">
        <v>1316</v>
      </c>
      <c r="I2" s="3" t="s">
        <v>1317</v>
      </c>
      <c r="J2" s="3" t="s">
        <v>1318</v>
      </c>
      <c r="K2" s="3" t="s">
        <v>1319</v>
      </c>
      <c r="L2" s="3" t="s">
        <v>1320</v>
      </c>
      <c r="M2" s="3" t="s">
        <v>1321</v>
      </c>
      <c r="N2" s="3" t="s">
        <v>1322</v>
      </c>
      <c r="O2" s="3" t="s">
        <v>1323</v>
      </c>
      <c r="P2" s="3" t="s">
        <v>1324</v>
      </c>
      <c r="Q2" s="3" t="s">
        <v>1326</v>
      </c>
      <c r="R2" s="3" t="s">
        <v>1325</v>
      </c>
    </row>
    <row r="3" spans="1:18" x14ac:dyDescent="0.4">
      <c r="A3" s="15">
        <v>41306</v>
      </c>
      <c r="B3" s="10">
        <f>LN('Preços mensais '!B4/'Preços mensais '!B3)</f>
        <v>6.8193617414831625E-2</v>
      </c>
      <c r="C3" s="10">
        <f>LN('Preços mensais '!C4/'Preços mensais '!C3)</f>
        <v>5.1911561831685882E-2</v>
      </c>
      <c r="D3" s="10">
        <f>LN('Preços mensais '!D4/'Preços mensais '!D3)</f>
        <v>-3.6036075032986558E-3</v>
      </c>
      <c r="E3" s="10">
        <f>LN('Preços mensais '!E4/'Preços mensais '!E3)</f>
        <v>4.449572344566223E-2</v>
      </c>
      <c r="F3" s="10">
        <f>LN('Preços mensais '!F4/'Preços mensais '!F3)</f>
        <v>1.7690088758200145E-2</v>
      </c>
      <c r="G3" s="10">
        <f>LN('Preços mensais '!G4/'Preços mensais '!G3)</f>
        <v>0.15496901047849024</v>
      </c>
      <c r="H3" s="10">
        <f>LN('Preços mensais '!H4/'Preços mensais '!H3)</f>
        <v>-4.6850684343538469E-3</v>
      </c>
      <c r="I3" s="10">
        <f>LN('Preços mensais '!I4/'Preços mensais '!I3)</f>
        <v>0.16476540027565295</v>
      </c>
      <c r="J3" s="10">
        <f>LN('Preços mensais '!J4/'Preços mensais '!J3)</f>
        <v>-4.0396372040963316E-2</v>
      </c>
      <c r="K3" s="10">
        <f>LN('Preços mensais '!K4/'Preços mensais '!K3)</f>
        <v>0.11964588757925122</v>
      </c>
      <c r="L3" s="10">
        <f>LN('Preços mensais '!L4/'Preços mensais '!L3)</f>
        <v>-6.0319010977065365E-3</v>
      </c>
      <c r="M3" s="10">
        <f>LN('Preços mensais '!M4/'Preços mensais '!M3)</f>
        <v>0.10052823115209057</v>
      </c>
      <c r="N3" s="10">
        <f>LN('Preços mensais '!N4/'Preços mensais '!N3)</f>
        <v>0.10424723972876204</v>
      </c>
      <c r="O3" s="10">
        <f>LN('Preços mensais '!O4/'Preços mensais '!O3)</f>
        <v>0.1110940475055868</v>
      </c>
      <c r="P3" s="10">
        <f>LN('Preços mensais '!P4/'Preços mensais '!P3)</f>
        <v>2.2289821233921352E-2</v>
      </c>
      <c r="Q3" s="10">
        <v>7.4999999999999997E-3</v>
      </c>
      <c r="R3" s="10">
        <f>LN('Preços mensais '!R4/'Preços mensais '!R3)</f>
        <v>4.2525261554093939E-2</v>
      </c>
    </row>
    <row r="4" spans="1:18" x14ac:dyDescent="0.4">
      <c r="A4" s="15">
        <v>41334</v>
      </c>
      <c r="B4" s="10">
        <f>LN('Preços mensais '!B5/'Preços mensais '!B4)</f>
        <v>8.3481106476569283E-2</v>
      </c>
      <c r="C4" s="10">
        <f>LN('Preços mensais '!C5/'Preços mensais '!C4)</f>
        <v>0.13893681119143061</v>
      </c>
      <c r="D4" s="10">
        <f>LN('Preços mensais '!D5/'Preços mensais '!D4)</f>
        <v>-7.5719934371532432E-2</v>
      </c>
      <c r="E4" s="10">
        <f>LN('Preços mensais '!E5/'Preços mensais '!E4)</f>
        <v>-1.0695289116747919E-2</v>
      </c>
      <c r="F4" s="10">
        <f>LN('Preços mensais '!F5/'Preços mensais '!F4)</f>
        <v>8.7940806785010012E-2</v>
      </c>
      <c r="G4" s="10">
        <f>LN('Preços mensais '!G5/'Preços mensais '!G4)</f>
        <v>9.4752299734067846E-2</v>
      </c>
      <c r="H4" s="10">
        <f>LN('Preços mensais '!H5/'Preços mensais '!H4)</f>
        <v>-2.4562174971977505E-2</v>
      </c>
      <c r="I4" s="10">
        <f>LN('Preços mensais '!I5/'Preços mensais '!I4)</f>
        <v>8.1411575836998658E-3</v>
      </c>
      <c r="J4" s="10">
        <f>LN('Preços mensais '!J5/'Preços mensais '!J4)</f>
        <v>-2.5590622063188306E-2</v>
      </c>
      <c r="K4" s="10">
        <f>LN('Preços mensais '!K5/'Preços mensais '!K4)</f>
        <v>-2.3960637444843433E-2</v>
      </c>
      <c r="L4" s="10">
        <f>LN('Preços mensais '!L5/'Preços mensais '!L4)</f>
        <v>2.9802120431618534E-2</v>
      </c>
      <c r="M4" s="10">
        <f>LN('Preços mensais '!M5/'Preços mensais '!M4)</f>
        <v>5.7458770515756485E-2</v>
      </c>
      <c r="N4" s="10">
        <f>LN('Preços mensais '!N5/'Preços mensais '!N4)</f>
        <v>-5.1425211807437109E-2</v>
      </c>
      <c r="O4" s="10">
        <f>LN('Preços mensais '!O5/'Preços mensais '!O4)</f>
        <v>0.1474166476459142</v>
      </c>
      <c r="P4" s="10">
        <f>LN('Preços mensais '!P5/'Preços mensais '!P4)</f>
        <v>-6.343696613909286E-2</v>
      </c>
      <c r="Q4" s="10">
        <v>8.2000000000000007E-3</v>
      </c>
      <c r="R4" s="10">
        <f>LN('Preços mensais '!R5/'Preços mensais '!R4)</f>
        <v>-1.9966440627760072E-2</v>
      </c>
    </row>
    <row r="5" spans="1:18" x14ac:dyDescent="0.4">
      <c r="A5" s="15">
        <v>41365</v>
      </c>
      <c r="B5" s="10">
        <f>LN('Preços mensais '!B6/'Preços mensais '!B5)</f>
        <v>2.5975486403260736E-2</v>
      </c>
      <c r="C5" s="10">
        <f>LN('Preços mensais '!C6/'Preços mensais '!C5)</f>
        <v>-4.9144000346975275E-2</v>
      </c>
      <c r="D5" s="10">
        <f>LN('Preços mensais '!D6/'Preços mensais '!D5)</f>
        <v>-3.1648210950781734E-2</v>
      </c>
      <c r="E5" s="10">
        <f>LN('Preços mensais '!E6/'Preços mensais '!E5)</f>
        <v>-4.8057294953779375E-2</v>
      </c>
      <c r="F5" s="10">
        <f>LN('Preços mensais '!F6/'Preços mensais '!F5)</f>
        <v>-1.4212442121706297E-2</v>
      </c>
      <c r="G5" s="10">
        <f>LN('Preços mensais '!G6/'Preços mensais '!G5)</f>
        <v>-0.15154989812720107</v>
      </c>
      <c r="H5" s="10">
        <f>LN('Preços mensais '!H6/'Preços mensais '!H5)</f>
        <v>2.5083823392778933E-2</v>
      </c>
      <c r="I5" s="10">
        <f>LN('Preços mensais '!I6/'Preços mensais '!I5)</f>
        <v>0.1032637243319301</v>
      </c>
      <c r="J5" s="10">
        <f>LN('Preços mensais '!J6/'Preços mensais '!J5)</f>
        <v>0.1410067927093055</v>
      </c>
      <c r="K5" s="10">
        <f>LN('Preços mensais '!K6/'Preços mensais '!K5)</f>
        <v>4.3538302014483408E-2</v>
      </c>
      <c r="L5" s="10">
        <f>LN('Preços mensais '!L6/'Preços mensais '!L5)</f>
        <v>-9.4974665625703586E-2</v>
      </c>
      <c r="M5" s="10">
        <f>LN('Preços mensais '!M6/'Preços mensais '!M5)</f>
        <v>-3.1769284400445581E-2</v>
      </c>
      <c r="N5" s="10">
        <f>LN('Preços mensais '!N6/'Preços mensais '!N5)</f>
        <v>-8.1032643408561325E-2</v>
      </c>
      <c r="O5" s="10">
        <f>LN('Preços mensais '!O6/'Preços mensais '!O5)</f>
        <v>6.8091564530938689E-2</v>
      </c>
      <c r="P5" s="10">
        <f>LN('Preços mensais '!P6/'Preços mensais '!P5)</f>
        <v>-9.5671582048952375E-2</v>
      </c>
      <c r="Q5" s="10">
        <v>7.1000000000000004E-3</v>
      </c>
      <c r="R5" s="10">
        <f>LN('Preços mensais '!R6/'Preços mensais '!R5)</f>
        <v>-4.2608815192673385E-2</v>
      </c>
    </row>
    <row r="6" spans="1:18" x14ac:dyDescent="0.4">
      <c r="A6" s="15">
        <v>41395</v>
      </c>
      <c r="B6" s="10">
        <f>LN('Preços mensais '!B7/'Preços mensais '!B6)</f>
        <v>6.3702050992605064E-2</v>
      </c>
      <c r="C6" s="10">
        <f>LN('Preços mensais '!C7/'Preços mensais '!C6)</f>
        <v>-0.10343558724824191</v>
      </c>
      <c r="D6" s="10">
        <f>LN('Preços mensais '!D7/'Preços mensais '!D6)</f>
        <v>-0.17527250485654081</v>
      </c>
      <c r="E6" s="10">
        <f>LN('Preços mensais '!E7/'Preços mensais '!E6)</f>
        <v>-0.10365257331267033</v>
      </c>
      <c r="F6" s="10">
        <f>LN('Preços mensais '!F7/'Preços mensais '!F6)</f>
        <v>4.5824269756053755E-2</v>
      </c>
      <c r="G6" s="10">
        <f>LN('Preços mensais '!G7/'Preços mensais '!G6)</f>
        <v>-8.1125544812368458E-2</v>
      </c>
      <c r="H6" s="10">
        <f>LN('Preços mensais '!H7/'Preços mensais '!H6)</f>
        <v>-0.12127674564077268</v>
      </c>
      <c r="I6" s="10">
        <f>LN('Preços mensais '!I7/'Preços mensais '!I6)</f>
        <v>-4.805916998483447E-2</v>
      </c>
      <c r="J6" s="10">
        <f>LN('Preços mensais '!J7/'Preços mensais '!J6)</f>
        <v>-5.8553308751574017E-2</v>
      </c>
      <c r="K6" s="10">
        <f>LN('Preços mensais '!K7/'Preços mensais '!K6)</f>
        <v>-3.3587971161315448E-2</v>
      </c>
      <c r="L6" s="10">
        <f>LN('Preços mensais '!L7/'Preços mensais '!L6)</f>
        <v>-0.25026068740363439</v>
      </c>
      <c r="M6" s="10">
        <f>LN('Preços mensais '!M7/'Preços mensais '!M6)</f>
        <v>-1.2595459852977496E-2</v>
      </c>
      <c r="N6" s="10">
        <f>LN('Preços mensais '!N7/'Preços mensais '!N6)</f>
        <v>-0.35933533638066312</v>
      </c>
      <c r="O6" s="10">
        <f>LN('Preços mensais '!O7/'Preços mensais '!O6)</f>
        <v>-7.3899906126685552E-2</v>
      </c>
      <c r="P6" s="10">
        <f>LN('Preços mensais '!P7/'Preços mensais '!P6)</f>
        <v>-0.16205125732743647</v>
      </c>
      <c r="Q6" s="10">
        <v>7.4000000000000003E-3</v>
      </c>
      <c r="R6" s="10">
        <f>LN('Preços mensais '!R7/'Preços mensais '!R6)</f>
        <v>-0.12620973810896333</v>
      </c>
    </row>
    <row r="7" spans="1:18" x14ac:dyDescent="0.4">
      <c r="A7" s="15">
        <v>41426</v>
      </c>
      <c r="B7" s="10">
        <f>LN('Preços mensais '!B8/'Preços mensais '!B7)</f>
        <v>2.0704673361691201E-2</v>
      </c>
      <c r="C7" s="10">
        <f>LN('Preços mensais '!C8/'Preços mensais '!C7)</f>
        <v>7.3257270273408934E-2</v>
      </c>
      <c r="D7" s="10">
        <f>LN('Preços mensais '!D8/'Preços mensais '!D7)</f>
        <v>0.17366349405084008</v>
      </c>
      <c r="E7" s="10">
        <f>LN('Preços mensais '!E8/'Preços mensais '!E7)</f>
        <v>7.1341268460323751E-2</v>
      </c>
      <c r="F7" s="10">
        <f>LN('Preços mensais '!F8/'Preços mensais '!F7)</f>
        <v>4.9665378821186393E-2</v>
      </c>
      <c r="G7" s="10">
        <f>LN('Preços mensais '!G8/'Preços mensais '!G7)</f>
        <v>-3.4387342309475835E-2</v>
      </c>
      <c r="H7" s="10">
        <f>LN('Preços mensais '!H8/'Preços mensais '!H7)</f>
        <v>6.4409722734493316E-2</v>
      </c>
      <c r="I7" s="10">
        <f>LN('Preços mensais '!I8/'Preços mensais '!I7)</f>
        <v>8.0436098709294163E-2</v>
      </c>
      <c r="J7" s="10">
        <f>LN('Preços mensais '!J8/'Preços mensais '!J7)</f>
        <v>6.9160361647295956E-2</v>
      </c>
      <c r="K7" s="10">
        <f>LN('Preços mensais '!K8/'Preços mensais '!K7)</f>
        <v>1.7664836179805299E-2</v>
      </c>
      <c r="L7" s="10">
        <f>LN('Preços mensais '!L8/'Preços mensais '!L7)</f>
        <v>-0.29561232812775839</v>
      </c>
      <c r="M7" s="10">
        <f>LN('Preços mensais '!M8/'Preços mensais '!M7)</f>
        <v>-5.3085567011543218E-2</v>
      </c>
      <c r="N7" s="10">
        <f>LN('Preços mensais '!N8/'Preços mensais '!N7)</f>
        <v>-0.23447803638831627</v>
      </c>
      <c r="O7" s="10">
        <f>LN('Preços mensais '!O8/'Preços mensais '!O7)</f>
        <v>2.1134312073973576E-2</v>
      </c>
      <c r="P7" s="10">
        <f>LN('Preços mensais '!P8/'Preços mensais '!P7)</f>
        <v>-1.1166733726024804E-2</v>
      </c>
      <c r="Q7" s="10">
        <v>6.4000000000000003E-3</v>
      </c>
      <c r="R7" s="10">
        <f>LN('Preços mensais '!R8/'Preços mensais '!R7)</f>
        <v>-2.4805929390432544E-3</v>
      </c>
    </row>
    <row r="8" spans="1:18" x14ac:dyDescent="0.4">
      <c r="A8" s="15">
        <v>41456</v>
      </c>
      <c r="B8" s="10">
        <f>LN('Preços mensais '!B9/'Preços mensais '!B8)</f>
        <v>9.6613354148670644E-2</v>
      </c>
      <c r="C8" s="10">
        <f>LN('Preços mensais '!C9/'Preços mensais '!C8)</f>
        <v>8.3245429454279943E-2</v>
      </c>
      <c r="D8" s="10">
        <f>LN('Preços mensais '!D9/'Preços mensais '!D8)</f>
        <v>-7.6961041136128325E-2</v>
      </c>
      <c r="E8" s="10">
        <f>LN('Preços mensais '!E9/'Preços mensais '!E8)</f>
        <v>0.11495417945590583</v>
      </c>
      <c r="F8" s="10">
        <f>LN('Preços mensais '!F9/'Preços mensais '!F8)</f>
        <v>2.6125019113819554E-2</v>
      </c>
      <c r="G8" s="10">
        <f>LN('Preços mensais '!G9/'Preços mensais '!G8)</f>
        <v>0</v>
      </c>
      <c r="H8" s="10">
        <f>LN('Preços mensais '!H9/'Preços mensais '!H8)</f>
        <v>-7.2983315532859833E-2</v>
      </c>
      <c r="I8" s="10">
        <f>LN('Preços mensais '!I9/'Preços mensais '!I8)</f>
        <v>1.1147079343174642E-2</v>
      </c>
      <c r="J8" s="10">
        <f>LN('Preços mensais '!J9/'Preços mensais '!J8)</f>
        <v>0.12956692079964591</v>
      </c>
      <c r="K8" s="10">
        <f>LN('Preços mensais '!K9/'Preços mensais '!K8)</f>
        <v>0.15199438225750805</v>
      </c>
      <c r="L8" s="10">
        <f>LN('Preços mensais '!L9/'Preços mensais '!L8)</f>
        <v>0.15460553541845284</v>
      </c>
      <c r="M8" s="10">
        <f>LN('Preços mensais '!M9/'Preços mensais '!M8)</f>
        <v>9.07270587906083E-2</v>
      </c>
      <c r="N8" s="10">
        <f>LN('Preços mensais '!N9/'Preços mensais '!N8)</f>
        <v>2.3048395436291089E-2</v>
      </c>
      <c r="O8" s="10">
        <f>LN('Preços mensais '!O9/'Preços mensais '!O8)</f>
        <v>1.7899677150093721E-2</v>
      </c>
      <c r="P8" s="10">
        <f>LN('Preços mensais '!P9/'Preços mensais '!P8)</f>
        <v>0.10960680653927726</v>
      </c>
      <c r="Q8" s="10">
        <v>6.7999999999999996E-3</v>
      </c>
      <c r="R8" s="10">
        <f>LN('Preços mensais '!R9/'Preços mensais '!R8)</f>
        <v>3.1545729506969142E-2</v>
      </c>
    </row>
    <row r="9" spans="1:18" x14ac:dyDescent="0.4">
      <c r="A9" s="15">
        <v>41487</v>
      </c>
      <c r="B9" s="10">
        <f>LN('Preços mensais '!B10/'Preços mensais '!B9)</f>
        <v>0.10079195612901869</v>
      </c>
      <c r="C9" s="10">
        <f>LN('Preços mensais '!C10/'Preços mensais '!C9)</f>
        <v>1.0128641323178663E-2</v>
      </c>
      <c r="D9" s="10">
        <f>LN('Preços mensais '!D10/'Preços mensais '!D9)</f>
        <v>3.2509278565294647E-2</v>
      </c>
      <c r="E9" s="10">
        <f>LN('Preços mensais '!E10/'Preços mensais '!E9)</f>
        <v>-5.7325066619269428E-2</v>
      </c>
      <c r="F9" s="10">
        <f>LN('Preços mensais '!F10/'Preços mensais '!F9)</f>
        <v>-3.1072184589376092E-2</v>
      </c>
      <c r="G9" s="10">
        <f>LN('Preços mensais '!G10/'Preços mensais '!G9)</f>
        <v>0.16368443079521017</v>
      </c>
      <c r="H9" s="10">
        <f>LN('Preços mensais '!H10/'Preços mensais '!H9)</f>
        <v>-9.2641534780974533E-2</v>
      </c>
      <c r="I9" s="10">
        <f>LN('Preços mensais '!I10/'Preços mensais '!I9)</f>
        <v>4.6565858299508428E-3</v>
      </c>
      <c r="J9" s="10">
        <f>LN('Preços mensais '!J10/'Preços mensais '!J9)</f>
        <v>3.5410882368359473E-2</v>
      </c>
      <c r="K9" s="10">
        <f>LN('Preços mensais '!K10/'Preços mensais '!K9)</f>
        <v>-4.3113804701943745E-2</v>
      </c>
      <c r="L9" s="10">
        <f>LN('Preços mensais '!L10/'Preços mensais '!L9)</f>
        <v>9.86532151718401E-2</v>
      </c>
      <c r="M9" s="10">
        <f>LN('Preços mensais '!M10/'Preços mensais '!M9)</f>
        <v>7.4566771941546067E-2</v>
      </c>
      <c r="N9" s="10">
        <f>LN('Preços mensais '!N10/'Preços mensais '!N9)</f>
        <v>0.10104743019446819</v>
      </c>
      <c r="O9" s="10">
        <f>LN('Preços mensais '!O10/'Preços mensais '!O9)</f>
        <v>-8.4388686458648186E-3</v>
      </c>
      <c r="P9" s="10">
        <f>LN('Preços mensais '!P10/'Preços mensais '!P9)</f>
        <v>6.708427160739161E-2</v>
      </c>
      <c r="Q9" s="10">
        <v>6.8999999999999999E-3</v>
      </c>
      <c r="R9" s="10">
        <f>LN('Preços mensais '!R10/'Preços mensais '!R9)</f>
        <v>1.7038535880699941E-2</v>
      </c>
    </row>
    <row r="10" spans="1:18" x14ac:dyDescent="0.4">
      <c r="A10" s="15">
        <v>41518</v>
      </c>
      <c r="B10" s="10">
        <f>LN('Preços mensais '!B11/'Preços mensais '!B10)</f>
        <v>8.3852482081075486E-2</v>
      </c>
      <c r="C10" s="10">
        <f>LN('Preços mensais '!C11/'Preços mensais '!C10)</f>
        <v>0.13333757539356406</v>
      </c>
      <c r="D10" s="10">
        <f>LN('Preços mensais '!D11/'Preços mensais '!D10)</f>
        <v>0.1091412384977323</v>
      </c>
      <c r="E10" s="10">
        <f>LN('Preços mensais '!E11/'Preços mensais '!E10)</f>
        <v>0.13102826240640419</v>
      </c>
      <c r="F10" s="10">
        <f>LN('Preços mensais '!F11/'Preços mensais '!F10)</f>
        <v>-0.19612239323164923</v>
      </c>
      <c r="G10" s="10">
        <f>LN('Preços mensais '!G11/'Preços mensais '!G10)</f>
        <v>0.10449380353770073</v>
      </c>
      <c r="H10" s="10">
        <f>LN('Preços mensais '!H11/'Preços mensais '!H10)</f>
        <v>6.0969456012077976E-2</v>
      </c>
      <c r="I10" s="10">
        <f>LN('Preços mensais '!I11/'Preços mensais '!I10)</f>
        <v>-0.1156077030604746</v>
      </c>
      <c r="J10" s="10">
        <f>LN('Preços mensais '!J11/'Preços mensais '!J10)</f>
        <v>0.11002160407875876</v>
      </c>
      <c r="K10" s="10">
        <f>LN('Preços mensais '!K11/'Preços mensais '!K10)</f>
        <v>-4.4600479884281799E-2</v>
      </c>
      <c r="L10" s="10">
        <f>LN('Preços mensais '!L11/'Preços mensais '!L10)</f>
        <v>0.2169439034346845</v>
      </c>
      <c r="M10" s="10">
        <f>LN('Preços mensais '!M11/'Preços mensais '!M10)</f>
        <v>-5.680984033429975E-3</v>
      </c>
      <c r="N10" s="10">
        <f>LN('Preços mensais '!N11/'Preços mensais '!N10)</f>
        <v>0.17004204716389287</v>
      </c>
      <c r="O10" s="10">
        <f>LN('Preços mensais '!O11/'Preços mensais '!O10)</f>
        <v>0</v>
      </c>
      <c r="P10" s="10">
        <f>LN('Preços mensais '!P11/'Preços mensais '!P10)</f>
        <v>7.7181147888791504E-2</v>
      </c>
      <c r="Q10" s="10">
        <v>5.4000000000000003E-3</v>
      </c>
      <c r="R10" s="10">
        <f>LN('Preços mensais '!R11/'Preços mensais '!R10)</f>
        <v>3.6395183241933617E-2</v>
      </c>
    </row>
    <row r="11" spans="1:18" x14ac:dyDescent="0.4">
      <c r="A11" s="15">
        <v>41548</v>
      </c>
      <c r="B11" s="10">
        <f>LN('Preços mensais '!B12/'Preços mensais '!B11)</f>
        <v>0.10975918000201332</v>
      </c>
      <c r="C11" s="10">
        <f>LN('Preços mensais '!C12/'Preços mensais '!C11)</f>
        <v>8.1398640084672222E-2</v>
      </c>
      <c r="D11" s="10">
        <f>LN('Preços mensais '!D12/'Preços mensais '!D11)</f>
        <v>-6.1474039072924022E-2</v>
      </c>
      <c r="E11" s="10">
        <f>LN('Preços mensais '!E12/'Preços mensais '!E11)</f>
        <v>5.8765309226251394E-2</v>
      </c>
      <c r="F11" s="10">
        <f>LN('Preços mensais '!F12/'Preços mensais '!F11)</f>
        <v>1.1453629437876145E-2</v>
      </c>
      <c r="G11" s="10">
        <f>LN('Preços mensais '!G12/'Preços mensais '!G11)</f>
        <v>-9.0971778205726869E-2</v>
      </c>
      <c r="H11" s="10">
        <f>LN('Preços mensais '!H12/'Preços mensais '!H11)</f>
        <v>6.294746140557185E-2</v>
      </c>
      <c r="I11" s="10">
        <f>LN('Preços mensais '!I12/'Preços mensais '!I11)</f>
        <v>-7.1966290320396916E-3</v>
      </c>
      <c r="J11" s="10">
        <f>LN('Preços mensais '!J12/'Preços mensais '!J11)</f>
        <v>5.4582624819227585E-2</v>
      </c>
      <c r="K11" s="10">
        <f>LN('Preços mensais '!K12/'Preços mensais '!K11)</f>
        <v>3.9132997702148328E-2</v>
      </c>
      <c r="L11" s="10">
        <f>LN('Preços mensais '!L12/'Preços mensais '!L11)</f>
        <v>-3.1331516850641089E-2</v>
      </c>
      <c r="M11" s="10">
        <f>LN('Preços mensais '!M12/'Preços mensais '!M11)</f>
        <v>8.3607533905455077E-3</v>
      </c>
      <c r="N11" s="10">
        <f>LN('Preços mensais '!N12/'Preços mensais '!N11)</f>
        <v>-9.6993970887135055E-3</v>
      </c>
      <c r="O11" s="10">
        <f>LN('Preços mensais '!O12/'Preços mensais '!O11)</f>
        <v>0.10958885176734741</v>
      </c>
      <c r="P11" s="10">
        <f>LN('Preços mensais '!P12/'Preços mensais '!P11)</f>
        <v>-0.13477668198748169</v>
      </c>
      <c r="Q11" s="10">
        <v>6.1000000000000004E-3</v>
      </c>
      <c r="R11" s="10">
        <f>LN('Preços mensais '!R12/'Preços mensais '!R11)</f>
        <v>-3.6272515032998512E-2</v>
      </c>
    </row>
    <row r="12" spans="1:18" x14ac:dyDescent="0.4">
      <c r="A12" s="15">
        <v>41579</v>
      </c>
      <c r="B12" s="10">
        <f>LN('Preços mensais '!B13/'Preços mensais '!B12)</f>
        <v>-1.2552466071119973E-2</v>
      </c>
      <c r="C12" s="10">
        <f>LN('Preços mensais '!C13/'Preços mensais '!C12)</f>
        <v>-4.8039976587362636E-2</v>
      </c>
      <c r="D12" s="10">
        <f>LN('Preços mensais '!D13/'Preços mensais '!D12)</f>
        <v>2.6140102231444098E-2</v>
      </c>
      <c r="E12" s="10">
        <f>LN('Preços mensais '!E13/'Preços mensais '!E12)</f>
        <v>-6.6390285348090832E-3</v>
      </c>
      <c r="F12" s="10">
        <f>LN('Preços mensais '!F13/'Preços mensais '!F12)</f>
        <v>1.8270255651668978E-2</v>
      </c>
      <c r="G12" s="10">
        <f>LN('Preços mensais '!G13/'Preços mensais '!G12)</f>
        <v>5.9259041412322619E-2</v>
      </c>
      <c r="H12" s="10">
        <f>LN('Preços mensais '!H13/'Preços mensais '!H12)</f>
        <v>9.4515954931811298E-3</v>
      </c>
      <c r="I12" s="10">
        <f>LN('Preços mensais '!I13/'Preços mensais '!I12)</f>
        <v>0.10226972965080644</v>
      </c>
      <c r="J12" s="10">
        <f>LN('Preços mensais '!J13/'Preços mensais '!J12)</f>
        <v>-9.8265638995907498E-2</v>
      </c>
      <c r="K12" s="10">
        <f>LN('Preços mensais '!K13/'Preços mensais '!K12)</f>
        <v>-6.3369613932589372E-2</v>
      </c>
      <c r="L12" s="10">
        <f>LN('Preços mensais '!L13/'Preços mensais '!L12)</f>
        <v>0.2422614815620722</v>
      </c>
      <c r="M12" s="10">
        <f>LN('Preços mensais '!M13/'Preços mensais '!M12)</f>
        <v>0</v>
      </c>
      <c r="N12" s="10">
        <f>LN('Preços mensais '!N13/'Preços mensais '!N12)</f>
        <v>0.18459317873461828</v>
      </c>
      <c r="O12" s="10">
        <f>LN('Preços mensais '!O13/'Preços mensais '!O12)</f>
        <v>0.12887923790302092</v>
      </c>
      <c r="P12" s="10">
        <f>LN('Preços mensais '!P13/'Preços mensais '!P12)</f>
        <v>1.613357919284859E-2</v>
      </c>
      <c r="Q12" s="10">
        <v>5.4999999999999997E-3</v>
      </c>
      <c r="R12" s="10">
        <f>LN('Preços mensais '!R13/'Preços mensais '!R12)</f>
        <v>7.1065313966772545E-3</v>
      </c>
    </row>
    <row r="13" spans="1:18" x14ac:dyDescent="0.4">
      <c r="A13" s="15">
        <v>41609</v>
      </c>
      <c r="B13" s="10">
        <f>LN('Preços mensais '!B14/'Preços mensais '!B13)</f>
        <v>8.4728070473787928E-2</v>
      </c>
      <c r="C13" s="10">
        <f>LN('Preços mensais '!C14/'Preços mensais '!C13)</f>
        <v>7.6401926952880617E-2</v>
      </c>
      <c r="D13" s="10">
        <f>LN('Preços mensais '!D14/'Preços mensais '!D13)</f>
        <v>-7.380730165625228E-2</v>
      </c>
      <c r="E13" s="10">
        <f>LN('Preços mensais '!E14/'Preços mensais '!E13)</f>
        <v>8.6872594115213628E-2</v>
      </c>
      <c r="F13" s="10">
        <f>LN('Preços mensais '!F14/'Preços mensais '!F13)</f>
        <v>3.402578960923186E-2</v>
      </c>
      <c r="G13" s="10">
        <f>LN('Preços mensais '!G14/'Preços mensais '!G13)</f>
        <v>0.10685537018790228</v>
      </c>
      <c r="H13" s="10">
        <f>LN('Preços mensais '!H14/'Preços mensais '!H13)</f>
        <v>0.10772374156299698</v>
      </c>
      <c r="I13" s="10">
        <f>LN('Preços mensais '!I14/'Preços mensais '!I13)</f>
        <v>2.4012866818032545E-2</v>
      </c>
      <c r="J13" s="10">
        <f>LN('Preços mensais '!J14/'Preços mensais '!J13)</f>
        <v>6.9178900694073231E-2</v>
      </c>
      <c r="K13" s="10">
        <f>LN('Preços mensais '!K14/'Preços mensais '!K13)</f>
        <v>-2.8197579592901138E-2</v>
      </c>
      <c r="L13" s="10">
        <f>LN('Preços mensais '!L14/'Preços mensais '!L13)</f>
        <v>2.3886485984846936E-2</v>
      </c>
      <c r="M13" s="10">
        <f>LN('Preços mensais '!M14/'Preços mensais '!M13)</f>
        <v>0</v>
      </c>
      <c r="N13" s="10">
        <f>LN('Preços mensais '!N14/'Preços mensais '!N13)</f>
        <v>0.10016063393807437</v>
      </c>
      <c r="O13" s="10">
        <f>LN('Preços mensais '!O14/'Preços mensais '!O13)</f>
        <v>0.12990836854904517</v>
      </c>
      <c r="P13" s="10">
        <f>LN('Preços mensais '!P14/'Preços mensais '!P13)</f>
        <v>0.16653768909269251</v>
      </c>
      <c r="Q13" s="10">
        <v>5.4999999999999997E-3</v>
      </c>
      <c r="R13" s="10">
        <f>LN('Preços mensais '!R14/'Preços mensais '!R13)</f>
        <v>5.8736598521463186E-2</v>
      </c>
    </row>
    <row r="14" spans="1:18" x14ac:dyDescent="0.4">
      <c r="A14" s="15">
        <v>41640</v>
      </c>
      <c r="B14" s="10">
        <f>LN('Preços mensais '!B15/'Preços mensais '!B14)</f>
        <v>6.0055567001101547E-2</v>
      </c>
      <c r="C14" s="10">
        <f>LN('Preços mensais '!C15/'Preços mensais '!C14)</f>
        <v>3.4651017463216097E-2</v>
      </c>
      <c r="D14" s="10">
        <f>LN('Preços mensais '!D15/'Preços mensais '!D14)</f>
        <v>0.15990609139787881</v>
      </c>
      <c r="E14" s="10">
        <f>LN('Preços mensais '!E15/'Preços mensais '!E14)</f>
        <v>-4.5906737085989512E-3</v>
      </c>
      <c r="F14" s="10">
        <f>LN('Preços mensais '!F15/'Preços mensais '!F14)</f>
        <v>-0.12832476626184919</v>
      </c>
      <c r="G14" s="10">
        <f>LN('Preços mensais '!G15/'Preços mensais '!G14)</f>
        <v>-7.6258082478363715E-2</v>
      </c>
      <c r="H14" s="10">
        <f>LN('Preços mensais '!H15/'Preços mensais '!H14)</f>
        <v>-5.4707303222616542E-2</v>
      </c>
      <c r="I14" s="10">
        <f>LN('Preços mensais '!I15/'Preços mensais '!I14)</f>
        <v>-1.222722656956033E-2</v>
      </c>
      <c r="J14" s="10">
        <f>LN('Preços mensais '!J15/'Preços mensais '!J14)</f>
        <v>0.11391754959080604</v>
      </c>
      <c r="K14" s="10">
        <f>LN('Preços mensais '!K15/'Preços mensais '!K14)</f>
        <v>0.10225548373756699</v>
      </c>
      <c r="L14" s="10">
        <f>LN('Preços mensais '!L15/'Preços mensais '!L14)</f>
        <v>-0.21316206126089587</v>
      </c>
      <c r="M14" s="10">
        <f>LN('Preços mensais '!M15/'Preços mensais '!M14)</f>
        <v>0</v>
      </c>
      <c r="N14" s="10">
        <f>LN('Preços mensais '!N15/'Preços mensais '!N14)</f>
        <v>3.8825868688665367E-2</v>
      </c>
      <c r="O14" s="10">
        <f>LN('Preços mensais '!O15/'Preços mensais '!O14)</f>
        <v>7.2850783898830554E-2</v>
      </c>
      <c r="P14" s="10">
        <f>LN('Preços mensais '!P15/'Preços mensais '!P14)</f>
        <v>-4.8353196716553692E-2</v>
      </c>
      <c r="Q14" s="10">
        <v>6.0000000000000001E-3</v>
      </c>
      <c r="R14" s="10">
        <f>LN('Preços mensais '!R15/'Preços mensais '!R14)</f>
        <v>-1.9733394885080809E-2</v>
      </c>
    </row>
    <row r="15" spans="1:18" x14ac:dyDescent="0.4">
      <c r="A15" s="15">
        <v>41671</v>
      </c>
      <c r="B15" s="10">
        <f>LN('Preços mensais '!B16/'Preços mensais '!B15)</f>
        <v>4.5691721045998154E-2</v>
      </c>
      <c r="C15" s="10">
        <f>LN('Preços mensais '!C16/'Preços mensais '!C15)</f>
        <v>1.6307874513520865E-2</v>
      </c>
      <c r="D15" s="10">
        <f>LN('Preços mensais '!D16/'Preços mensais '!D15)</f>
        <v>-2.9114137848248883E-2</v>
      </c>
      <c r="E15" s="10">
        <f>LN('Preços mensais '!E16/'Preços mensais '!E15)</f>
        <v>-3.8300890920713836E-2</v>
      </c>
      <c r="F15" s="10">
        <f>LN('Preços mensais '!F16/'Preços mensais '!F15)</f>
        <v>7.5780018720850838E-3</v>
      </c>
      <c r="G15" s="10">
        <f>LN('Preços mensais '!G16/'Preços mensais '!G15)</f>
        <v>3.3426214966897072E-3</v>
      </c>
      <c r="H15" s="10">
        <f>LN('Preços mensais '!H16/'Preços mensais '!H15)</f>
        <v>-5.7015301138452289E-2</v>
      </c>
      <c r="I15" s="10">
        <f>LN('Preços mensais '!I16/'Preços mensais '!I15)</f>
        <v>5.4159715373842544E-2</v>
      </c>
      <c r="J15" s="10">
        <f>LN('Preços mensais '!J16/'Preços mensais '!J15)</f>
        <v>5.6469649284092788E-2</v>
      </c>
      <c r="K15" s="10">
        <f>LN('Preços mensais '!K16/'Preços mensais '!K15)</f>
        <v>5.6929367095328767E-2</v>
      </c>
      <c r="L15" s="10">
        <f>LN('Preços mensais '!L16/'Preços mensais '!L15)</f>
        <v>-5.4013127742553076E-2</v>
      </c>
      <c r="M15" s="10">
        <f>LN('Preços mensais '!M16/'Preços mensais '!M15)</f>
        <v>0</v>
      </c>
      <c r="N15" s="10">
        <f>LN('Preços mensais '!N16/'Preços mensais '!N15)</f>
        <v>-9.3056022749525624E-2</v>
      </c>
      <c r="O15" s="10">
        <f>LN('Preços mensais '!O16/'Preços mensais '!O15)</f>
        <v>7.2420352727995355E-3</v>
      </c>
      <c r="P15" s="10">
        <f>LN('Preços mensais '!P16/'Preços mensais '!P15)</f>
        <v>7.6791132037087359E-2</v>
      </c>
      <c r="Q15" s="10">
        <v>4.8999999999999998E-3</v>
      </c>
      <c r="R15" s="10">
        <f>LN('Preços mensais '!R16/'Preços mensais '!R15)</f>
        <v>-3.9890939880376175E-2</v>
      </c>
    </row>
    <row r="16" spans="1:18" x14ac:dyDescent="0.4">
      <c r="A16" s="15">
        <v>41699</v>
      </c>
      <c r="B16" s="10">
        <f>LN('Preços mensais '!B17/'Preços mensais '!B16)</f>
        <v>0.14799988327676172</v>
      </c>
      <c r="C16" s="10">
        <f>LN('Preços mensais '!C17/'Preços mensais '!C16)</f>
        <v>-5.8280462205744142E-2</v>
      </c>
      <c r="D16" s="10">
        <f>LN('Preços mensais '!D17/'Preços mensais '!D16)</f>
        <v>-5.8549597439680988E-2</v>
      </c>
      <c r="E16" s="10">
        <f>LN('Preços mensais '!E17/'Preços mensais '!E16)</f>
        <v>5.5621915352740241E-3</v>
      </c>
      <c r="F16" s="10">
        <f>LN('Preços mensais '!F17/'Preços mensais '!F16)</f>
        <v>-5.7363394879920079E-2</v>
      </c>
      <c r="G16" s="10">
        <f>LN('Preços mensais '!G17/'Preços mensais '!G16)</f>
        <v>4.2466914534604418E-2</v>
      </c>
      <c r="H16" s="10">
        <f>LN('Preços mensais '!H17/'Preços mensais '!H16)</f>
        <v>-8.3219854022282047E-2</v>
      </c>
      <c r="I16" s="10">
        <f>LN('Preços mensais '!I17/'Preços mensais '!I16)</f>
        <v>5.1903541001589899E-2</v>
      </c>
      <c r="J16" s="10">
        <f>LN('Preços mensais '!J17/'Preços mensais '!J16)</f>
        <v>-0.21657658134427349</v>
      </c>
      <c r="K16" s="10">
        <f>LN('Preços mensais '!K17/'Preços mensais '!K16)</f>
        <v>-3.9507698375512101E-2</v>
      </c>
      <c r="L16" s="10">
        <f>LN('Preços mensais '!L17/'Preços mensais '!L16)</f>
        <v>0.10062165853572455</v>
      </c>
      <c r="M16" s="10">
        <f>LN('Preços mensais '!M17/'Preços mensais '!M16)</f>
        <v>2.3219265031215068E-2</v>
      </c>
      <c r="N16" s="10">
        <f>LN('Preços mensais '!N17/'Preços mensais '!N16)</f>
        <v>0.14526568135021548</v>
      </c>
      <c r="O16" s="10">
        <f>LN('Preços mensais '!O17/'Preços mensais '!O16)</f>
        <v>-6.3296558677495576E-2</v>
      </c>
      <c r="P16" s="10">
        <f>LN('Preços mensais '!P17/'Preços mensais '!P16)</f>
        <v>4.0788009235879927E-2</v>
      </c>
      <c r="Q16" s="10">
        <v>5.4999999999999997E-3</v>
      </c>
      <c r="R16" s="10">
        <f>LN('Preços mensais '!R17/'Preços mensais '!R16)</f>
        <v>-1.8844602091455772E-2</v>
      </c>
    </row>
    <row r="17" spans="1:18" x14ac:dyDescent="0.4">
      <c r="A17" s="15">
        <v>41730</v>
      </c>
      <c r="B17" s="10">
        <f>LN('Preços mensais '!B18/'Preços mensais '!B17)</f>
        <v>8.7136431701228978E-2</v>
      </c>
      <c r="C17" s="10">
        <f>LN('Preços mensais '!C18/'Preços mensais '!C17)</f>
        <v>-2.542772656613668E-2</v>
      </c>
      <c r="D17" s="10">
        <f>LN('Preços mensais '!D18/'Preços mensais '!D17)</f>
        <v>0.2391463786428189</v>
      </c>
      <c r="E17" s="10">
        <f>LN('Preços mensais '!E18/'Preços mensais '!E17)</f>
        <v>4.1899068784104154E-2</v>
      </c>
      <c r="F17" s="10">
        <f>LN('Preços mensais '!F18/'Preços mensais '!F17)</f>
        <v>6.2576265068453263E-2</v>
      </c>
      <c r="G17" s="10">
        <f>LN('Preços mensais '!G18/'Preços mensais '!G17)</f>
        <v>6.1000820955613634E-2</v>
      </c>
      <c r="H17" s="10">
        <f>LN('Preços mensais '!H18/'Preços mensais '!H17)</f>
        <v>-4.6765478839017934E-3</v>
      </c>
      <c r="I17" s="10">
        <f>LN('Preços mensais '!I18/'Preços mensais '!I17)</f>
        <v>0.26503557378255993</v>
      </c>
      <c r="J17" s="10">
        <f>LN('Preços mensais '!J18/'Preços mensais '!J17)</f>
        <v>8.867665630869101E-2</v>
      </c>
      <c r="K17" s="10">
        <f>LN('Preços mensais '!K18/'Preços mensais '!K17)</f>
        <v>-4.3134545581991222E-2</v>
      </c>
      <c r="L17" s="10">
        <f>LN('Preços mensais '!L18/'Preços mensais '!L17)</f>
        <v>-8.8364099549640807E-2</v>
      </c>
      <c r="M17" s="10">
        <f>LN('Preços mensais '!M18/'Preços mensais '!M17)</f>
        <v>-2.4707139133998711E-2</v>
      </c>
      <c r="N17" s="10">
        <f>LN('Preços mensais '!N18/'Preços mensais '!N17)</f>
        <v>-5.2209658600689775E-2</v>
      </c>
      <c r="O17" s="10">
        <f>LN('Preços mensais '!O18/'Preços mensais '!O17)</f>
        <v>-1.9236940847384802E-3</v>
      </c>
      <c r="P17" s="10">
        <f>LN('Preços mensais '!P18/'Preços mensais '!P17)</f>
        <v>-6.3125707774274106E-2</v>
      </c>
      <c r="Q17" s="10">
        <v>6.1000000000000004E-3</v>
      </c>
      <c r="R17" s="10">
        <f>LN('Preços mensais '!R18/'Preços mensais '!R17)</f>
        <v>-7.8744772752417352E-3</v>
      </c>
    </row>
    <row r="18" spans="1:18" x14ac:dyDescent="0.4">
      <c r="A18" s="15">
        <v>41760</v>
      </c>
      <c r="B18" s="10">
        <f>LN('Preços mensais '!B19/'Preços mensais '!B18)</f>
        <v>-0.15224206375754046</v>
      </c>
      <c r="C18" s="10">
        <f>LN('Preços mensais '!C19/'Preços mensais '!C18)</f>
        <v>7.1502283092377217E-2</v>
      </c>
      <c r="D18" s="10">
        <f>LN('Preços mensais '!D19/'Preços mensais '!D18)</f>
        <v>-4.4760071498819297E-2</v>
      </c>
      <c r="E18" s="10">
        <f>LN('Preços mensais '!E19/'Preços mensais '!E18)</f>
        <v>2.6248226074936411E-2</v>
      </c>
      <c r="F18" s="10">
        <f>LN('Preços mensais '!F19/'Preços mensais '!F18)</f>
        <v>0.15241607401505011</v>
      </c>
      <c r="G18" s="10">
        <f>LN('Preços mensais '!G19/'Preços mensais '!G18)</f>
        <v>-1.0080730528356898E-2</v>
      </c>
      <c r="H18" s="10">
        <f>LN('Preços mensais '!H19/'Preços mensais '!H18)</f>
        <v>-0.1281885482140272</v>
      </c>
      <c r="I18" s="10">
        <f>LN('Preços mensais '!I19/'Preços mensais '!I18)</f>
        <v>3.495192950424645E-2</v>
      </c>
      <c r="J18" s="10">
        <f>LN('Preços mensais '!J19/'Preços mensais '!J18)</f>
        <v>0.11091908142808479</v>
      </c>
      <c r="K18" s="10">
        <f>LN('Preços mensais '!K19/'Preços mensais '!K18)</f>
        <v>-4.7177484826453654E-2</v>
      </c>
      <c r="L18" s="10">
        <f>LN('Preços mensais '!L19/'Preços mensais '!L18)</f>
        <v>-0.10142017844590331</v>
      </c>
      <c r="M18" s="10">
        <f>LN('Preços mensais '!M19/'Preços mensais '!M18)</f>
        <v>-3.1460549858502947E-2</v>
      </c>
      <c r="N18" s="10">
        <f>LN('Preços mensais '!N19/'Preços mensais '!N18)</f>
        <v>7.2091029154518871E-2</v>
      </c>
      <c r="O18" s="10">
        <f>LN('Preços mensais '!O19/'Preços mensais '!O18)</f>
        <v>3.2041039907830622E-3</v>
      </c>
      <c r="P18" s="10">
        <f>LN('Preços mensais '!P19/'Preços mensais '!P18)</f>
        <v>9.5115286899737517E-3</v>
      </c>
      <c r="Q18" s="10">
        <v>7.3200000000000001E-3</v>
      </c>
      <c r="R18" s="10">
        <f>LN('Preços mensais '!R19/'Preços mensais '!R18)</f>
        <v>-4.394945789217148E-2</v>
      </c>
    </row>
    <row r="19" spans="1:18" x14ac:dyDescent="0.4">
      <c r="A19" s="15">
        <v>41791</v>
      </c>
      <c r="B19" s="10">
        <f>LN('Preços mensais '!B20/'Preços mensais '!B19)</f>
        <v>3.308256539243367E-2</v>
      </c>
      <c r="C19" s="10">
        <f>LN('Preços mensais '!C20/'Preços mensais '!C19)</f>
        <v>-0.16492981408208557</v>
      </c>
      <c r="D19" s="10">
        <f>LN('Preços mensais '!D20/'Preços mensais '!D19)</f>
        <v>-1.2978767518854985E-2</v>
      </c>
      <c r="E19" s="10">
        <f>LN('Preços mensais '!E20/'Preços mensais '!E19)</f>
        <v>-0.13194652251624789</v>
      </c>
      <c r="F19" s="10">
        <f>LN('Preços mensais '!F20/'Preços mensais '!F19)</f>
        <v>-0.10613241843640828</v>
      </c>
      <c r="G19" s="10">
        <f>LN('Preços mensais '!G20/'Preços mensais '!G19)</f>
        <v>-6.3795804787302166E-2</v>
      </c>
      <c r="H19" s="10">
        <f>LN('Preços mensais '!H20/'Preços mensais '!H19)</f>
        <v>-6.1157623516891892E-2</v>
      </c>
      <c r="I19" s="10">
        <f>LN('Preços mensais '!I20/'Preços mensais '!I19)</f>
        <v>1.6260520871780326E-2</v>
      </c>
      <c r="J19" s="10">
        <f>LN('Preços mensais '!J20/'Preços mensais '!J19)</f>
        <v>-4.8045839609574682E-2</v>
      </c>
      <c r="K19" s="10">
        <f>LN('Preços mensais '!K20/'Preços mensais '!K19)</f>
        <v>-0.20464591407238736</v>
      </c>
      <c r="L19" s="10">
        <f>LN('Preços mensais '!L20/'Preços mensais '!L19)</f>
        <v>-0.17381848475170833</v>
      </c>
      <c r="M19" s="10">
        <f>LN('Preços mensais '!M20/'Preços mensais '!M19)</f>
        <v>-3.981093032114183E-2</v>
      </c>
      <c r="N19" s="10">
        <f>LN('Preços mensais '!N20/'Preços mensais '!N19)</f>
        <v>5.7377112583302636E-2</v>
      </c>
      <c r="O19" s="10">
        <f>LN('Preços mensais '!O20/'Preços mensais '!O19)</f>
        <v>1.0184683834165324E-2</v>
      </c>
      <c r="P19" s="10">
        <f>LN('Preços mensais '!P20/'Preços mensais '!P19)</f>
        <v>-0.12887052315417974</v>
      </c>
      <c r="Q19" s="10">
        <v>8.7840000000000001E-3</v>
      </c>
      <c r="R19" s="10">
        <f>LN('Preços mensais '!R20/'Preços mensais '!R19)</f>
        <v>-0.11996975926183032</v>
      </c>
    </row>
    <row r="20" spans="1:18" x14ac:dyDescent="0.4">
      <c r="A20" s="15">
        <v>41821</v>
      </c>
      <c r="B20" s="10">
        <f>LN('Preços mensais '!B21/'Preços mensais '!B20)</f>
        <v>4.9871830040173155E-2</v>
      </c>
      <c r="C20" s="10">
        <f>LN('Preços mensais '!C21/'Preços mensais '!C20)</f>
        <v>0.129817608505508</v>
      </c>
      <c r="D20" s="10">
        <f>LN('Preços mensais '!D21/'Preços mensais '!D20)</f>
        <v>6.3885139866368526E-2</v>
      </c>
      <c r="E20" s="10">
        <f>LN('Preços mensais '!E21/'Preços mensais '!E20)</f>
        <v>-8.4495146556424724E-4</v>
      </c>
      <c r="F20" s="10">
        <f>LN('Preços mensais '!F21/'Preços mensais '!F20)</f>
        <v>7.5407261664615213E-2</v>
      </c>
      <c r="G20" s="10">
        <f>LN('Preços mensais '!G21/'Preços mensais '!G20)</f>
        <v>-1.7429635135283648E-2</v>
      </c>
      <c r="H20" s="10">
        <f>LN('Preços mensais '!H21/'Preços mensais '!H20)</f>
        <v>4.3597595167804627E-2</v>
      </c>
      <c r="I20" s="10">
        <f>LN('Preços mensais '!I21/'Preços mensais '!I20)</f>
        <v>5.7438411792520927E-3</v>
      </c>
      <c r="J20" s="10">
        <f>LN('Preços mensais '!J21/'Preços mensais '!J20)</f>
        <v>7.7394974751095233E-2</v>
      </c>
      <c r="K20" s="10">
        <f>LN('Preços mensais '!K21/'Preços mensais '!K20)</f>
        <v>5.1413995004186523E-3</v>
      </c>
      <c r="L20" s="10">
        <f>LN('Preços mensais '!L21/'Preços mensais '!L20)</f>
        <v>0.15223899887802564</v>
      </c>
      <c r="M20" s="10">
        <f>LN('Preços mensais '!M21/'Preços mensais '!M20)</f>
        <v>2.6819717608810887E-2</v>
      </c>
      <c r="N20" s="10">
        <f>LN('Preços mensais '!N21/'Preços mensais '!N20)</f>
        <v>-5.2141498529357518E-2</v>
      </c>
      <c r="O20" s="10">
        <f>LN('Preços mensais '!O21/'Preços mensais '!O20)</f>
        <v>3.6684250157372596E-2</v>
      </c>
      <c r="P20" s="10">
        <f>LN('Preços mensais '!P21/'Preços mensais '!P20)</f>
        <v>2.7041725003010778E-2</v>
      </c>
      <c r="Q20" s="10">
        <v>8.2569600000000007E-3</v>
      </c>
      <c r="R20" s="10">
        <f>LN('Preços mensais '!R21/'Preços mensais '!R20)</f>
        <v>1.6240128689326772E-2</v>
      </c>
    </row>
    <row r="21" spans="1:18" x14ac:dyDescent="0.4">
      <c r="A21" s="15">
        <v>41852</v>
      </c>
      <c r="B21" s="10">
        <f>LN('Preços mensais '!B22/'Preços mensais '!B21)</f>
        <v>-9.9643881061443132E-2</v>
      </c>
      <c r="C21" s="10">
        <f>LN('Preços mensais '!C22/'Preços mensais '!C21)</f>
        <v>-1.4028897357642463E-2</v>
      </c>
      <c r="D21" s="10">
        <f>LN('Preços mensais '!D22/'Preços mensais '!D21)</f>
        <v>3.6697288889624017E-3</v>
      </c>
      <c r="E21" s="10">
        <f>LN('Preços mensais '!E22/'Preços mensais '!E21)</f>
        <v>-3.5272473762431221E-2</v>
      </c>
      <c r="F21" s="10">
        <f>LN('Preços mensais '!F22/'Preços mensais '!F21)</f>
        <v>-8.4271585635907142E-2</v>
      </c>
      <c r="G21" s="10">
        <f>LN('Preços mensais '!G22/'Preços mensais '!G21)</f>
        <v>-1.5504186535965086E-2</v>
      </c>
      <c r="H21" s="10">
        <f>LN('Preços mensais '!H22/'Preços mensais '!H21)</f>
        <v>0.10133942672070895</v>
      </c>
      <c r="I21" s="10">
        <f>LN('Preços mensais '!I22/'Preços mensais '!I21)</f>
        <v>3.8574338703699425E-2</v>
      </c>
      <c r="J21" s="10">
        <f>LN('Preços mensais '!J22/'Preços mensais '!J21)</f>
        <v>5.0486944599792893E-3</v>
      </c>
      <c r="K21" s="10">
        <f>LN('Preços mensais '!K22/'Preços mensais '!K21)</f>
        <v>-0.2302915445794971</v>
      </c>
      <c r="L21" s="10">
        <f>LN('Preços mensais '!L22/'Preços mensais '!L21)</f>
        <v>0.17637201424672461</v>
      </c>
      <c r="M21" s="10">
        <f>LN('Preços mensais '!M22/'Preços mensais '!M21)</f>
        <v>-3.1628189768369973E-2</v>
      </c>
      <c r="N21" s="10">
        <f>LN('Preços mensais '!N22/'Preços mensais '!N21)</f>
        <v>0.19507710753647578</v>
      </c>
      <c r="O21" s="10">
        <f>LN('Preços mensais '!O22/'Preços mensais '!O21)</f>
        <v>-2.9113236075227762E-2</v>
      </c>
      <c r="P21" s="10">
        <f>LN('Preços mensais '!P22/'Preços mensais '!P21)</f>
        <v>5.2888020230416659E-2</v>
      </c>
      <c r="Q21" s="10">
        <v>8.2404460799999999E-3</v>
      </c>
      <c r="R21" s="10">
        <f>LN('Preços mensais '!R22/'Preços mensais '!R21)</f>
        <v>3.611882605563238E-2</v>
      </c>
    </row>
    <row r="22" spans="1:18" x14ac:dyDescent="0.4">
      <c r="A22" s="15">
        <v>41883</v>
      </c>
      <c r="B22" s="10">
        <f>LN('Preços mensais '!B23/'Preços mensais '!B22)</f>
        <v>3.0475493997033521E-2</v>
      </c>
      <c r="C22" s="10">
        <f>LN('Preços mensais '!C23/'Preços mensais '!C22)</f>
        <v>9.3745409170973779E-2</v>
      </c>
      <c r="D22" s="10">
        <f>LN('Preços mensais '!D23/'Preços mensais '!D22)</f>
        <v>6.0864460564022532E-3</v>
      </c>
      <c r="E22" s="10">
        <f>LN('Preços mensais '!E23/'Preços mensais '!E22)</f>
        <v>5.4527987071175225E-2</v>
      </c>
      <c r="F22" s="10">
        <f>LN('Preços mensais '!F23/'Preços mensais '!F22)</f>
        <v>6.9326705574511968E-2</v>
      </c>
      <c r="G22" s="10">
        <f>LN('Preços mensais '!G23/'Preços mensais '!G22)</f>
        <v>6.4817500076470691E-2</v>
      </c>
      <c r="H22" s="10">
        <f>LN('Preços mensais '!H23/'Preços mensais '!H22)</f>
        <v>1.233781884233561E-2</v>
      </c>
      <c r="I22" s="10">
        <f>LN('Preços mensais '!I23/'Preços mensais '!I22)</f>
        <v>6.1272723980017839E-2</v>
      </c>
      <c r="J22" s="10">
        <f>LN('Preços mensais '!J23/'Preços mensais '!J22)</f>
        <v>-4.7136855378929719E-2</v>
      </c>
      <c r="K22" s="10">
        <f>LN('Preços mensais '!K23/'Preços mensais '!K22)</f>
        <v>0.20343848023487748</v>
      </c>
      <c r="L22" s="10">
        <f>LN('Preços mensais '!L23/'Preços mensais '!L22)</f>
        <v>1.2434402198427622E-2</v>
      </c>
      <c r="M22" s="10">
        <f>LN('Preços mensais '!M23/'Preços mensais '!M22)</f>
        <v>4.6768290491036819E-2</v>
      </c>
      <c r="N22" s="10">
        <f>LN('Preços mensais '!N23/'Preços mensais '!N22)</f>
        <v>-7.8164772849336386E-2</v>
      </c>
      <c r="O22" s="10">
        <f>LN('Preços mensais '!O23/'Preços mensais '!O22)</f>
        <v>5.3239858689364677E-2</v>
      </c>
      <c r="P22" s="10">
        <f>LN('Preços mensais '!P23/'Preços mensais '!P22)</f>
        <v>0.11471562571350284</v>
      </c>
      <c r="Q22" s="10">
        <v>1.14E-2</v>
      </c>
      <c r="R22" s="10">
        <f>LN('Preços mensais '!R23/'Preços mensais '!R22)</f>
        <v>4.5539692049625213E-2</v>
      </c>
    </row>
    <row r="23" spans="1:18" x14ac:dyDescent="0.4">
      <c r="A23" s="15">
        <v>41913</v>
      </c>
      <c r="B23" s="10">
        <f>LN('Preços mensais '!B24/'Preços mensais '!B23)</f>
        <v>2.7527056160751899E-2</v>
      </c>
      <c r="C23" s="10">
        <f>LN('Preços mensais '!C24/'Preços mensais '!C23)</f>
        <v>8.9292516686006768E-2</v>
      </c>
      <c r="D23" s="10">
        <f>LN('Preços mensais '!D24/'Preços mensais '!D23)</f>
        <v>0.11345870459338046</v>
      </c>
      <c r="E23" s="10">
        <f>LN('Preços mensais '!E24/'Preços mensais '!E23)</f>
        <v>1.9705071079332337E-2</v>
      </c>
      <c r="F23" s="10">
        <f>LN('Preços mensais '!F24/'Preços mensais '!F23)</f>
        <v>1.8009233838275216E-2</v>
      </c>
      <c r="G23" s="10">
        <f>LN('Preços mensais '!G24/'Preços mensais '!G23)</f>
        <v>2.4794658613216274E-2</v>
      </c>
      <c r="H23" s="10">
        <f>LN('Preços mensais '!H24/'Preços mensais '!H23)</f>
        <v>4.4185161383581209E-2</v>
      </c>
      <c r="I23" s="10">
        <f>LN('Preços mensais '!I24/'Preços mensais '!I23)</f>
        <v>0.1261180103101634</v>
      </c>
      <c r="J23" s="10">
        <f>LN('Preços mensais '!J24/'Preços mensais '!J23)</f>
        <v>1.05027221991492E-2</v>
      </c>
      <c r="K23" s="10">
        <f>LN('Preços mensais '!K24/'Preços mensais '!K23)</f>
        <v>3.3101309608558838E-2</v>
      </c>
      <c r="L23" s="10">
        <f>LN('Preços mensais '!L24/'Preços mensais '!L23)</f>
        <v>0.12157810662493526</v>
      </c>
      <c r="M23" s="10">
        <f>LN('Preços mensais '!M24/'Preços mensais '!M23)</f>
        <v>0.10084250511421997</v>
      </c>
      <c r="N23" s="10">
        <f>LN('Preços mensais '!N24/'Preços mensais '!N23)</f>
        <v>3.6492076448768382E-2</v>
      </c>
      <c r="O23" s="10">
        <f>LN('Preços mensais '!O24/'Preços mensais '!O23)</f>
        <v>-1.5010789206127353E-2</v>
      </c>
      <c r="P23" s="10">
        <f>LN('Preços mensais '!P24/'Preços mensais '!P23)</f>
        <v>0.1407074364662205</v>
      </c>
      <c r="Q23" s="10">
        <v>6.7999999999999996E-3</v>
      </c>
      <c r="R23" s="10">
        <f>LN('Preços mensais '!R24/'Preços mensais '!R23)</f>
        <v>3.5990900704146261E-2</v>
      </c>
    </row>
    <row r="24" spans="1:18" x14ac:dyDescent="0.4">
      <c r="A24" s="15">
        <v>41944</v>
      </c>
      <c r="B24" s="10">
        <f>LN('Preços mensais '!B25/'Preços mensais '!B24)</f>
        <v>-9.0557149109897483E-2</v>
      </c>
      <c r="C24" s="10">
        <f>LN('Preços mensais '!C25/'Preços mensais '!C24)</f>
        <v>-2.5908184858664803E-2</v>
      </c>
      <c r="D24" s="10">
        <f>LN('Preços mensais '!D25/'Preços mensais '!D24)</f>
        <v>4.5016867365716785E-2</v>
      </c>
      <c r="E24" s="10">
        <f>LN('Preços mensais '!E25/'Preços mensais '!E24)</f>
        <v>-5.8594164266052941E-2</v>
      </c>
      <c r="F24" s="10">
        <f>LN('Preços mensais '!F25/'Preços mensais '!F24)</f>
        <v>-5.3953906822562465E-2</v>
      </c>
      <c r="G24" s="10">
        <f>LN('Preços mensais '!G25/'Preços mensais '!G24)</f>
        <v>-5.4520838878417112E-2</v>
      </c>
      <c r="H24" s="10">
        <f>LN('Preços mensais '!H25/'Preços mensais '!H24)</f>
        <v>-1.5448790342770726E-3</v>
      </c>
      <c r="I24" s="10">
        <f>LN('Preços mensais '!I25/'Preços mensais '!I24)</f>
        <v>-3.6618899632087092E-3</v>
      </c>
      <c r="J24" s="10">
        <f>LN('Preços mensais '!J25/'Preços mensais '!J24)</f>
        <v>0.16854550924983611</v>
      </c>
      <c r="K24" s="10">
        <f>LN('Preços mensais '!K25/'Preços mensais '!K24)</f>
        <v>5.4543950914010438E-2</v>
      </c>
      <c r="L24" s="10">
        <f>LN('Preços mensais '!L25/'Preços mensais '!L24)</f>
        <v>4.6864308976217572E-2</v>
      </c>
      <c r="M24" s="10">
        <f>LN('Preços mensais '!M25/'Preços mensais '!M24)</f>
        <v>-7.6905594932792906E-2</v>
      </c>
      <c r="N24" s="10">
        <f>LN('Preços mensais '!N25/'Preços mensais '!N24)</f>
        <v>-6.5957967791797398E-2</v>
      </c>
      <c r="O24" s="10">
        <f>LN('Preços mensais '!O25/'Preços mensais '!O24)</f>
        <v>5.1293294387550481E-2</v>
      </c>
      <c r="P24" s="10">
        <f>LN('Preços mensais '!P25/'Preços mensais '!P24)</f>
        <v>-0.1431277684262863</v>
      </c>
      <c r="Q24" s="10">
        <v>6.8999999999999999E-3</v>
      </c>
      <c r="R24" s="10">
        <f>LN('Preços mensais '!R25/'Preços mensais '!R24)</f>
        <v>-3.3243331717509893E-2</v>
      </c>
    </row>
    <row r="25" spans="1:18" x14ac:dyDescent="0.4">
      <c r="A25" s="15">
        <v>41974</v>
      </c>
      <c r="B25" s="10">
        <f>LN('Preços mensais '!B26/'Preços mensais '!B25)</f>
        <v>-1.1280435465270191E-2</v>
      </c>
      <c r="C25" s="10">
        <f>LN('Preços mensais '!C26/'Preços mensais '!C25)</f>
        <v>-7.633131819340426E-2</v>
      </c>
      <c r="D25" s="10">
        <f>LN('Preços mensais '!D26/'Preços mensais '!D25)</f>
        <v>9.7913691292782195E-3</v>
      </c>
      <c r="E25" s="10">
        <f>LN('Preços mensais '!E26/'Preços mensais '!E25)</f>
        <v>-6.407885668452229E-2</v>
      </c>
      <c r="F25" s="10">
        <f>LN('Preços mensais '!F26/'Preços mensais '!F25)</f>
        <v>-5.0783538209878444E-2</v>
      </c>
      <c r="G25" s="10">
        <f>LN('Preços mensais '!G26/'Preços mensais '!G25)</f>
        <v>-3.5091319811269943E-2</v>
      </c>
      <c r="H25" s="10">
        <f>LN('Preços mensais '!H26/'Preços mensais '!H25)</f>
        <v>-1.8570107472127711E-3</v>
      </c>
      <c r="I25" s="10">
        <f>LN('Preços mensais '!I26/'Preços mensais '!I25)</f>
        <v>-3.1679667847463205E-2</v>
      </c>
      <c r="J25" s="10">
        <f>LN('Preços mensais '!J26/'Preços mensais '!J25)</f>
        <v>-6.2439003255288394E-2</v>
      </c>
      <c r="K25" s="10">
        <f>LN('Preços mensais '!K26/'Preços mensais '!K25)</f>
        <v>-2.6900141223525298E-2</v>
      </c>
      <c r="L25" s="10">
        <f>LN('Preços mensais '!L26/'Preços mensais '!L25)</f>
        <v>0.1322253191982927</v>
      </c>
      <c r="M25" s="10">
        <f>LN('Preços mensais '!M26/'Preços mensais '!M25)</f>
        <v>-1.7822553009644321E-2</v>
      </c>
      <c r="N25" s="10">
        <f>LN('Preços mensais '!N26/'Preços mensais '!N25)</f>
        <v>8.3716481092777253E-2</v>
      </c>
      <c r="O25" s="10">
        <f>LN('Preços mensais '!O26/'Preços mensais '!O25)</f>
        <v>-1.3889112160667037E-2</v>
      </c>
      <c r="P25" s="10">
        <f>LN('Preços mensais '!P26/'Preços mensais '!P25)</f>
        <v>-5.2654649145574078E-2</v>
      </c>
      <c r="Q25" s="10">
        <v>5.4000000000000003E-3</v>
      </c>
      <c r="R25" s="10">
        <f>LN('Preços mensais '!R26/'Preços mensais '!R25)</f>
        <v>-1.8752532902588284E-2</v>
      </c>
    </row>
    <row r="26" spans="1:18" x14ac:dyDescent="0.4">
      <c r="A26" s="15">
        <v>42005</v>
      </c>
      <c r="B26" s="10">
        <f>LN('Preços mensais '!B27/'Preços mensais '!B26)</f>
        <v>-0.12233108215428751</v>
      </c>
      <c r="C26" s="10">
        <f>LN('Preços mensais '!C27/'Preços mensais '!C26)</f>
        <v>-0.1461562803258851</v>
      </c>
      <c r="D26" s="10">
        <f>LN('Preços mensais '!D27/'Preços mensais '!D26)</f>
        <v>-0.12260232209233239</v>
      </c>
      <c r="E26" s="10">
        <f>LN('Preços mensais '!E27/'Preços mensais '!E26)</f>
        <v>-0.14197026127038734</v>
      </c>
      <c r="F26" s="10">
        <f>LN('Preços mensais '!F27/'Preços mensais '!F26)</f>
        <v>-1.1389644764357788E-2</v>
      </c>
      <c r="G26" s="10">
        <f>LN('Preços mensais '!G27/'Preços mensais '!G26)</f>
        <v>-0.2090139354414112</v>
      </c>
      <c r="H26" s="10">
        <f>LN('Preços mensais '!H27/'Preços mensais '!H26)</f>
        <v>-8.701137698962981E-2</v>
      </c>
      <c r="I26" s="10">
        <f>LN('Preços mensais '!I27/'Preços mensais '!I26)</f>
        <v>-2.1691440590471744E-2</v>
      </c>
      <c r="J26" s="10">
        <f>LN('Preços mensais '!J27/'Preços mensais '!J26)</f>
        <v>-0.159759219486868</v>
      </c>
      <c r="K26" s="10">
        <f>LN('Preços mensais '!K27/'Preços mensais '!K26)</f>
        <v>-0.16717927714677305</v>
      </c>
      <c r="L26" s="10">
        <f>LN('Preços mensais '!L27/'Preços mensais '!L26)</f>
        <v>-0.17740754199152559</v>
      </c>
      <c r="M26" s="10">
        <f>LN('Preços mensais '!M27/'Preços mensais '!M26)</f>
        <v>-8.2229390128416915E-2</v>
      </c>
      <c r="N26" s="10">
        <f>LN('Preços mensais '!N27/'Preços mensais '!N26)</f>
        <v>3.0338188060943357E-2</v>
      </c>
      <c r="O26" s="10">
        <f>LN('Preços mensais '!O27/'Preços mensais '!O26)</f>
        <v>-6.8119127438354535E-2</v>
      </c>
      <c r="P26" s="10">
        <f>LN('Preços mensais '!P27/'Preços mensais '!P26)</f>
        <v>-0.15535759488626072</v>
      </c>
      <c r="Q26" s="10">
        <v>6.1000000000000004E-3</v>
      </c>
      <c r="R26" s="10">
        <f>LN('Preços mensais '!R27/'Preços mensais '!R26)</f>
        <v>-7.8065967260458252E-2</v>
      </c>
    </row>
    <row r="27" spans="1:18" x14ac:dyDescent="0.4">
      <c r="A27" s="15">
        <v>42036</v>
      </c>
      <c r="B27" s="10">
        <f>LN('Preços mensais '!B28/'Preços mensais '!B27)</f>
        <v>-0.14829180820764332</v>
      </c>
      <c r="C27" s="10">
        <f>LN('Preços mensais '!C28/'Preços mensais '!C27)</f>
        <v>-4.836402547122913E-2</v>
      </c>
      <c r="D27" s="10">
        <f>LN('Preços mensais '!D28/'Preços mensais '!D27)</f>
        <v>-0.14042883136286244</v>
      </c>
      <c r="E27" s="10">
        <f>LN('Preços mensais '!E28/'Preços mensais '!E27)</f>
        <v>4.8588368184487335E-2</v>
      </c>
      <c r="F27" s="10">
        <f>LN('Preços mensais '!F28/'Preços mensais '!F27)</f>
        <v>-8.1714589407164362E-2</v>
      </c>
      <c r="G27" s="10">
        <f>LN('Preços mensais '!G28/'Preços mensais '!G27)</f>
        <v>-0.12278175329589991</v>
      </c>
      <c r="H27" s="10">
        <f>LN('Preços mensais '!H28/'Preços mensais '!H27)</f>
        <v>-3.0887836418844787E-2</v>
      </c>
      <c r="I27" s="10">
        <f>LN('Preços mensais '!I28/'Preços mensais '!I27)</f>
        <v>-1.1350859668689563E-2</v>
      </c>
      <c r="J27" s="10">
        <f>LN('Preços mensais '!J28/'Preços mensais '!J27)</f>
        <v>3.3297694850159341E-2</v>
      </c>
      <c r="K27" s="10">
        <f>LN('Preços mensais '!K28/'Preços mensais '!K27)</f>
        <v>6.612417738247342E-2</v>
      </c>
      <c r="L27" s="10">
        <f>LN('Preços mensais '!L28/'Preços mensais '!L27)</f>
        <v>-0.19722193406279237</v>
      </c>
      <c r="M27" s="10">
        <f>LN('Preços mensais '!M28/'Preços mensais '!M27)</f>
        <v>2.128088166947455E-2</v>
      </c>
      <c r="N27" s="10">
        <f>LN('Preços mensais '!N28/'Preços mensais '!N27)</f>
        <v>-6.9602906582886648E-2</v>
      </c>
      <c r="O27" s="10">
        <f>LN('Preços mensais '!O28/'Preços mensais '!O27)</f>
        <v>4.8106687923340261E-2</v>
      </c>
      <c r="P27" s="10">
        <f>LN('Preços mensais '!P28/'Preços mensais '!P27)</f>
        <v>-2.4894212507711889E-3</v>
      </c>
      <c r="Q27" s="10">
        <v>5.4999999999999997E-3</v>
      </c>
      <c r="R27" s="10">
        <f>LN('Preços mensais '!R28/'Preços mensais '!R27)</f>
        <v>-1.1506149129994751E-2</v>
      </c>
    </row>
    <row r="28" spans="1:18" x14ac:dyDescent="0.4">
      <c r="A28" s="15">
        <v>42064</v>
      </c>
      <c r="B28" s="10">
        <f>LN('Preços mensais '!B29/'Preços mensais '!B28)</f>
        <v>0.11770042175241656</v>
      </c>
      <c r="C28" s="10">
        <f>LN('Preços mensais '!C29/'Preços mensais '!C28)</f>
        <v>0.12167542751980805</v>
      </c>
      <c r="D28" s="10">
        <f>LN('Preços mensais '!D29/'Preços mensais '!D28)</f>
        <v>0.13344800022152215</v>
      </c>
      <c r="E28" s="10">
        <f>LN('Preços mensais '!E29/'Preços mensais '!E28)</f>
        <v>0.11069439837864889</v>
      </c>
      <c r="F28" s="10">
        <f>LN('Preços mensais '!F29/'Preços mensais '!F28)</f>
        <v>3.6611776669451875E-2</v>
      </c>
      <c r="G28" s="10">
        <f>LN('Preços mensais '!G29/'Preços mensais '!G28)</f>
        <v>2.9120831699388817E-2</v>
      </c>
      <c r="H28" s="10">
        <f>LN('Preços mensais '!H29/'Preços mensais '!H28)</f>
        <v>-2.5773712627663949E-2</v>
      </c>
      <c r="I28" s="10">
        <f>LN('Preços mensais '!I29/'Preços mensais '!I28)</f>
        <v>-0.52815251847963773</v>
      </c>
      <c r="J28" s="10">
        <f>LN('Preços mensais '!J29/'Preços mensais '!J28)</f>
        <v>6.4157641300553764E-2</v>
      </c>
      <c r="K28" s="10">
        <f>LN('Preços mensais '!K29/'Preços mensais '!K28)</f>
        <v>9.5808642886839684E-2</v>
      </c>
      <c r="L28" s="10">
        <f>LN('Preços mensais '!L29/'Preços mensais '!L28)</f>
        <v>4.6008113908843865E-2</v>
      </c>
      <c r="M28" s="10">
        <f>LN('Preços mensais '!M29/'Preços mensais '!M28)</f>
        <v>6.1253247147876826E-2</v>
      </c>
      <c r="N28" s="10">
        <f>LN('Preços mensais '!N29/'Preços mensais '!N28)</f>
        <v>-5.7696989320854458E-2</v>
      </c>
      <c r="O28" s="10">
        <f>LN('Preços mensais '!O29/'Preços mensais '!O28)</f>
        <v>4.1530762749066299E-3</v>
      </c>
      <c r="P28" s="10">
        <f>LN('Preços mensais '!P29/'Preços mensais '!P28)</f>
        <v>0.11211729812070621</v>
      </c>
      <c r="Q28" s="10">
        <v>5.4999999999999997E-3</v>
      </c>
      <c r="R28" s="10">
        <f>LN('Preços mensais '!R29/'Preços mensais '!R28)</f>
        <v>6.8143145472447125E-2</v>
      </c>
    </row>
    <row r="29" spans="1:18" x14ac:dyDescent="0.4">
      <c r="A29" s="15">
        <v>42095</v>
      </c>
      <c r="B29" s="10">
        <f>LN('Preços mensais '!B30/'Preços mensais '!B29)</f>
        <v>-7.0504730416141984E-2</v>
      </c>
      <c r="C29" s="10">
        <f>LN('Preços mensais '!C30/'Preços mensais '!C29)</f>
        <v>2.4345721093812327E-3</v>
      </c>
      <c r="D29" s="10">
        <f>LN('Preços mensais '!D30/'Preços mensais '!D29)</f>
        <v>-0.11822095990248864</v>
      </c>
      <c r="E29" s="10">
        <f>LN('Preços mensais '!E30/'Preços mensais '!E29)</f>
        <v>1.3459153374004711E-2</v>
      </c>
      <c r="F29" s="10">
        <f>LN('Preços mensais '!F30/'Preços mensais '!F29)</f>
        <v>6.5691487354694912E-3</v>
      </c>
      <c r="G29" s="10">
        <f>LN('Preços mensais '!G30/'Preços mensais '!G29)</f>
        <v>7.1406873866232762E-2</v>
      </c>
      <c r="H29" s="10">
        <f>LN('Preços mensais '!H30/'Preços mensais '!H29)</f>
        <v>-5.8168770076441077E-2</v>
      </c>
      <c r="I29" s="10">
        <f>LN('Preços mensais '!I30/'Preços mensais '!I29)</f>
        <v>0.78200051791563685</v>
      </c>
      <c r="J29" s="10">
        <f>LN('Preços mensais '!J30/'Preços mensais '!J29)</f>
        <v>-1.4388737452099556E-2</v>
      </c>
      <c r="K29" s="10">
        <f>LN('Preços mensais '!K30/'Preços mensais '!K29)</f>
        <v>-4.3282105599707119E-2</v>
      </c>
      <c r="L29" s="10">
        <f>LN('Preços mensais '!L30/'Preços mensais '!L29)</f>
        <v>-0.15627087959401204</v>
      </c>
      <c r="M29" s="10">
        <f>LN('Preços mensais '!M30/'Preços mensais '!M29)</f>
        <v>8.7972658972100947E-3</v>
      </c>
      <c r="N29" s="10">
        <f>LN('Preços mensais '!N30/'Preços mensais '!N29)</f>
        <v>-0.14450042399509669</v>
      </c>
      <c r="O29" s="10">
        <f>LN('Preços mensais '!O30/'Preços mensais '!O29)</f>
        <v>-3.4330381283747748E-2</v>
      </c>
      <c r="P29" s="10">
        <f>LN('Preços mensais '!P30/'Preços mensais '!P29)</f>
        <v>2.5518322639241049E-2</v>
      </c>
      <c r="Q29" s="10">
        <v>6.0000000000000001E-3</v>
      </c>
      <c r="R29" s="10">
        <f>LN('Preços mensais '!R30/'Preços mensais '!R29)</f>
        <v>2.3736671708461568E-2</v>
      </c>
    </row>
    <row r="30" spans="1:18" x14ac:dyDescent="0.4">
      <c r="A30" s="15">
        <v>42125</v>
      </c>
      <c r="B30" s="10">
        <f>LN('Preços mensais '!B31/'Preços mensais '!B30)</f>
        <v>-7.094714735336907E-4</v>
      </c>
      <c r="C30" s="10">
        <f>LN('Preços mensais '!C31/'Preços mensais '!C30)</f>
        <v>9.4480877752649392E-2</v>
      </c>
      <c r="D30" s="10">
        <f>LN('Preços mensais '!D31/'Preços mensais '!D30)</f>
        <v>-4.2273989898845538E-2</v>
      </c>
      <c r="E30" s="10">
        <f>LN('Preços mensais '!E31/'Preços mensais '!E30)</f>
        <v>-2.6186597906103094E-2</v>
      </c>
      <c r="F30" s="10">
        <f>LN('Preços mensais '!F31/'Preços mensais '!F30)</f>
        <v>2.5273164130624925E-2</v>
      </c>
      <c r="G30" s="10">
        <f>LN('Preços mensais '!G31/'Preços mensais '!G30)</f>
        <v>-9.8973703698887305E-2</v>
      </c>
      <c r="H30" s="10">
        <f>LN('Preços mensais '!H31/'Preços mensais '!H30)</f>
        <v>-2.8452515236699203E-2</v>
      </c>
      <c r="I30" s="10">
        <f>LN('Preços mensais '!I31/'Preços mensais '!I30)</f>
        <v>1.2822300124815241E-2</v>
      </c>
      <c r="J30" s="10">
        <f>LN('Preços mensais '!J31/'Preços mensais '!J30)</f>
        <v>0.16280874257037264</v>
      </c>
      <c r="K30" s="10">
        <f>LN('Preços mensais '!K31/'Preços mensais '!K30)</f>
        <v>9.507361472811203E-2</v>
      </c>
      <c r="L30" s="10">
        <f>LN('Preços mensais '!L31/'Preços mensais '!L30)</f>
        <v>-0.10472579649973529</v>
      </c>
      <c r="M30" s="10">
        <f>LN('Preços mensais '!M31/'Preços mensais '!M30)</f>
        <v>6.149478160780629E-2</v>
      </c>
      <c r="N30" s="10">
        <f>LN('Preços mensais '!N31/'Preços mensais '!N30)</f>
        <v>0.11497798472877485</v>
      </c>
      <c r="O30" s="10">
        <f>LN('Preços mensais '!O31/'Preços mensais '!O30)</f>
        <v>-2.922184921267134E-2</v>
      </c>
      <c r="P30" s="10">
        <f>LN('Preços mensais '!P31/'Preços mensais '!P30)</f>
        <v>-1.7971117003858166E-2</v>
      </c>
      <c r="Q30" s="10">
        <v>4.8999999999999998E-3</v>
      </c>
      <c r="R30" s="10">
        <f>LN('Preços mensais '!R31/'Preços mensais '!R30)</f>
        <v>-7.524460718669003E-3</v>
      </c>
    </row>
    <row r="31" spans="1:18" x14ac:dyDescent="0.4">
      <c r="A31" s="15">
        <v>42156</v>
      </c>
      <c r="B31" s="10">
        <f>LN('Preços mensais '!B32/'Preços mensais '!B31)</f>
        <v>-2.0072358489388088E-2</v>
      </c>
      <c r="C31" s="10">
        <f>LN('Preços mensais '!C32/'Preços mensais '!C31)</f>
        <v>6.270470576976285E-2</v>
      </c>
      <c r="D31" s="10">
        <f>LN('Preços mensais '!D32/'Preços mensais '!D31)</f>
        <v>-3.487103662410547E-2</v>
      </c>
      <c r="E31" s="10">
        <f>LN('Preços mensais '!E32/'Preços mensais '!E31)</f>
        <v>5.8631355163213224E-2</v>
      </c>
      <c r="F31" s="10">
        <f>LN('Preços mensais '!F32/'Preços mensais '!F31)</f>
        <v>0.12068074849245478</v>
      </c>
      <c r="G31" s="10">
        <f>LN('Preços mensais '!G32/'Preços mensais '!G31)</f>
        <v>-4.4451762570833921E-2</v>
      </c>
      <c r="H31" s="10">
        <f>LN('Preços mensais '!H32/'Preços mensais '!H31)</f>
        <v>2.6935064262665752E-2</v>
      </c>
      <c r="I31" s="10">
        <f>LN('Preços mensais '!I32/'Preços mensais '!I31)</f>
        <v>0.1280831529524224</v>
      </c>
      <c r="J31" s="10">
        <f>LN('Preços mensais '!J32/'Preços mensais '!J31)</f>
        <v>0.12487332988140799</v>
      </c>
      <c r="K31" s="10">
        <f>LN('Preços mensais '!K32/'Preços mensais '!K31)</f>
        <v>6.2663736435303943E-2</v>
      </c>
      <c r="L31" s="10">
        <f>LN('Preços mensais '!L32/'Preços mensais '!L31)</f>
        <v>-4.013483642043033E-2</v>
      </c>
      <c r="M31" s="10">
        <f>LN('Preços mensais '!M32/'Preços mensais '!M31)</f>
        <v>3.268903992301514E-2</v>
      </c>
      <c r="N31" s="10">
        <f>LN('Preços mensais '!N32/'Preços mensais '!N31)</f>
        <v>4.6349759398847064E-2</v>
      </c>
      <c r="O31" s="10">
        <f>LN('Preços mensais '!O32/'Preços mensais '!O31)</f>
        <v>-5.694415893556585E-3</v>
      </c>
      <c r="P31" s="10">
        <f>LN('Preços mensais '!P32/'Preços mensais '!P31)</f>
        <v>9.4465466252759284E-2</v>
      </c>
      <c r="Q31" s="10">
        <v>5.4999999999999997E-3</v>
      </c>
      <c r="R31" s="10">
        <f>LN('Preços mensais '!R32/'Preços mensais '!R31)</f>
        <v>3.6955750777267135E-2</v>
      </c>
    </row>
    <row r="32" spans="1:18" x14ac:dyDescent="0.4">
      <c r="A32" s="15">
        <v>42186</v>
      </c>
      <c r="B32" s="10">
        <f>LN('Preços mensais '!B33/'Preços mensais '!B32)</f>
        <v>-2.7157632326197348E-2</v>
      </c>
      <c r="C32" s="10">
        <f>LN('Preços mensais '!C33/'Preços mensais '!C32)</f>
        <v>-2.6007817000573675E-3</v>
      </c>
      <c r="D32" s="10">
        <f>LN('Preços mensais '!D33/'Preços mensais '!D32)</f>
        <v>1.6191835621910761E-2</v>
      </c>
      <c r="E32" s="10">
        <f>LN('Preços mensais '!E33/'Preços mensais '!E32)</f>
        <v>-7.7956219824559265E-3</v>
      </c>
      <c r="F32" s="10">
        <f>LN('Preços mensais '!F33/'Preços mensais '!F32)</f>
        <v>-1.5030083405638163E-2</v>
      </c>
      <c r="G32" s="10">
        <f>LN('Preços mensais '!G33/'Preços mensais '!G32)</f>
        <v>1.4504686202881629E-2</v>
      </c>
      <c r="H32" s="10">
        <f>LN('Preços mensais '!H33/'Preços mensais '!H32)</f>
        <v>1.2075618435427543E-2</v>
      </c>
      <c r="I32" s="10">
        <f>LN('Preços mensais '!I33/'Preços mensais '!I32)</f>
        <v>-1.5504186535965312E-2</v>
      </c>
      <c r="J32" s="10">
        <f>LN('Preços mensais '!J33/'Preços mensais '!J32)</f>
        <v>-6.5430985889358357E-3</v>
      </c>
      <c r="K32" s="10">
        <f>LN('Preços mensais '!K33/'Preços mensais '!K32)</f>
        <v>-3.415701214456323E-2</v>
      </c>
      <c r="L32" s="10">
        <f>LN('Preços mensais '!L33/'Preços mensais '!L32)</f>
        <v>2.3499775915898163E-2</v>
      </c>
      <c r="M32" s="10">
        <f>LN('Preços mensais '!M33/'Preços mensais '!M32)</f>
        <v>5.4960155271860486E-4</v>
      </c>
      <c r="N32" s="10">
        <f>LN('Preços mensais '!N33/'Preços mensais '!N32)</f>
        <v>3.8578717441773526E-2</v>
      </c>
      <c r="O32" s="10">
        <f>LN('Preços mensais '!O33/'Preços mensais '!O32)</f>
        <v>3.3690023382983547E-2</v>
      </c>
      <c r="P32" s="10">
        <f>LN('Preços mensais '!P33/'Preços mensais '!P32)</f>
        <v>-8.0808520539387835E-3</v>
      </c>
      <c r="Q32" s="10">
        <v>6.1000000000000004E-3</v>
      </c>
      <c r="R32" s="10">
        <f>LN('Preços mensais '!R33/'Preços mensais '!R32)</f>
        <v>1.6545335132496317E-2</v>
      </c>
    </row>
    <row r="34" spans="1:18" x14ac:dyDescent="0.4">
      <c r="A34" s="3" t="s">
        <v>1305</v>
      </c>
      <c r="B34" s="11">
        <f>AVERAGE(B3:B32)</f>
        <v>1.9399995643965332E-2</v>
      </c>
      <c r="C34" s="11">
        <f t="shared" ref="C34:R34" si="0">AVERAGE(C3:C32)</f>
        <v>2.0086103138162528E-2</v>
      </c>
      <c r="D34" s="11">
        <f t="shared" si="0"/>
        <v>9.9227737986178153E-4</v>
      </c>
      <c r="E34" s="11">
        <f t="shared" si="0"/>
        <v>5.0274296578194507E-3</v>
      </c>
      <c r="F34" s="11">
        <f t="shared" si="0"/>
        <v>1.1690890075873757E-3</v>
      </c>
      <c r="G34" s="11">
        <f t="shared" si="0"/>
        <v>-3.682248434199043E-3</v>
      </c>
      <c r="H34" s="11">
        <f t="shared" si="0"/>
        <v>-1.2258454435875164E-2</v>
      </c>
      <c r="I34" s="11">
        <f t="shared" si="0"/>
        <v>4.2682917217007427E-2</v>
      </c>
      <c r="J34" s="11">
        <f t="shared" si="0"/>
        <v>2.826150186744306E-2</v>
      </c>
      <c r="K34" s="11">
        <f t="shared" si="0"/>
        <v>2.4650252662800493E-3</v>
      </c>
      <c r="L34" s="11">
        <f t="shared" si="0"/>
        <v>-1.3558486631267862E-2</v>
      </c>
      <c r="M34" s="11">
        <f t="shared" si="0"/>
        <v>1.0255351312755574E-2</v>
      </c>
      <c r="N34" s="11">
        <f t="shared" si="0"/>
        <v>6.4309355395977862E-3</v>
      </c>
      <c r="O34" s="11">
        <f t="shared" si="0"/>
        <v>2.3724118871096014E-2</v>
      </c>
      <c r="P34" s="11">
        <f t="shared" si="0"/>
        <v>2.2081276101012059E-3</v>
      </c>
      <c r="Q34" s="11">
        <f t="shared" si="0"/>
        <v>6.6000468693333319E-3</v>
      </c>
      <c r="R34" s="11">
        <f t="shared" si="0"/>
        <v>-5.1424961408525049E-3</v>
      </c>
    </row>
    <row r="35" spans="1:18" x14ac:dyDescent="0.4">
      <c r="A35" s="3" t="s">
        <v>1306</v>
      </c>
      <c r="B35" s="11">
        <f>STDEV(B3:B32)</f>
        <v>8.0987906333649953E-2</v>
      </c>
      <c r="C35" s="11">
        <f t="shared" ref="C35:R35" si="1">STDEV(C3:C32)</f>
        <v>8.251793782065793E-2</v>
      </c>
      <c r="D35" s="11">
        <f t="shared" si="1"/>
        <v>9.7297378271767432E-2</v>
      </c>
      <c r="E35" s="11">
        <f t="shared" si="1"/>
        <v>6.8693817217079942E-2</v>
      </c>
      <c r="F35" s="11">
        <f t="shared" si="1"/>
        <v>7.4222883356622998E-2</v>
      </c>
      <c r="G35" s="11">
        <f t="shared" si="1"/>
        <v>8.8281085982475332E-2</v>
      </c>
      <c r="H35" s="11">
        <f t="shared" si="1"/>
        <v>6.1807165502652105E-2</v>
      </c>
      <c r="I35" s="11">
        <f t="shared" si="1"/>
        <v>0.18792741474594471</v>
      </c>
      <c r="J35" s="11">
        <f t="shared" si="1"/>
        <v>9.3455774764228769E-2</v>
      </c>
      <c r="K35" s="11">
        <f t="shared" si="1"/>
        <v>9.6366413331166134E-2</v>
      </c>
      <c r="L35" s="11">
        <f t="shared" si="1"/>
        <v>0.14397248785300779</v>
      </c>
      <c r="M35" s="11">
        <f t="shared" si="1"/>
        <v>4.8444398483904368E-2</v>
      </c>
      <c r="N35" s="11">
        <f t="shared" si="1"/>
        <v>0.12257094830742862</v>
      </c>
      <c r="O35" s="11">
        <f t="shared" si="1"/>
        <v>5.9117867314592683E-2</v>
      </c>
      <c r="P35" s="11">
        <f t="shared" si="1"/>
        <v>9.2016821492887146E-2</v>
      </c>
      <c r="Q35" s="11">
        <f t="shared" si="1"/>
        <v>1.3891803055322966E-3</v>
      </c>
      <c r="R35" s="11">
        <f t="shared" si="1"/>
        <v>4.728366849396639E-2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E0EE-6583-401D-9634-4E371992CE9F}">
  <dimension ref="A1:BP263"/>
  <sheetViews>
    <sheetView workbookViewId="0"/>
  </sheetViews>
  <sheetFormatPr defaultRowHeight="14.6" x14ac:dyDescent="0.4"/>
  <cols>
    <col min="1" max="1" width="10.69140625" bestFit="1" customWidth="1"/>
    <col min="2" max="2" width="26.15234375" bestFit="1" customWidth="1"/>
    <col min="3" max="3" width="23.3046875" bestFit="1" customWidth="1"/>
    <col min="68" max="68" width="9.53515625" bestFit="1" customWidth="1"/>
  </cols>
  <sheetData>
    <row r="1" spans="1:68" x14ac:dyDescent="0.4">
      <c r="A1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2"/>
    </row>
    <row r="2" spans="1:68" x14ac:dyDescent="0.4">
      <c r="A2" s="1" t="s">
        <v>13</v>
      </c>
      <c r="B2" t="s">
        <v>14</v>
      </c>
      <c r="C2" t="s">
        <v>13</v>
      </c>
      <c r="D2" t="s">
        <v>14</v>
      </c>
      <c r="E2" t="s">
        <v>13</v>
      </c>
      <c r="F2" t="s">
        <v>14</v>
      </c>
      <c r="G2" t="s">
        <v>13</v>
      </c>
      <c r="H2" t="s">
        <v>14</v>
      </c>
      <c r="I2" t="s">
        <v>13</v>
      </c>
      <c r="J2" t="s">
        <v>14</v>
      </c>
      <c r="K2" t="s">
        <v>13</v>
      </c>
      <c r="L2" t="s">
        <v>14</v>
      </c>
      <c r="M2" t="s">
        <v>13</v>
      </c>
      <c r="N2" t="s">
        <v>14</v>
      </c>
      <c r="O2" t="s">
        <v>13</v>
      </c>
      <c r="P2" t="s">
        <v>14</v>
      </c>
      <c r="Q2" t="s">
        <v>13</v>
      </c>
      <c r="R2" t="s">
        <v>14</v>
      </c>
      <c r="S2" t="s">
        <v>13</v>
      </c>
      <c r="T2" t="s">
        <v>14</v>
      </c>
      <c r="U2" t="s">
        <v>13</v>
      </c>
      <c r="V2" t="s">
        <v>14</v>
      </c>
      <c r="W2" t="s">
        <v>13</v>
      </c>
      <c r="X2" t="s">
        <v>15</v>
      </c>
      <c r="Y2" t="s">
        <v>13</v>
      </c>
      <c r="Z2" t="s">
        <v>15</v>
      </c>
    </row>
    <row r="3" spans="1:68" x14ac:dyDescent="0.4">
      <c r="A3" s="1">
        <v>43497.705555555556</v>
      </c>
      <c r="B3" t="s">
        <v>16</v>
      </c>
      <c r="C3" s="4">
        <v>43497.705555555556</v>
      </c>
      <c r="D3" t="s">
        <v>17</v>
      </c>
      <c r="E3" s="4">
        <v>43497.705555555556</v>
      </c>
      <c r="F3" t="s">
        <v>18</v>
      </c>
      <c r="G3" s="4">
        <v>43497.705555555556</v>
      </c>
      <c r="H3" t="s">
        <v>19</v>
      </c>
      <c r="I3" s="4">
        <v>43497.705555555556</v>
      </c>
      <c r="J3" t="s">
        <v>20</v>
      </c>
      <c r="K3" s="4">
        <v>43497.705555555556</v>
      </c>
      <c r="L3" t="s">
        <v>21</v>
      </c>
      <c r="M3" s="4">
        <v>43466.998611111114</v>
      </c>
      <c r="N3" t="s">
        <v>22</v>
      </c>
      <c r="O3" s="4">
        <v>43497.666666666664</v>
      </c>
      <c r="P3" t="s">
        <v>23</v>
      </c>
      <c r="Q3" s="4">
        <v>43497.666666666664</v>
      </c>
      <c r="R3" t="s">
        <v>24</v>
      </c>
      <c r="S3" s="4">
        <v>43497.666666666664</v>
      </c>
      <c r="T3" t="s">
        <v>25</v>
      </c>
      <c r="U3" s="4">
        <v>43497.666666666664</v>
      </c>
      <c r="V3" t="s">
        <v>26</v>
      </c>
      <c r="W3" s="1">
        <v>43467</v>
      </c>
      <c r="X3">
        <v>2.3650000000000002</v>
      </c>
      <c r="Y3" s="1">
        <v>43468</v>
      </c>
      <c r="Z3">
        <v>287.66699999999997</v>
      </c>
    </row>
    <row r="4" spans="1:68" x14ac:dyDescent="0.4">
      <c r="A4" s="1">
        <v>43525.705555555556</v>
      </c>
      <c r="B4" t="s">
        <v>27</v>
      </c>
      <c r="C4" s="4">
        <v>43525.705555555556</v>
      </c>
      <c r="D4" t="s">
        <v>28</v>
      </c>
      <c r="E4" s="4">
        <v>43525.705555555556</v>
      </c>
      <c r="F4">
        <v>29</v>
      </c>
      <c r="G4" s="4">
        <v>43525.705555555556</v>
      </c>
      <c r="H4" t="s">
        <v>29</v>
      </c>
      <c r="I4" s="4">
        <v>43525.705555555556</v>
      </c>
      <c r="J4" t="s">
        <v>30</v>
      </c>
      <c r="K4" s="4">
        <v>43525.705555555556</v>
      </c>
      <c r="L4" t="s">
        <v>31</v>
      </c>
      <c r="M4" s="4">
        <v>43497.998611111114</v>
      </c>
      <c r="N4" t="s">
        <v>32</v>
      </c>
      <c r="O4" s="4">
        <v>43525.666666666664</v>
      </c>
      <c r="P4" t="s">
        <v>33</v>
      </c>
      <c r="Q4" s="4">
        <v>43525.666666666664</v>
      </c>
      <c r="R4" t="s">
        <v>34</v>
      </c>
      <c r="S4" s="4">
        <v>43525.666666666664</v>
      </c>
      <c r="T4" t="s">
        <v>35</v>
      </c>
      <c r="U4" s="4">
        <v>43525.666666666664</v>
      </c>
      <c r="V4" t="s">
        <v>36</v>
      </c>
      <c r="W4" s="1">
        <v>43468</v>
      </c>
      <c r="X4">
        <v>2.355</v>
      </c>
      <c r="Y4" s="1">
        <v>43469</v>
      </c>
      <c r="Z4">
        <v>287.73599999999999</v>
      </c>
    </row>
    <row r="5" spans="1:68" x14ac:dyDescent="0.4">
      <c r="A5" s="1">
        <v>43556.705555555556</v>
      </c>
      <c r="B5" t="s">
        <v>37</v>
      </c>
      <c r="C5" s="4">
        <v>43556.705555555556</v>
      </c>
      <c r="D5" t="s">
        <v>38</v>
      </c>
      <c r="E5" s="4">
        <v>43556.705555555556</v>
      </c>
      <c r="F5" t="s">
        <v>39</v>
      </c>
      <c r="G5" s="4">
        <v>43556.705555555556</v>
      </c>
      <c r="H5" t="s">
        <v>40</v>
      </c>
      <c r="I5" s="4">
        <v>43556.705555555556</v>
      </c>
      <c r="J5" t="s">
        <v>41</v>
      </c>
      <c r="K5" s="4">
        <v>43556.705555555556</v>
      </c>
      <c r="L5" t="s">
        <v>42</v>
      </c>
      <c r="M5" s="4">
        <v>43525.998611111114</v>
      </c>
      <c r="N5" t="s">
        <v>43</v>
      </c>
      <c r="O5" s="4">
        <v>43556.666666666664</v>
      </c>
      <c r="P5" t="s">
        <v>44</v>
      </c>
      <c r="Q5" s="4">
        <v>43556.666666666664</v>
      </c>
      <c r="R5" t="s">
        <v>45</v>
      </c>
      <c r="S5" s="4">
        <v>43556.666666666664</v>
      </c>
      <c r="T5" t="s">
        <v>46</v>
      </c>
      <c r="U5" s="4">
        <v>43556.666666666664</v>
      </c>
      <c r="V5" t="s">
        <v>47</v>
      </c>
      <c r="W5" s="1">
        <v>43469</v>
      </c>
      <c r="X5">
        <v>2.3580000000000001</v>
      </c>
      <c r="Y5" s="1">
        <v>43472</v>
      </c>
      <c r="Z5">
        <v>287.80399999999997</v>
      </c>
    </row>
    <row r="6" spans="1:68" x14ac:dyDescent="0.4">
      <c r="A6" s="1">
        <v>43647.705555555556</v>
      </c>
      <c r="B6" t="s">
        <v>48</v>
      </c>
      <c r="C6" s="4">
        <v>43647.705555555556</v>
      </c>
      <c r="D6" t="s">
        <v>49</v>
      </c>
      <c r="E6" s="4">
        <v>43647.705555555556</v>
      </c>
      <c r="F6" t="s">
        <v>50</v>
      </c>
      <c r="G6" s="4">
        <v>43647.705555555556</v>
      </c>
      <c r="H6" t="s">
        <v>51</v>
      </c>
      <c r="I6" s="4">
        <v>43647.705555555556</v>
      </c>
      <c r="J6" t="s">
        <v>52</v>
      </c>
      <c r="K6" s="4">
        <v>43647.705555555556</v>
      </c>
      <c r="L6" t="s">
        <v>53</v>
      </c>
      <c r="M6" s="4">
        <v>43556.998611111114</v>
      </c>
      <c r="N6" t="s">
        <v>54</v>
      </c>
      <c r="O6" s="4">
        <v>43647.666666666664</v>
      </c>
      <c r="P6" t="s">
        <v>55</v>
      </c>
      <c r="Q6" s="4">
        <v>43647.666666666664</v>
      </c>
      <c r="R6" t="s">
        <v>56</v>
      </c>
      <c r="S6" s="4">
        <v>43647.666666666664</v>
      </c>
      <c r="T6" t="s">
        <v>57</v>
      </c>
      <c r="U6" s="4">
        <v>43647.666666666664</v>
      </c>
      <c r="V6" t="s">
        <v>58</v>
      </c>
      <c r="W6" s="1">
        <v>43472</v>
      </c>
      <c r="X6">
        <v>2.3530000000000002</v>
      </c>
      <c r="Y6" s="1">
        <v>43473</v>
      </c>
      <c r="Z6">
        <v>287.87299999999999</v>
      </c>
    </row>
    <row r="7" spans="1:68" x14ac:dyDescent="0.4">
      <c r="A7" s="1">
        <v>43678.705555555556</v>
      </c>
      <c r="B7" t="s">
        <v>16</v>
      </c>
      <c r="C7" s="4">
        <v>43678.705555555556</v>
      </c>
      <c r="D7" t="s">
        <v>59</v>
      </c>
      <c r="E7" s="4">
        <v>43678.705555555556</v>
      </c>
      <c r="F7" t="s">
        <v>60</v>
      </c>
      <c r="G7" s="4">
        <v>43678.705555555556</v>
      </c>
      <c r="H7" t="s">
        <v>61</v>
      </c>
      <c r="I7" s="4">
        <v>43678.705555555556</v>
      </c>
      <c r="J7" t="s">
        <v>62</v>
      </c>
      <c r="K7" s="4">
        <v>43678.705555555556</v>
      </c>
      <c r="L7" t="s">
        <v>63</v>
      </c>
      <c r="M7" s="4">
        <v>43586.998611111114</v>
      </c>
      <c r="N7" t="s">
        <v>64</v>
      </c>
      <c r="O7" s="4">
        <v>43678.666666666664</v>
      </c>
      <c r="P7" t="s">
        <v>65</v>
      </c>
      <c r="Q7" s="4">
        <v>43678.666666666664</v>
      </c>
      <c r="R7" t="s">
        <v>66</v>
      </c>
      <c r="S7" s="4">
        <v>43678.666666666664</v>
      </c>
      <c r="T7" t="s">
        <v>67</v>
      </c>
      <c r="U7" s="4">
        <v>43678.666666666664</v>
      </c>
      <c r="V7" t="s">
        <v>68</v>
      </c>
      <c r="W7" s="1">
        <v>43473</v>
      </c>
      <c r="X7">
        <v>2.4</v>
      </c>
      <c r="Y7" s="1">
        <v>43474</v>
      </c>
      <c r="Z7">
        <v>287.94099999999997</v>
      </c>
    </row>
    <row r="8" spans="1:68" x14ac:dyDescent="0.4">
      <c r="A8" s="1">
        <v>43709.705555555556</v>
      </c>
      <c r="B8" t="s">
        <v>69</v>
      </c>
      <c r="C8" s="4">
        <v>43709.705555555556</v>
      </c>
      <c r="D8" t="s">
        <v>70</v>
      </c>
      <c r="E8" s="4">
        <v>43709.705555555556</v>
      </c>
      <c r="F8" t="s">
        <v>71</v>
      </c>
      <c r="G8" s="4">
        <v>43709.705555555556</v>
      </c>
      <c r="H8" t="s">
        <v>72</v>
      </c>
      <c r="I8" s="4">
        <v>43709.705555555556</v>
      </c>
      <c r="J8" t="s">
        <v>73</v>
      </c>
      <c r="K8" s="4">
        <v>43709.705555555556</v>
      </c>
      <c r="L8" t="s">
        <v>74</v>
      </c>
      <c r="M8" s="4">
        <v>43617.998611111114</v>
      </c>
      <c r="N8" t="s">
        <v>75</v>
      </c>
      <c r="O8" s="4">
        <v>43709.666666666664</v>
      </c>
      <c r="P8" t="s">
        <v>76</v>
      </c>
      <c r="Q8" s="4">
        <v>43709.666666666664</v>
      </c>
      <c r="R8" t="s">
        <v>77</v>
      </c>
      <c r="S8" s="4">
        <v>43709.666666666664</v>
      </c>
      <c r="T8" t="s">
        <v>78</v>
      </c>
      <c r="U8" s="4">
        <v>43709.666666666664</v>
      </c>
      <c r="V8" t="s">
        <v>79</v>
      </c>
      <c r="W8" s="1">
        <v>43474</v>
      </c>
      <c r="X8">
        <v>2.39</v>
      </c>
      <c r="Y8" s="1">
        <v>43475</v>
      </c>
      <c r="Z8">
        <v>2.8801000000000001</v>
      </c>
    </row>
    <row r="9" spans="1:68" x14ac:dyDescent="0.4">
      <c r="A9" s="1">
        <v>43739.705555555556</v>
      </c>
      <c r="B9" t="s">
        <v>80</v>
      </c>
      <c r="C9" s="4">
        <v>43739.705555555556</v>
      </c>
      <c r="D9" t="s">
        <v>81</v>
      </c>
      <c r="E9" s="4">
        <v>43739.705555555556</v>
      </c>
      <c r="F9" t="s">
        <v>82</v>
      </c>
      <c r="G9" s="4">
        <v>43739.705555555556</v>
      </c>
      <c r="H9" t="s">
        <v>83</v>
      </c>
      <c r="I9" s="4">
        <v>43739.705555555556</v>
      </c>
      <c r="J9" t="s">
        <v>84</v>
      </c>
      <c r="K9" s="4">
        <v>43739.705555555556</v>
      </c>
      <c r="L9" t="s">
        <v>85</v>
      </c>
      <c r="M9" s="4">
        <v>43647.998611111114</v>
      </c>
      <c r="N9" t="s">
        <v>86</v>
      </c>
      <c r="O9" s="4">
        <v>43739.666666666664</v>
      </c>
      <c r="P9" t="s">
        <v>87</v>
      </c>
      <c r="Q9" s="4">
        <v>43739.666666666664</v>
      </c>
      <c r="R9" t="s">
        <v>88</v>
      </c>
      <c r="S9" s="4">
        <v>43739.666666666664</v>
      </c>
      <c r="T9" t="s">
        <v>89</v>
      </c>
      <c r="U9" s="4">
        <v>43739.666666666664</v>
      </c>
      <c r="V9" t="s">
        <v>90</v>
      </c>
      <c r="W9" s="1">
        <v>43475</v>
      </c>
      <c r="X9">
        <v>2.375</v>
      </c>
      <c r="Y9" s="1">
        <v>43476</v>
      </c>
      <c r="Z9">
        <v>288.07900000000001</v>
      </c>
    </row>
    <row r="10" spans="1:68" x14ac:dyDescent="0.4">
      <c r="A10" s="1">
        <v>43770.705555555556</v>
      </c>
      <c r="B10" t="s">
        <v>91</v>
      </c>
      <c r="C10" s="4">
        <v>43770.705555555556</v>
      </c>
      <c r="D10" t="s">
        <v>92</v>
      </c>
      <c r="E10" s="4">
        <v>43770.705555555556</v>
      </c>
      <c r="F10" t="s">
        <v>93</v>
      </c>
      <c r="G10" s="4">
        <v>43770.705555555556</v>
      </c>
      <c r="H10" t="s">
        <v>94</v>
      </c>
      <c r="I10" s="4">
        <v>43770.705555555556</v>
      </c>
      <c r="J10" t="s">
        <v>95</v>
      </c>
      <c r="K10" s="4">
        <v>43770.705555555556</v>
      </c>
      <c r="L10" t="s">
        <v>96</v>
      </c>
      <c r="M10" s="4">
        <v>43678.998611111114</v>
      </c>
      <c r="N10" t="s">
        <v>97</v>
      </c>
      <c r="O10" s="4">
        <v>43770.666666666664</v>
      </c>
      <c r="P10" t="s">
        <v>98</v>
      </c>
      <c r="Q10" s="4">
        <v>43770.666666666664</v>
      </c>
      <c r="R10" t="s">
        <v>99</v>
      </c>
      <c r="S10" s="4">
        <v>43770.666666666664</v>
      </c>
      <c r="T10" t="s">
        <v>100</v>
      </c>
      <c r="U10" s="4">
        <v>43770.666666666664</v>
      </c>
      <c r="V10" t="s">
        <v>101</v>
      </c>
      <c r="W10" s="1">
        <v>43476</v>
      </c>
      <c r="X10">
        <v>2.37</v>
      </c>
      <c r="Y10" s="1">
        <v>43479</v>
      </c>
      <c r="Z10">
        <v>288.14699999999999</v>
      </c>
    </row>
    <row r="11" spans="1:68" x14ac:dyDescent="0.4">
      <c r="A11" s="1" t="s">
        <v>102</v>
      </c>
      <c r="B11" t="s">
        <v>103</v>
      </c>
      <c r="C11" t="s">
        <v>102</v>
      </c>
      <c r="D11" t="s">
        <v>104</v>
      </c>
      <c r="E11" t="s">
        <v>102</v>
      </c>
      <c r="F11" t="s">
        <v>105</v>
      </c>
      <c r="G11" t="s">
        <v>102</v>
      </c>
      <c r="H11" t="s">
        <v>106</v>
      </c>
      <c r="I11" t="s">
        <v>102</v>
      </c>
      <c r="J11" t="s">
        <v>107</v>
      </c>
      <c r="K11" t="s">
        <v>102</v>
      </c>
      <c r="L11" t="s">
        <v>108</v>
      </c>
      <c r="M11" s="4">
        <v>43709.998611111114</v>
      </c>
      <c r="N11" t="s">
        <v>109</v>
      </c>
      <c r="O11" t="s">
        <v>110</v>
      </c>
      <c r="P11" t="s">
        <v>111</v>
      </c>
      <c r="Q11" t="s">
        <v>110</v>
      </c>
      <c r="R11" t="s">
        <v>112</v>
      </c>
      <c r="S11" t="s">
        <v>110</v>
      </c>
      <c r="T11" t="s">
        <v>113</v>
      </c>
      <c r="U11" t="s">
        <v>110</v>
      </c>
      <c r="V11" t="s">
        <v>114</v>
      </c>
      <c r="W11" s="1">
        <v>43479</v>
      </c>
      <c r="X11">
        <v>2.36</v>
      </c>
      <c r="Y11" s="1">
        <v>43480</v>
      </c>
      <c r="Z11">
        <v>288.21600000000001</v>
      </c>
    </row>
    <row r="12" spans="1:68" x14ac:dyDescent="0.4">
      <c r="A12" s="1" t="s">
        <v>115</v>
      </c>
      <c r="B12" t="s">
        <v>116</v>
      </c>
      <c r="C12" t="s">
        <v>115</v>
      </c>
      <c r="D12">
        <v>37</v>
      </c>
      <c r="E12" t="s">
        <v>115</v>
      </c>
      <c r="F12" t="s">
        <v>117</v>
      </c>
      <c r="G12" t="s">
        <v>115</v>
      </c>
      <c r="H12" t="s">
        <v>118</v>
      </c>
      <c r="I12" t="s">
        <v>115</v>
      </c>
      <c r="J12" t="s">
        <v>119</v>
      </c>
      <c r="K12" t="s">
        <v>115</v>
      </c>
      <c r="L12" t="s">
        <v>120</v>
      </c>
      <c r="M12" s="4">
        <v>43739.998611111114</v>
      </c>
      <c r="N12" t="s">
        <v>121</v>
      </c>
      <c r="O12" t="s">
        <v>122</v>
      </c>
      <c r="P12" t="s">
        <v>123</v>
      </c>
      <c r="Q12" t="s">
        <v>122</v>
      </c>
      <c r="R12" t="s">
        <v>124</v>
      </c>
      <c r="S12" t="s">
        <v>122</v>
      </c>
      <c r="T12" t="s">
        <v>125</v>
      </c>
      <c r="U12" t="s">
        <v>122</v>
      </c>
      <c r="V12" t="s">
        <v>126</v>
      </c>
      <c r="W12" s="1">
        <v>43480</v>
      </c>
      <c r="X12">
        <v>2.383</v>
      </c>
      <c r="Y12" s="1">
        <v>43481</v>
      </c>
      <c r="Z12">
        <v>288.28399999999999</v>
      </c>
    </row>
    <row r="13" spans="1:68" x14ac:dyDescent="0.4">
      <c r="A13" s="1" t="s">
        <v>127</v>
      </c>
      <c r="B13" t="s">
        <v>128</v>
      </c>
      <c r="C13" t="s">
        <v>127</v>
      </c>
      <c r="D13">
        <v>37</v>
      </c>
      <c r="E13" t="s">
        <v>127</v>
      </c>
      <c r="F13" t="s">
        <v>129</v>
      </c>
      <c r="G13" t="s">
        <v>127</v>
      </c>
      <c r="H13" t="s">
        <v>130</v>
      </c>
      <c r="I13" t="s">
        <v>127</v>
      </c>
      <c r="J13" t="s">
        <v>131</v>
      </c>
      <c r="K13" t="s">
        <v>127</v>
      </c>
      <c r="L13" t="s">
        <v>132</v>
      </c>
      <c r="M13" s="4">
        <v>43770.998611111114</v>
      </c>
      <c r="N13" t="s">
        <v>133</v>
      </c>
      <c r="O13" t="s">
        <v>134</v>
      </c>
      <c r="P13" t="s">
        <v>135</v>
      </c>
      <c r="Q13" t="s">
        <v>134</v>
      </c>
      <c r="R13" t="s">
        <v>136</v>
      </c>
      <c r="S13" t="s">
        <v>134</v>
      </c>
      <c r="T13" t="s">
        <v>137</v>
      </c>
      <c r="U13" t="s">
        <v>134</v>
      </c>
      <c r="V13" t="s">
        <v>138</v>
      </c>
      <c r="W13" s="1">
        <v>43481</v>
      </c>
      <c r="X13">
        <v>2.363</v>
      </c>
      <c r="Y13" s="1">
        <v>43482</v>
      </c>
      <c r="Z13">
        <v>288.35300000000001</v>
      </c>
    </row>
    <row r="14" spans="1:68" x14ac:dyDescent="0.4">
      <c r="A14" s="1" t="s">
        <v>139</v>
      </c>
      <c r="B14" t="s">
        <v>140</v>
      </c>
      <c r="C14" t="s">
        <v>139</v>
      </c>
      <c r="D14" t="s">
        <v>141</v>
      </c>
      <c r="E14" t="s">
        <v>139</v>
      </c>
      <c r="F14">
        <v>30</v>
      </c>
      <c r="G14" t="s">
        <v>139</v>
      </c>
      <c r="H14" t="s">
        <v>142</v>
      </c>
      <c r="I14" t="s">
        <v>139</v>
      </c>
      <c r="J14" t="s">
        <v>143</v>
      </c>
      <c r="K14" t="s">
        <v>139</v>
      </c>
      <c r="L14" t="s">
        <v>144</v>
      </c>
      <c r="M14" s="4">
        <v>43800.998611111114</v>
      </c>
      <c r="N14" t="s">
        <v>145</v>
      </c>
      <c r="O14" t="s">
        <v>146</v>
      </c>
      <c r="P14" t="s">
        <v>147</v>
      </c>
      <c r="Q14" t="s">
        <v>146</v>
      </c>
      <c r="R14" t="s">
        <v>148</v>
      </c>
      <c r="S14" t="s">
        <v>146</v>
      </c>
      <c r="T14" t="s">
        <v>149</v>
      </c>
      <c r="U14" t="s">
        <v>146</v>
      </c>
      <c r="V14" t="s">
        <v>150</v>
      </c>
      <c r="W14" s="1">
        <v>43482</v>
      </c>
      <c r="X14">
        <v>2.355</v>
      </c>
      <c r="Y14" s="1">
        <v>43483</v>
      </c>
      <c r="Z14">
        <v>288.42200000000003</v>
      </c>
    </row>
    <row r="15" spans="1:68" x14ac:dyDescent="0.4">
      <c r="A15" s="1" t="s">
        <v>151</v>
      </c>
      <c r="B15">
        <v>18</v>
      </c>
      <c r="C15" t="s">
        <v>151</v>
      </c>
      <c r="D15" t="s">
        <v>152</v>
      </c>
      <c r="E15" t="s">
        <v>151</v>
      </c>
      <c r="F15" t="s">
        <v>153</v>
      </c>
      <c r="G15" t="s">
        <v>151</v>
      </c>
      <c r="H15" t="s">
        <v>154</v>
      </c>
      <c r="I15" t="s">
        <v>151</v>
      </c>
      <c r="J15" t="s">
        <v>155</v>
      </c>
      <c r="K15" t="s">
        <v>151</v>
      </c>
      <c r="L15" t="s">
        <v>156</v>
      </c>
      <c r="M15" t="s">
        <v>157</v>
      </c>
      <c r="N15" t="s">
        <v>158</v>
      </c>
      <c r="O15" t="s">
        <v>159</v>
      </c>
      <c r="P15" t="s">
        <v>160</v>
      </c>
      <c r="Q15" t="s">
        <v>159</v>
      </c>
      <c r="R15" t="s">
        <v>161</v>
      </c>
      <c r="S15" t="s">
        <v>159</v>
      </c>
      <c r="T15" t="s">
        <v>162</v>
      </c>
      <c r="U15" t="s">
        <v>159</v>
      </c>
      <c r="V15" t="s">
        <v>163</v>
      </c>
      <c r="W15" s="1">
        <v>43483</v>
      </c>
      <c r="X15">
        <v>2.3479999999999999</v>
      </c>
      <c r="Y15" s="1">
        <v>43486</v>
      </c>
      <c r="Z15">
        <v>2.8849</v>
      </c>
    </row>
    <row r="16" spans="1:68" x14ac:dyDescent="0.4">
      <c r="A16" s="1" t="s">
        <v>164</v>
      </c>
      <c r="B16">
        <v>18</v>
      </c>
      <c r="C16" t="s">
        <v>164</v>
      </c>
      <c r="D16" t="s">
        <v>165</v>
      </c>
      <c r="E16" t="s">
        <v>164</v>
      </c>
      <c r="F16" t="s">
        <v>166</v>
      </c>
      <c r="G16" t="s">
        <v>164</v>
      </c>
      <c r="H16" t="s">
        <v>167</v>
      </c>
      <c r="I16" t="s">
        <v>164</v>
      </c>
      <c r="J16" t="s">
        <v>168</v>
      </c>
      <c r="K16" t="s">
        <v>164</v>
      </c>
      <c r="L16" t="s">
        <v>169</v>
      </c>
      <c r="M16" t="s">
        <v>170</v>
      </c>
      <c r="N16" t="s">
        <v>171</v>
      </c>
      <c r="O16" t="s">
        <v>172</v>
      </c>
      <c r="P16" t="s">
        <v>173</v>
      </c>
      <c r="Q16" t="s">
        <v>172</v>
      </c>
      <c r="R16" t="s">
        <v>174</v>
      </c>
      <c r="S16" t="s">
        <v>172</v>
      </c>
      <c r="T16" t="s">
        <v>175</v>
      </c>
      <c r="U16" t="s">
        <v>172</v>
      </c>
      <c r="V16" t="s">
        <v>176</v>
      </c>
      <c r="W16" s="1">
        <v>43487</v>
      </c>
      <c r="X16">
        <v>2.3450000000000002</v>
      </c>
      <c r="Y16" s="1">
        <v>43487</v>
      </c>
      <c r="Z16">
        <v>288.55900000000003</v>
      </c>
    </row>
    <row r="17" spans="1:26" x14ac:dyDescent="0.4">
      <c r="A17" s="1" t="s">
        <v>177</v>
      </c>
      <c r="B17" t="s">
        <v>103</v>
      </c>
      <c r="C17" t="s">
        <v>177</v>
      </c>
      <c r="D17" t="s">
        <v>178</v>
      </c>
      <c r="E17" t="s">
        <v>177</v>
      </c>
      <c r="F17" t="s">
        <v>179</v>
      </c>
      <c r="G17" t="s">
        <v>177</v>
      </c>
      <c r="H17" t="s">
        <v>180</v>
      </c>
      <c r="I17" t="s">
        <v>177</v>
      </c>
      <c r="J17" t="s">
        <v>181</v>
      </c>
      <c r="K17" t="s">
        <v>177</v>
      </c>
      <c r="L17" t="s">
        <v>182</v>
      </c>
      <c r="M17" t="s">
        <v>183</v>
      </c>
      <c r="N17" t="s">
        <v>184</v>
      </c>
      <c r="O17" t="s">
        <v>185</v>
      </c>
      <c r="P17" t="s">
        <v>173</v>
      </c>
      <c r="Q17" t="s">
        <v>185</v>
      </c>
      <c r="R17" t="s">
        <v>186</v>
      </c>
      <c r="S17" t="s">
        <v>185</v>
      </c>
      <c r="T17" t="s">
        <v>187</v>
      </c>
      <c r="U17" t="s">
        <v>185</v>
      </c>
      <c r="V17" t="s">
        <v>188</v>
      </c>
      <c r="W17" s="1">
        <v>43488</v>
      </c>
      <c r="X17">
        <v>2.3530000000000002</v>
      </c>
      <c r="Y17" s="1">
        <v>43488</v>
      </c>
      <c r="Z17">
        <v>288.62700000000001</v>
      </c>
    </row>
    <row r="18" spans="1:26" x14ac:dyDescent="0.4">
      <c r="A18" s="1" t="s">
        <v>189</v>
      </c>
      <c r="B18" t="s">
        <v>190</v>
      </c>
      <c r="C18" t="s">
        <v>189</v>
      </c>
      <c r="D18">
        <v>36</v>
      </c>
      <c r="E18" t="s">
        <v>189</v>
      </c>
      <c r="F18" t="s">
        <v>191</v>
      </c>
      <c r="G18" t="s">
        <v>189</v>
      </c>
      <c r="H18" t="s">
        <v>192</v>
      </c>
      <c r="I18" t="s">
        <v>189</v>
      </c>
      <c r="J18" t="s">
        <v>193</v>
      </c>
      <c r="K18" t="s">
        <v>189</v>
      </c>
      <c r="L18" t="s">
        <v>194</v>
      </c>
      <c r="M18" t="s">
        <v>195</v>
      </c>
      <c r="N18" t="s">
        <v>196</v>
      </c>
      <c r="O18" t="s">
        <v>197</v>
      </c>
      <c r="P18" t="s">
        <v>198</v>
      </c>
      <c r="Q18" t="s">
        <v>197</v>
      </c>
      <c r="R18" t="s">
        <v>199</v>
      </c>
      <c r="S18" t="s">
        <v>197</v>
      </c>
      <c r="T18" t="s">
        <v>200</v>
      </c>
      <c r="U18" t="s">
        <v>197</v>
      </c>
      <c r="V18" t="s">
        <v>201</v>
      </c>
      <c r="W18" s="1">
        <v>43489</v>
      </c>
      <c r="X18">
        <v>2.3050000000000002</v>
      </c>
      <c r="Y18" s="1">
        <v>43489</v>
      </c>
      <c r="Z18">
        <v>288.69600000000003</v>
      </c>
    </row>
    <row r="19" spans="1:26" x14ac:dyDescent="0.4">
      <c r="A19" s="1" t="s">
        <v>202</v>
      </c>
      <c r="B19" t="s">
        <v>203</v>
      </c>
      <c r="C19" t="s">
        <v>202</v>
      </c>
      <c r="D19" t="s">
        <v>204</v>
      </c>
      <c r="E19" t="s">
        <v>202</v>
      </c>
      <c r="F19" t="s">
        <v>205</v>
      </c>
      <c r="G19" t="s">
        <v>202</v>
      </c>
      <c r="H19" t="s">
        <v>206</v>
      </c>
      <c r="I19" t="s">
        <v>202</v>
      </c>
      <c r="J19" t="s">
        <v>207</v>
      </c>
      <c r="K19" t="s">
        <v>202</v>
      </c>
      <c r="L19" t="s">
        <v>208</v>
      </c>
      <c r="M19" t="s">
        <v>209</v>
      </c>
      <c r="N19" t="s">
        <v>210</v>
      </c>
      <c r="O19" t="s">
        <v>211</v>
      </c>
      <c r="P19" t="s">
        <v>212</v>
      </c>
      <c r="Q19" t="s">
        <v>211</v>
      </c>
      <c r="R19" t="s">
        <v>213</v>
      </c>
      <c r="S19" t="s">
        <v>211</v>
      </c>
      <c r="T19" t="s">
        <v>214</v>
      </c>
      <c r="U19" t="s">
        <v>211</v>
      </c>
      <c r="V19" t="s">
        <v>215</v>
      </c>
      <c r="W19" s="1">
        <v>43490</v>
      </c>
      <c r="X19">
        <v>2.3279999999999998</v>
      </c>
      <c r="Y19" s="1">
        <v>43490</v>
      </c>
      <c r="Z19">
        <v>288.78199999999998</v>
      </c>
    </row>
    <row r="20" spans="1:26" x14ac:dyDescent="0.4">
      <c r="A20" s="1" t="s">
        <v>216</v>
      </c>
      <c r="B20" t="s">
        <v>217</v>
      </c>
      <c r="C20" t="s">
        <v>216</v>
      </c>
      <c r="D20" t="s">
        <v>218</v>
      </c>
      <c r="E20" t="s">
        <v>216</v>
      </c>
      <c r="F20" t="s">
        <v>219</v>
      </c>
      <c r="G20" t="s">
        <v>216</v>
      </c>
      <c r="H20" t="s">
        <v>220</v>
      </c>
      <c r="I20" t="s">
        <v>216</v>
      </c>
      <c r="J20" t="s">
        <v>221</v>
      </c>
      <c r="K20" t="s">
        <v>216</v>
      </c>
      <c r="L20" t="s">
        <v>222</v>
      </c>
      <c r="M20" t="s">
        <v>223</v>
      </c>
      <c r="N20" t="s">
        <v>224</v>
      </c>
      <c r="O20" t="s">
        <v>225</v>
      </c>
      <c r="P20" t="s">
        <v>226</v>
      </c>
      <c r="Q20" t="s">
        <v>225</v>
      </c>
      <c r="R20" t="s">
        <v>227</v>
      </c>
      <c r="S20" t="s">
        <v>225</v>
      </c>
      <c r="T20" t="s">
        <v>228</v>
      </c>
      <c r="U20" t="s">
        <v>225</v>
      </c>
      <c r="V20" t="s">
        <v>229</v>
      </c>
      <c r="W20" s="1">
        <v>43493</v>
      </c>
      <c r="X20">
        <v>2.3330000000000002</v>
      </c>
      <c r="Y20" s="1">
        <v>43493</v>
      </c>
      <c r="Z20">
        <v>288.83499999999998</v>
      </c>
    </row>
    <row r="21" spans="1:26" x14ac:dyDescent="0.4">
      <c r="A21" s="1" t="s">
        <v>230</v>
      </c>
      <c r="B21" t="s">
        <v>231</v>
      </c>
      <c r="C21" t="s">
        <v>230</v>
      </c>
      <c r="D21" t="s">
        <v>232</v>
      </c>
      <c r="E21" t="s">
        <v>230</v>
      </c>
      <c r="F21" t="s">
        <v>233</v>
      </c>
      <c r="G21" t="s">
        <v>230</v>
      </c>
      <c r="H21" t="s">
        <v>234</v>
      </c>
      <c r="I21" t="s">
        <v>230</v>
      </c>
      <c r="J21" t="s">
        <v>235</v>
      </c>
      <c r="K21" t="s">
        <v>230</v>
      </c>
      <c r="L21" t="s">
        <v>236</v>
      </c>
      <c r="M21" t="s">
        <v>237</v>
      </c>
      <c r="N21" t="s">
        <v>238</v>
      </c>
      <c r="O21" t="s">
        <v>239</v>
      </c>
      <c r="P21" t="s">
        <v>240</v>
      </c>
      <c r="Q21" t="s">
        <v>239</v>
      </c>
      <c r="R21" t="s">
        <v>241</v>
      </c>
      <c r="S21" t="s">
        <v>239</v>
      </c>
      <c r="T21" t="s">
        <v>242</v>
      </c>
      <c r="U21" t="s">
        <v>239</v>
      </c>
      <c r="V21" t="s">
        <v>243</v>
      </c>
      <c r="W21" s="1">
        <v>43494</v>
      </c>
      <c r="X21">
        <v>2.3650000000000002</v>
      </c>
      <c r="Y21" s="1">
        <v>43494</v>
      </c>
      <c r="Z21">
        <v>288.904</v>
      </c>
    </row>
    <row r="22" spans="1:26" x14ac:dyDescent="0.4">
      <c r="A22" s="1" t="s">
        <v>244</v>
      </c>
      <c r="B22" t="s">
        <v>245</v>
      </c>
      <c r="C22" t="s">
        <v>244</v>
      </c>
      <c r="D22" t="s">
        <v>246</v>
      </c>
      <c r="E22" t="s">
        <v>244</v>
      </c>
      <c r="F22" t="s">
        <v>247</v>
      </c>
      <c r="G22" t="s">
        <v>244</v>
      </c>
      <c r="H22" t="s">
        <v>248</v>
      </c>
      <c r="I22" t="s">
        <v>244</v>
      </c>
      <c r="J22" t="s">
        <v>249</v>
      </c>
      <c r="K22" t="s">
        <v>244</v>
      </c>
      <c r="L22" t="s">
        <v>250</v>
      </c>
      <c r="M22" t="s">
        <v>251</v>
      </c>
      <c r="N22" t="s">
        <v>252</v>
      </c>
      <c r="O22" t="s">
        <v>253</v>
      </c>
      <c r="P22" t="s">
        <v>254</v>
      </c>
      <c r="Q22" t="s">
        <v>253</v>
      </c>
      <c r="R22" t="s">
        <v>255</v>
      </c>
      <c r="S22" t="s">
        <v>253</v>
      </c>
      <c r="T22" t="s">
        <v>256</v>
      </c>
      <c r="U22" t="s">
        <v>253</v>
      </c>
      <c r="V22" t="s">
        <v>257</v>
      </c>
      <c r="W22" s="1">
        <v>43495</v>
      </c>
      <c r="X22">
        <v>2.3650000000000002</v>
      </c>
      <c r="Y22" s="1">
        <v>43495</v>
      </c>
      <c r="Z22">
        <v>288.97300000000001</v>
      </c>
    </row>
    <row r="23" spans="1:26" x14ac:dyDescent="0.4">
      <c r="A23" s="1" t="s">
        <v>258</v>
      </c>
      <c r="B23" t="s">
        <v>259</v>
      </c>
      <c r="C23" t="s">
        <v>258</v>
      </c>
      <c r="D23" t="s">
        <v>260</v>
      </c>
      <c r="E23" t="s">
        <v>258</v>
      </c>
      <c r="F23" t="s">
        <v>247</v>
      </c>
      <c r="G23" t="s">
        <v>258</v>
      </c>
      <c r="H23" t="s">
        <v>261</v>
      </c>
      <c r="I23" t="s">
        <v>258</v>
      </c>
      <c r="J23" t="s">
        <v>262</v>
      </c>
      <c r="K23" t="s">
        <v>258</v>
      </c>
      <c r="L23" t="s">
        <v>263</v>
      </c>
      <c r="M23" t="s">
        <v>264</v>
      </c>
      <c r="N23" t="s">
        <v>265</v>
      </c>
      <c r="O23" t="s">
        <v>266</v>
      </c>
      <c r="P23" t="s">
        <v>267</v>
      </c>
      <c r="Q23" t="s">
        <v>266</v>
      </c>
      <c r="R23" t="s">
        <v>268</v>
      </c>
      <c r="S23" t="s">
        <v>266</v>
      </c>
      <c r="T23" t="s">
        <v>269</v>
      </c>
      <c r="U23" t="s">
        <v>266</v>
      </c>
      <c r="V23" t="s">
        <v>270</v>
      </c>
      <c r="W23" s="1">
        <v>43496</v>
      </c>
      <c r="X23">
        <v>2.34</v>
      </c>
      <c r="Y23" s="1">
        <v>43496</v>
      </c>
      <c r="Z23">
        <v>289.04199999999997</v>
      </c>
    </row>
    <row r="24" spans="1:26" x14ac:dyDescent="0.4">
      <c r="A24" s="1">
        <v>43467.705555555556</v>
      </c>
      <c r="B24" t="s">
        <v>271</v>
      </c>
      <c r="C24" s="4">
        <v>43467.705555555556</v>
      </c>
      <c r="D24" t="s">
        <v>92</v>
      </c>
      <c r="E24" s="4">
        <v>43467.705555555556</v>
      </c>
      <c r="F24" t="s">
        <v>272</v>
      </c>
      <c r="G24" s="4">
        <v>43467.705555555556</v>
      </c>
      <c r="H24" t="s">
        <v>273</v>
      </c>
      <c r="I24" s="4">
        <v>43467.705555555556</v>
      </c>
      <c r="J24" t="s">
        <v>274</v>
      </c>
      <c r="K24" s="4">
        <v>43467.705555555556</v>
      </c>
      <c r="L24" t="s">
        <v>275</v>
      </c>
      <c r="M24" t="s">
        <v>276</v>
      </c>
      <c r="N24" t="s">
        <v>277</v>
      </c>
      <c r="O24" s="4">
        <v>43467.666666666664</v>
      </c>
      <c r="P24" t="s">
        <v>278</v>
      </c>
      <c r="Q24" s="4">
        <v>43467.666666666664</v>
      </c>
      <c r="R24" t="s">
        <v>279</v>
      </c>
      <c r="S24" s="4">
        <v>43467.666666666664</v>
      </c>
      <c r="T24" t="s">
        <v>280</v>
      </c>
      <c r="U24" s="4">
        <v>43467.666666666664</v>
      </c>
      <c r="V24" t="s">
        <v>281</v>
      </c>
      <c r="W24" s="1">
        <v>43497</v>
      </c>
      <c r="X24">
        <v>2.34</v>
      </c>
      <c r="Y24" s="1">
        <v>43497</v>
      </c>
      <c r="Z24">
        <v>289.11099999999999</v>
      </c>
    </row>
    <row r="25" spans="1:26" x14ac:dyDescent="0.4">
      <c r="A25" s="1">
        <v>43557.705555555556</v>
      </c>
      <c r="B25" t="s">
        <v>282</v>
      </c>
      <c r="C25" s="4">
        <v>43557.705555555556</v>
      </c>
      <c r="D25" t="s">
        <v>283</v>
      </c>
      <c r="E25" s="4">
        <v>43557.705555555556</v>
      </c>
      <c r="F25" t="s">
        <v>284</v>
      </c>
      <c r="G25" s="4">
        <v>43557.705555555556</v>
      </c>
      <c r="H25" t="s">
        <v>285</v>
      </c>
      <c r="I25" s="4">
        <v>43557.705555555556</v>
      </c>
      <c r="J25" t="s">
        <v>286</v>
      </c>
      <c r="K25" s="4">
        <v>43557.705555555556</v>
      </c>
      <c r="L25" t="s">
        <v>287</v>
      </c>
      <c r="M25" t="s">
        <v>288</v>
      </c>
      <c r="N25" t="s">
        <v>289</v>
      </c>
      <c r="O25" s="4">
        <v>43557.666666666664</v>
      </c>
      <c r="P25" t="s">
        <v>290</v>
      </c>
      <c r="Q25" s="4">
        <v>43557.666666666664</v>
      </c>
      <c r="R25" t="s">
        <v>291</v>
      </c>
      <c r="S25" s="4">
        <v>43557.666666666664</v>
      </c>
      <c r="T25" t="s">
        <v>292</v>
      </c>
      <c r="U25" s="4">
        <v>43557.666666666664</v>
      </c>
      <c r="V25" t="s">
        <v>293</v>
      </c>
      <c r="W25" s="1">
        <v>43500</v>
      </c>
      <c r="X25">
        <v>2.335</v>
      </c>
      <c r="Y25" s="1">
        <v>43500</v>
      </c>
      <c r="Z25">
        <v>289.18099999999998</v>
      </c>
    </row>
    <row r="26" spans="1:26" x14ac:dyDescent="0.4">
      <c r="A26" s="1">
        <v>43587.705555555556</v>
      </c>
      <c r="B26" t="s">
        <v>294</v>
      </c>
      <c r="C26" s="4">
        <v>43587.705555555556</v>
      </c>
      <c r="D26" t="s">
        <v>295</v>
      </c>
      <c r="E26" s="4">
        <v>43587.705555555556</v>
      </c>
      <c r="F26" t="s">
        <v>296</v>
      </c>
      <c r="G26" s="4">
        <v>43587.705555555556</v>
      </c>
      <c r="H26" t="s">
        <v>297</v>
      </c>
      <c r="I26" s="4">
        <v>43587.705555555556</v>
      </c>
      <c r="J26" t="s">
        <v>298</v>
      </c>
      <c r="K26" s="4">
        <v>43587.705555555556</v>
      </c>
      <c r="L26" t="s">
        <v>299</v>
      </c>
      <c r="M26" t="s">
        <v>300</v>
      </c>
      <c r="N26" t="s">
        <v>301</v>
      </c>
      <c r="O26" s="4">
        <v>43587.666666666664</v>
      </c>
      <c r="P26" t="s">
        <v>302</v>
      </c>
      <c r="Q26" s="4">
        <v>43587.666666666664</v>
      </c>
      <c r="R26" t="s">
        <v>303</v>
      </c>
      <c r="S26" s="4">
        <v>43587.666666666664</v>
      </c>
      <c r="T26" t="s">
        <v>304</v>
      </c>
      <c r="U26" s="4">
        <v>43587.666666666664</v>
      </c>
      <c r="V26" t="s">
        <v>305</v>
      </c>
      <c r="W26" s="1">
        <v>43501</v>
      </c>
      <c r="X26">
        <v>2.3650000000000002</v>
      </c>
      <c r="Y26" s="1">
        <v>43501</v>
      </c>
      <c r="Z26">
        <v>2.8925000000000001</v>
      </c>
    </row>
    <row r="27" spans="1:26" x14ac:dyDescent="0.4">
      <c r="A27" s="1">
        <v>43618.705555555556</v>
      </c>
      <c r="B27" t="s">
        <v>306</v>
      </c>
      <c r="C27" s="4">
        <v>43618.705555555556</v>
      </c>
      <c r="D27" t="s">
        <v>307</v>
      </c>
      <c r="E27" s="4">
        <v>43618.705555555556</v>
      </c>
      <c r="F27" t="s">
        <v>308</v>
      </c>
      <c r="G27" s="4">
        <v>43618.705555555556</v>
      </c>
      <c r="H27" t="s">
        <v>309</v>
      </c>
      <c r="I27" s="4">
        <v>43618.705555555556</v>
      </c>
      <c r="J27" t="s">
        <v>310</v>
      </c>
      <c r="K27" s="4">
        <v>43618.705555555556</v>
      </c>
      <c r="L27" t="s">
        <v>311</v>
      </c>
      <c r="M27" t="s">
        <v>312</v>
      </c>
      <c r="N27" t="s">
        <v>313</v>
      </c>
      <c r="O27" s="4">
        <v>43618.666666666664</v>
      </c>
      <c r="P27" t="s">
        <v>314</v>
      </c>
      <c r="Q27" s="4">
        <v>43618.666666666664</v>
      </c>
      <c r="R27" t="s">
        <v>315</v>
      </c>
      <c r="S27" s="4">
        <v>43618.666666666664</v>
      </c>
      <c r="T27" t="s">
        <v>316</v>
      </c>
      <c r="U27" s="4">
        <v>43618.666666666664</v>
      </c>
      <c r="V27" t="s">
        <v>317</v>
      </c>
      <c r="W27" s="1">
        <v>43502</v>
      </c>
      <c r="X27">
        <v>2.3650000000000002</v>
      </c>
      <c r="Y27" s="1">
        <v>43502</v>
      </c>
      <c r="Z27">
        <v>289.31799999999998</v>
      </c>
    </row>
    <row r="28" spans="1:26" x14ac:dyDescent="0.4">
      <c r="A28" s="1">
        <v>43648.705555555556</v>
      </c>
      <c r="B28" t="s">
        <v>318</v>
      </c>
      <c r="C28" s="4">
        <v>43648.705555555556</v>
      </c>
      <c r="D28" t="s">
        <v>165</v>
      </c>
      <c r="E28" s="4">
        <v>43648.705555555556</v>
      </c>
      <c r="F28">
        <v>31</v>
      </c>
      <c r="G28" s="4">
        <v>43648.705555555556</v>
      </c>
      <c r="H28" t="s">
        <v>273</v>
      </c>
      <c r="I28" s="4">
        <v>43648.705555555556</v>
      </c>
      <c r="J28" t="s">
        <v>319</v>
      </c>
      <c r="K28" s="4">
        <v>43648.705555555556</v>
      </c>
      <c r="L28" t="s">
        <v>320</v>
      </c>
      <c r="M28" t="s">
        <v>321</v>
      </c>
      <c r="N28" t="s">
        <v>322</v>
      </c>
      <c r="O28" s="4">
        <v>43648.666666666664</v>
      </c>
      <c r="P28" t="s">
        <v>323</v>
      </c>
      <c r="Q28" s="4">
        <v>43648.666666666664</v>
      </c>
      <c r="R28" t="s">
        <v>324</v>
      </c>
      <c r="S28" s="4">
        <v>43648.666666666664</v>
      </c>
      <c r="T28" t="s">
        <v>325</v>
      </c>
      <c r="U28" s="4">
        <v>43648.666666666664</v>
      </c>
      <c r="V28" t="s">
        <v>326</v>
      </c>
      <c r="W28" s="1">
        <v>43503</v>
      </c>
      <c r="X28">
        <v>2.355</v>
      </c>
      <c r="Y28" s="1">
        <v>43503</v>
      </c>
      <c r="Z28">
        <v>289.38799999999998</v>
      </c>
    </row>
    <row r="29" spans="1:26" x14ac:dyDescent="0.4">
      <c r="A29" s="1">
        <v>43679.705555555556</v>
      </c>
      <c r="B29" t="s">
        <v>327</v>
      </c>
      <c r="C29" s="4">
        <v>43679.705555555556</v>
      </c>
      <c r="D29">
        <v>37</v>
      </c>
      <c r="E29" s="4">
        <v>43679.705555555556</v>
      </c>
      <c r="F29" t="s">
        <v>328</v>
      </c>
      <c r="G29" s="4">
        <v>43679.705555555556</v>
      </c>
      <c r="H29" t="s">
        <v>329</v>
      </c>
      <c r="I29" s="4">
        <v>43679.705555555556</v>
      </c>
      <c r="J29" t="s">
        <v>330</v>
      </c>
      <c r="K29" s="4">
        <v>43679.705555555556</v>
      </c>
      <c r="L29" t="s">
        <v>331</v>
      </c>
      <c r="M29" t="s">
        <v>332</v>
      </c>
      <c r="N29" t="s">
        <v>333</v>
      </c>
      <c r="O29" s="4">
        <v>43679.666666666664</v>
      </c>
      <c r="P29">
        <v>186</v>
      </c>
      <c r="Q29" s="4">
        <v>43679.666666666664</v>
      </c>
      <c r="R29" t="s">
        <v>334</v>
      </c>
      <c r="S29" s="4">
        <v>43679.666666666664</v>
      </c>
      <c r="T29" t="s">
        <v>335</v>
      </c>
      <c r="U29" s="4">
        <v>43679.666666666664</v>
      </c>
      <c r="V29" t="s">
        <v>336</v>
      </c>
      <c r="W29" s="1">
        <v>43504</v>
      </c>
      <c r="X29">
        <v>2.3650000000000002</v>
      </c>
      <c r="Y29" s="1">
        <v>43504</v>
      </c>
      <c r="Z29">
        <v>289.45699999999999</v>
      </c>
    </row>
    <row r="30" spans="1:26" x14ac:dyDescent="0.4">
      <c r="A30" s="1">
        <v>43771.705555555556</v>
      </c>
      <c r="B30" t="s">
        <v>337</v>
      </c>
      <c r="C30" s="4">
        <v>43771.705555555556</v>
      </c>
      <c r="D30" t="s">
        <v>92</v>
      </c>
      <c r="E30" s="4">
        <v>43771.705555555556</v>
      </c>
      <c r="F30" t="s">
        <v>338</v>
      </c>
      <c r="G30" s="4">
        <v>43771.705555555556</v>
      </c>
      <c r="H30" t="s">
        <v>339</v>
      </c>
      <c r="I30" s="4">
        <v>43771.705555555556</v>
      </c>
      <c r="J30" t="s">
        <v>340</v>
      </c>
      <c r="K30" s="4">
        <v>43771.705555555556</v>
      </c>
      <c r="L30" t="s">
        <v>341</v>
      </c>
      <c r="M30" t="s">
        <v>342</v>
      </c>
      <c r="N30" t="s">
        <v>343</v>
      </c>
      <c r="O30" s="4">
        <v>43771.666666666664</v>
      </c>
      <c r="P30" t="s">
        <v>344</v>
      </c>
      <c r="Q30" s="4">
        <v>43771.666666666664</v>
      </c>
      <c r="R30">
        <v>1591</v>
      </c>
      <c r="S30" s="4">
        <v>43771.666666666664</v>
      </c>
      <c r="T30" t="s">
        <v>345</v>
      </c>
      <c r="U30" s="4">
        <v>43771.666666666664</v>
      </c>
      <c r="V30" t="s">
        <v>346</v>
      </c>
      <c r="W30" s="1">
        <v>43507</v>
      </c>
      <c r="X30">
        <v>2.375</v>
      </c>
      <c r="Y30" s="1">
        <v>43507</v>
      </c>
      <c r="Z30">
        <v>289.52699999999999</v>
      </c>
    </row>
    <row r="31" spans="1:26" x14ac:dyDescent="0.4">
      <c r="A31" s="1">
        <v>43801.705555555556</v>
      </c>
      <c r="B31" t="s">
        <v>347</v>
      </c>
      <c r="C31" s="4">
        <v>43801.705555555556</v>
      </c>
      <c r="D31" t="s">
        <v>348</v>
      </c>
      <c r="E31" s="4">
        <v>43801.705555555556</v>
      </c>
      <c r="F31" t="s">
        <v>349</v>
      </c>
      <c r="G31" s="4">
        <v>43801.705555555556</v>
      </c>
      <c r="H31" t="s">
        <v>350</v>
      </c>
      <c r="I31" s="4">
        <v>43801.705555555556</v>
      </c>
      <c r="J31" t="s">
        <v>351</v>
      </c>
      <c r="K31" s="4">
        <v>43801.705555555556</v>
      </c>
      <c r="L31" t="s">
        <v>352</v>
      </c>
      <c r="M31" t="s">
        <v>353</v>
      </c>
      <c r="N31" t="s">
        <v>354</v>
      </c>
      <c r="O31" s="4">
        <v>43801.666666666664</v>
      </c>
      <c r="P31" t="s">
        <v>355</v>
      </c>
      <c r="Q31" s="4">
        <v>43801.666666666664</v>
      </c>
      <c r="R31" t="s">
        <v>356</v>
      </c>
      <c r="S31" s="4">
        <v>43801.666666666664</v>
      </c>
      <c r="T31" t="s">
        <v>357</v>
      </c>
      <c r="U31" s="4">
        <v>43801.666666666664</v>
      </c>
      <c r="V31" t="s">
        <v>358</v>
      </c>
      <c r="W31" s="1">
        <v>43508</v>
      </c>
      <c r="X31">
        <v>2.3780000000000001</v>
      </c>
      <c r="Y31" s="1">
        <v>43508</v>
      </c>
      <c r="Z31">
        <v>289.596</v>
      </c>
    </row>
    <row r="32" spans="1:26" x14ac:dyDescent="0.4">
      <c r="A32" s="1" t="s">
        <v>359</v>
      </c>
      <c r="B32" t="s">
        <v>360</v>
      </c>
      <c r="C32" t="s">
        <v>359</v>
      </c>
      <c r="D32" t="s">
        <v>361</v>
      </c>
      <c r="E32" t="s">
        <v>359</v>
      </c>
      <c r="F32" t="s">
        <v>362</v>
      </c>
      <c r="G32" t="s">
        <v>359</v>
      </c>
      <c r="H32" t="s">
        <v>363</v>
      </c>
      <c r="I32" t="s">
        <v>359</v>
      </c>
      <c r="J32" t="s">
        <v>364</v>
      </c>
      <c r="K32" t="s">
        <v>359</v>
      </c>
      <c r="L32" t="s">
        <v>365</v>
      </c>
      <c r="M32" t="s">
        <v>366</v>
      </c>
      <c r="N32" t="s">
        <v>367</v>
      </c>
      <c r="O32" t="s">
        <v>368</v>
      </c>
      <c r="P32" t="s">
        <v>33</v>
      </c>
      <c r="Q32" t="s">
        <v>368</v>
      </c>
      <c r="R32">
        <v>1640</v>
      </c>
      <c r="S32" t="s">
        <v>368</v>
      </c>
      <c r="T32" t="s">
        <v>369</v>
      </c>
      <c r="U32" t="s">
        <v>368</v>
      </c>
      <c r="V32" t="s">
        <v>370</v>
      </c>
      <c r="W32" s="1">
        <v>43509</v>
      </c>
      <c r="X32">
        <v>2.3730000000000002</v>
      </c>
      <c r="Y32" s="1">
        <v>43509</v>
      </c>
      <c r="Z32">
        <v>289.66500000000002</v>
      </c>
    </row>
    <row r="33" spans="1:26" x14ac:dyDescent="0.4">
      <c r="A33" s="1" t="s">
        <v>371</v>
      </c>
      <c r="B33" t="s">
        <v>372</v>
      </c>
      <c r="C33" t="s">
        <v>371</v>
      </c>
      <c r="D33" t="s">
        <v>373</v>
      </c>
      <c r="E33" t="s">
        <v>371</v>
      </c>
      <c r="F33" t="s">
        <v>374</v>
      </c>
      <c r="G33" t="s">
        <v>371</v>
      </c>
      <c r="H33" t="s">
        <v>375</v>
      </c>
      <c r="I33" t="s">
        <v>371</v>
      </c>
      <c r="J33" t="s">
        <v>376</v>
      </c>
      <c r="K33" t="s">
        <v>371</v>
      </c>
      <c r="L33" t="s">
        <v>377</v>
      </c>
      <c r="M33" t="s">
        <v>378</v>
      </c>
      <c r="N33" t="s">
        <v>379</v>
      </c>
      <c r="O33" t="s">
        <v>380</v>
      </c>
      <c r="P33" t="s">
        <v>381</v>
      </c>
      <c r="Q33" t="s">
        <v>380</v>
      </c>
      <c r="R33" t="s">
        <v>382</v>
      </c>
      <c r="S33" t="s">
        <v>380</v>
      </c>
      <c r="T33" t="s">
        <v>383</v>
      </c>
      <c r="U33" t="s">
        <v>380</v>
      </c>
      <c r="V33" t="s">
        <v>384</v>
      </c>
      <c r="W33" s="1">
        <v>43510</v>
      </c>
      <c r="X33">
        <v>2.3730000000000002</v>
      </c>
      <c r="Y33" s="1">
        <v>43510</v>
      </c>
      <c r="Z33">
        <v>289.733</v>
      </c>
    </row>
    <row r="34" spans="1:26" x14ac:dyDescent="0.4">
      <c r="A34" s="1" t="s">
        <v>385</v>
      </c>
      <c r="B34" t="s">
        <v>386</v>
      </c>
      <c r="C34" t="s">
        <v>385</v>
      </c>
      <c r="D34" t="s">
        <v>387</v>
      </c>
      <c r="E34" t="s">
        <v>385</v>
      </c>
      <c r="F34" t="s">
        <v>388</v>
      </c>
      <c r="G34" t="s">
        <v>385</v>
      </c>
      <c r="H34" t="s">
        <v>389</v>
      </c>
      <c r="I34" t="s">
        <v>385</v>
      </c>
      <c r="J34" t="s">
        <v>390</v>
      </c>
      <c r="K34" t="s">
        <v>385</v>
      </c>
      <c r="L34" t="s">
        <v>391</v>
      </c>
      <c r="M34" s="4">
        <v>43467.998611111114</v>
      </c>
      <c r="N34" t="s">
        <v>392</v>
      </c>
      <c r="O34" t="s">
        <v>393</v>
      </c>
      <c r="P34" t="s">
        <v>394</v>
      </c>
      <c r="Q34" t="s">
        <v>393</v>
      </c>
      <c r="R34" t="s">
        <v>395</v>
      </c>
      <c r="S34" t="s">
        <v>393</v>
      </c>
      <c r="T34" t="s">
        <v>396</v>
      </c>
      <c r="U34" t="s">
        <v>393</v>
      </c>
      <c r="V34" t="s">
        <v>397</v>
      </c>
      <c r="W34" s="1">
        <v>43511</v>
      </c>
      <c r="X34">
        <v>2.37</v>
      </c>
      <c r="Y34" s="1">
        <v>43511</v>
      </c>
      <c r="Z34">
        <v>289.803</v>
      </c>
    </row>
    <row r="35" spans="1:26" x14ac:dyDescent="0.4">
      <c r="A35" s="1" t="s">
        <v>398</v>
      </c>
      <c r="B35" t="s">
        <v>399</v>
      </c>
      <c r="C35" t="s">
        <v>398</v>
      </c>
      <c r="D35" t="s">
        <v>400</v>
      </c>
      <c r="E35" t="s">
        <v>398</v>
      </c>
      <c r="F35" t="s">
        <v>401</v>
      </c>
      <c r="G35" t="s">
        <v>398</v>
      </c>
      <c r="H35" t="s">
        <v>402</v>
      </c>
      <c r="I35" t="s">
        <v>398</v>
      </c>
      <c r="J35" t="s">
        <v>403</v>
      </c>
      <c r="K35" t="s">
        <v>398</v>
      </c>
      <c r="L35" t="s">
        <v>404</v>
      </c>
      <c r="M35" s="4">
        <v>43498.998611111114</v>
      </c>
      <c r="N35" t="s">
        <v>405</v>
      </c>
      <c r="O35" t="s">
        <v>406</v>
      </c>
      <c r="P35" t="s">
        <v>407</v>
      </c>
      <c r="Q35" t="s">
        <v>406</v>
      </c>
      <c r="R35" t="s">
        <v>408</v>
      </c>
      <c r="S35" t="s">
        <v>406</v>
      </c>
      <c r="T35" t="s">
        <v>409</v>
      </c>
      <c r="U35" t="s">
        <v>406</v>
      </c>
      <c r="V35" t="s">
        <v>410</v>
      </c>
      <c r="W35" s="1">
        <v>43515</v>
      </c>
      <c r="X35">
        <v>2.3730000000000002</v>
      </c>
      <c r="Y35" s="1">
        <v>43514</v>
      </c>
      <c r="Z35">
        <v>289.87200000000001</v>
      </c>
    </row>
    <row r="36" spans="1:26" x14ac:dyDescent="0.4">
      <c r="A36" s="1" t="s">
        <v>411</v>
      </c>
      <c r="B36" t="s">
        <v>412</v>
      </c>
      <c r="C36" t="s">
        <v>411</v>
      </c>
      <c r="D36" t="s">
        <v>413</v>
      </c>
      <c r="E36" t="s">
        <v>411</v>
      </c>
      <c r="F36" t="s">
        <v>414</v>
      </c>
      <c r="G36" t="s">
        <v>411</v>
      </c>
      <c r="H36" t="s">
        <v>415</v>
      </c>
      <c r="I36" t="s">
        <v>411</v>
      </c>
      <c r="J36" t="s">
        <v>416</v>
      </c>
      <c r="K36" t="s">
        <v>411</v>
      </c>
      <c r="L36" t="s">
        <v>417</v>
      </c>
      <c r="M36" s="4">
        <v>43526.998611111114</v>
      </c>
      <c r="N36" t="s">
        <v>418</v>
      </c>
      <c r="O36" t="s">
        <v>419</v>
      </c>
      <c r="P36" t="s">
        <v>420</v>
      </c>
      <c r="Q36" t="s">
        <v>419</v>
      </c>
      <c r="R36" t="s">
        <v>421</v>
      </c>
      <c r="S36" t="s">
        <v>419</v>
      </c>
      <c r="T36" t="s">
        <v>422</v>
      </c>
      <c r="U36" t="s">
        <v>419</v>
      </c>
      <c r="V36" t="s">
        <v>423</v>
      </c>
      <c r="W36" s="1">
        <v>43516</v>
      </c>
      <c r="X36">
        <v>2.383</v>
      </c>
      <c r="Y36" s="1">
        <v>43515</v>
      </c>
      <c r="Z36">
        <v>289.94200000000001</v>
      </c>
    </row>
    <row r="37" spans="1:26" x14ac:dyDescent="0.4">
      <c r="A37" s="1" t="s">
        <v>424</v>
      </c>
      <c r="B37" t="s">
        <v>425</v>
      </c>
      <c r="C37" t="s">
        <v>424</v>
      </c>
      <c r="D37" t="s">
        <v>426</v>
      </c>
      <c r="E37" t="s">
        <v>424</v>
      </c>
      <c r="F37" t="s">
        <v>427</v>
      </c>
      <c r="G37" t="s">
        <v>424</v>
      </c>
      <c r="H37" t="s">
        <v>428</v>
      </c>
      <c r="I37" t="s">
        <v>424</v>
      </c>
      <c r="J37" t="s">
        <v>429</v>
      </c>
      <c r="K37" t="s">
        <v>424</v>
      </c>
      <c r="L37" t="s">
        <v>430</v>
      </c>
      <c r="M37" s="4">
        <v>43557.998611111114</v>
      </c>
      <c r="N37" t="s">
        <v>431</v>
      </c>
      <c r="O37" t="s">
        <v>432</v>
      </c>
      <c r="P37" t="s">
        <v>433</v>
      </c>
      <c r="Q37" t="s">
        <v>432</v>
      </c>
      <c r="R37" t="s">
        <v>434</v>
      </c>
      <c r="S37" t="s">
        <v>432</v>
      </c>
      <c r="T37" t="s">
        <v>435</v>
      </c>
      <c r="U37" t="s">
        <v>432</v>
      </c>
      <c r="V37" t="s">
        <v>436</v>
      </c>
      <c r="W37" s="1">
        <v>43517</v>
      </c>
      <c r="X37">
        <v>2.395</v>
      </c>
      <c r="Y37" s="1">
        <v>43516</v>
      </c>
      <c r="Z37">
        <v>290.01100000000002</v>
      </c>
    </row>
    <row r="38" spans="1:26" x14ac:dyDescent="0.4">
      <c r="A38" s="1" t="s">
        <v>437</v>
      </c>
      <c r="B38" t="s">
        <v>412</v>
      </c>
      <c r="C38" t="s">
        <v>437</v>
      </c>
      <c r="D38" t="s">
        <v>438</v>
      </c>
      <c r="E38" t="s">
        <v>437</v>
      </c>
      <c r="F38" t="s">
        <v>439</v>
      </c>
      <c r="G38" t="s">
        <v>437</v>
      </c>
      <c r="H38">
        <v>55</v>
      </c>
      <c r="I38" t="s">
        <v>437</v>
      </c>
      <c r="J38" t="s">
        <v>440</v>
      </c>
      <c r="K38" t="s">
        <v>437</v>
      </c>
      <c r="L38" t="s">
        <v>441</v>
      </c>
      <c r="M38" s="4">
        <v>43587.998611111114</v>
      </c>
      <c r="N38" t="s">
        <v>442</v>
      </c>
      <c r="O38" t="s">
        <v>443</v>
      </c>
      <c r="P38" t="s">
        <v>444</v>
      </c>
      <c r="Q38" t="s">
        <v>443</v>
      </c>
      <c r="R38" t="s">
        <v>445</v>
      </c>
      <c r="S38" t="s">
        <v>443</v>
      </c>
      <c r="T38" t="s">
        <v>446</v>
      </c>
      <c r="U38" t="s">
        <v>443</v>
      </c>
      <c r="V38" t="s">
        <v>447</v>
      </c>
      <c r="W38" s="1">
        <v>43518</v>
      </c>
      <c r="X38">
        <v>2.3929999999999998</v>
      </c>
      <c r="Y38" s="1">
        <v>43517</v>
      </c>
      <c r="Z38">
        <v>2.9007999999999998</v>
      </c>
    </row>
    <row r="39" spans="1:26" x14ac:dyDescent="0.4">
      <c r="A39" s="1" t="s">
        <v>448</v>
      </c>
      <c r="B39" t="s">
        <v>412</v>
      </c>
      <c r="C39" t="s">
        <v>448</v>
      </c>
      <c r="D39" t="s">
        <v>449</v>
      </c>
      <c r="E39" t="s">
        <v>448</v>
      </c>
      <c r="F39" t="s">
        <v>450</v>
      </c>
      <c r="G39" t="s">
        <v>448</v>
      </c>
      <c r="H39" t="s">
        <v>451</v>
      </c>
      <c r="I39" t="s">
        <v>448</v>
      </c>
      <c r="J39" t="s">
        <v>452</v>
      </c>
      <c r="K39" t="s">
        <v>448</v>
      </c>
      <c r="L39" t="s">
        <v>453</v>
      </c>
      <c r="M39" s="4">
        <v>43618.998611111114</v>
      </c>
      <c r="N39" t="s">
        <v>454</v>
      </c>
      <c r="O39" t="s">
        <v>455</v>
      </c>
      <c r="P39" t="s">
        <v>456</v>
      </c>
      <c r="Q39" t="s">
        <v>455</v>
      </c>
      <c r="R39">
        <v>1633</v>
      </c>
      <c r="S39" t="s">
        <v>455</v>
      </c>
      <c r="T39" t="s">
        <v>457</v>
      </c>
      <c r="U39" t="s">
        <v>455</v>
      </c>
      <c r="V39">
        <v>165</v>
      </c>
      <c r="W39" s="1">
        <v>43521</v>
      </c>
      <c r="X39">
        <v>2.3929999999999998</v>
      </c>
      <c r="Y39" s="1">
        <v>43518</v>
      </c>
      <c r="Z39">
        <v>290.149</v>
      </c>
    </row>
    <row r="40" spans="1:26" x14ac:dyDescent="0.4">
      <c r="A40" s="1" t="s">
        <v>458</v>
      </c>
      <c r="B40" t="s">
        <v>360</v>
      </c>
      <c r="C40" t="s">
        <v>458</v>
      </c>
      <c r="D40" t="s">
        <v>459</v>
      </c>
      <c r="E40" t="s">
        <v>458</v>
      </c>
      <c r="F40" t="s">
        <v>460</v>
      </c>
      <c r="G40" t="s">
        <v>458</v>
      </c>
      <c r="H40" t="s">
        <v>461</v>
      </c>
      <c r="I40" t="s">
        <v>458</v>
      </c>
      <c r="J40" t="s">
        <v>462</v>
      </c>
      <c r="K40" t="s">
        <v>458</v>
      </c>
      <c r="L40" t="s">
        <v>463</v>
      </c>
      <c r="M40" s="4">
        <v>43648.998611111114</v>
      </c>
      <c r="N40">
        <v>3359</v>
      </c>
      <c r="O40" t="s">
        <v>464</v>
      </c>
      <c r="P40" t="s">
        <v>465</v>
      </c>
      <c r="Q40" t="s">
        <v>464</v>
      </c>
      <c r="R40" t="s">
        <v>466</v>
      </c>
      <c r="S40" t="s">
        <v>464</v>
      </c>
      <c r="T40" t="s">
        <v>467</v>
      </c>
      <c r="U40" t="s">
        <v>464</v>
      </c>
      <c r="V40" t="s">
        <v>468</v>
      </c>
      <c r="W40" s="1">
        <v>43522</v>
      </c>
      <c r="X40">
        <v>2.4</v>
      </c>
      <c r="Y40" s="1">
        <v>43521</v>
      </c>
      <c r="Z40">
        <v>290.21899999999999</v>
      </c>
    </row>
    <row r="41" spans="1:26" x14ac:dyDescent="0.4">
      <c r="A41" s="1" t="s">
        <v>469</v>
      </c>
      <c r="B41" t="s">
        <v>386</v>
      </c>
      <c r="C41" t="s">
        <v>469</v>
      </c>
      <c r="D41" t="s">
        <v>387</v>
      </c>
      <c r="E41" t="s">
        <v>469</v>
      </c>
      <c r="F41" t="s">
        <v>470</v>
      </c>
      <c r="G41" t="s">
        <v>469</v>
      </c>
      <c r="H41" t="s">
        <v>471</v>
      </c>
      <c r="I41" t="s">
        <v>469</v>
      </c>
      <c r="J41" t="s">
        <v>472</v>
      </c>
      <c r="K41" t="s">
        <v>469</v>
      </c>
      <c r="L41" t="s">
        <v>473</v>
      </c>
      <c r="M41" s="4">
        <v>43679.998611111114</v>
      </c>
      <c r="N41" t="s">
        <v>474</v>
      </c>
      <c r="O41" t="s">
        <v>475</v>
      </c>
      <c r="P41" t="s">
        <v>476</v>
      </c>
      <c r="Q41" t="s">
        <v>475</v>
      </c>
      <c r="R41" t="s">
        <v>477</v>
      </c>
      <c r="S41" t="s">
        <v>475</v>
      </c>
      <c r="T41" t="s">
        <v>478</v>
      </c>
      <c r="U41" t="s">
        <v>475</v>
      </c>
      <c r="V41" t="s">
        <v>479</v>
      </c>
      <c r="W41" s="1">
        <v>43523</v>
      </c>
      <c r="X41">
        <v>2.3929999999999998</v>
      </c>
      <c r="Y41" s="1">
        <v>43522</v>
      </c>
      <c r="Z41">
        <v>290.28800000000001</v>
      </c>
    </row>
    <row r="42" spans="1:26" x14ac:dyDescent="0.4">
      <c r="A42" s="1" t="s">
        <v>480</v>
      </c>
      <c r="B42" t="s">
        <v>481</v>
      </c>
      <c r="C42" t="s">
        <v>480</v>
      </c>
      <c r="D42" t="s">
        <v>449</v>
      </c>
      <c r="E42" t="s">
        <v>480</v>
      </c>
      <c r="F42" t="s">
        <v>482</v>
      </c>
      <c r="G42" t="s">
        <v>480</v>
      </c>
      <c r="H42" t="s">
        <v>483</v>
      </c>
      <c r="I42" t="s">
        <v>480</v>
      </c>
      <c r="J42" t="s">
        <v>484</v>
      </c>
      <c r="K42" t="s">
        <v>480</v>
      </c>
      <c r="L42" t="s">
        <v>485</v>
      </c>
      <c r="M42" s="4">
        <v>43710.998611111114</v>
      </c>
      <c r="N42" t="s">
        <v>486</v>
      </c>
      <c r="O42" t="s">
        <v>487</v>
      </c>
      <c r="P42" t="s">
        <v>465</v>
      </c>
      <c r="Q42" t="s">
        <v>487</v>
      </c>
      <c r="R42" t="s">
        <v>488</v>
      </c>
      <c r="S42" t="s">
        <v>487</v>
      </c>
      <c r="T42" t="s">
        <v>489</v>
      </c>
      <c r="U42" t="s">
        <v>487</v>
      </c>
      <c r="V42" t="s">
        <v>490</v>
      </c>
      <c r="W42" s="1">
        <v>43524</v>
      </c>
      <c r="X42">
        <v>2.383</v>
      </c>
      <c r="Y42" s="1">
        <v>43523</v>
      </c>
      <c r="Z42">
        <v>290.358</v>
      </c>
    </row>
    <row r="43" spans="1:26" x14ac:dyDescent="0.4">
      <c r="A43" s="1" t="s">
        <v>491</v>
      </c>
      <c r="B43" t="s">
        <v>492</v>
      </c>
      <c r="C43" t="s">
        <v>491</v>
      </c>
      <c r="D43" t="s">
        <v>493</v>
      </c>
      <c r="E43" t="s">
        <v>491</v>
      </c>
      <c r="F43" t="s">
        <v>494</v>
      </c>
      <c r="G43" t="s">
        <v>491</v>
      </c>
      <c r="H43" t="s">
        <v>495</v>
      </c>
      <c r="I43" t="s">
        <v>491</v>
      </c>
      <c r="J43" t="s">
        <v>496</v>
      </c>
      <c r="K43" t="s">
        <v>491</v>
      </c>
      <c r="L43" t="s">
        <v>497</v>
      </c>
      <c r="M43" s="4">
        <v>43740.998611111114</v>
      </c>
      <c r="N43" t="s">
        <v>498</v>
      </c>
      <c r="O43" s="4">
        <v>43468.666666666664</v>
      </c>
      <c r="P43" t="s">
        <v>499</v>
      </c>
      <c r="Q43" s="4">
        <v>43468.666666666664</v>
      </c>
      <c r="R43" t="s">
        <v>500</v>
      </c>
      <c r="S43" s="4">
        <v>43468.666666666664</v>
      </c>
      <c r="T43" t="s">
        <v>501</v>
      </c>
      <c r="U43" s="4">
        <v>43468.666666666664</v>
      </c>
      <c r="V43" t="s">
        <v>502</v>
      </c>
      <c r="W43" s="1">
        <v>43525</v>
      </c>
      <c r="X43">
        <v>2.3780000000000001</v>
      </c>
      <c r="Y43" s="1">
        <v>43524</v>
      </c>
      <c r="Z43">
        <v>290.42700000000002</v>
      </c>
    </row>
    <row r="44" spans="1:26" x14ac:dyDescent="0.4">
      <c r="A44" s="1">
        <v>43468.705555555556</v>
      </c>
      <c r="B44" t="s">
        <v>503</v>
      </c>
      <c r="C44" s="4">
        <v>43468.705555555556</v>
      </c>
      <c r="D44" t="s">
        <v>504</v>
      </c>
      <c r="E44" s="4">
        <v>43468.705555555556</v>
      </c>
      <c r="F44" t="s">
        <v>505</v>
      </c>
      <c r="G44" s="4">
        <v>43468.705555555556</v>
      </c>
      <c r="H44" t="s">
        <v>506</v>
      </c>
      <c r="I44" s="4">
        <v>43468.705555555556</v>
      </c>
      <c r="J44" t="s">
        <v>507</v>
      </c>
      <c r="K44" s="4">
        <v>43468.705555555556</v>
      </c>
      <c r="L44" t="s">
        <v>508</v>
      </c>
      <c r="M44" s="4">
        <v>43771.998611111114</v>
      </c>
      <c r="N44" t="s">
        <v>509</v>
      </c>
      <c r="O44" s="4">
        <v>43558.666666666664</v>
      </c>
      <c r="P44" t="s">
        <v>510</v>
      </c>
      <c r="Q44" s="4">
        <v>43558.666666666664</v>
      </c>
      <c r="R44" t="s">
        <v>511</v>
      </c>
      <c r="S44" s="4">
        <v>43558.666666666664</v>
      </c>
      <c r="T44" t="s">
        <v>512</v>
      </c>
      <c r="U44" s="4">
        <v>43558.666666666664</v>
      </c>
      <c r="V44" t="s">
        <v>513</v>
      </c>
      <c r="W44" s="1">
        <v>43528</v>
      </c>
      <c r="X44">
        <v>2.375</v>
      </c>
      <c r="Y44" s="1">
        <v>43525</v>
      </c>
      <c r="Z44">
        <v>290.49599999999998</v>
      </c>
    </row>
    <row r="45" spans="1:26" x14ac:dyDescent="0.4">
      <c r="A45" s="1">
        <v>43619.705555555556</v>
      </c>
      <c r="B45" t="s">
        <v>514</v>
      </c>
      <c r="C45" s="4">
        <v>43619.705555555556</v>
      </c>
      <c r="D45" t="s">
        <v>515</v>
      </c>
      <c r="E45" s="4">
        <v>43619.705555555556</v>
      </c>
      <c r="F45" t="s">
        <v>516</v>
      </c>
      <c r="G45" s="4">
        <v>43619.705555555556</v>
      </c>
      <c r="H45" t="s">
        <v>517</v>
      </c>
      <c r="I45" s="4">
        <v>43619.705555555556</v>
      </c>
      <c r="J45" t="s">
        <v>518</v>
      </c>
      <c r="K45" s="4">
        <v>43619.705555555556</v>
      </c>
      <c r="L45" t="s">
        <v>519</v>
      </c>
      <c r="M45" s="4">
        <v>43801.998611111114</v>
      </c>
      <c r="N45" t="s">
        <v>520</v>
      </c>
      <c r="O45" s="4">
        <v>43588.666666666664</v>
      </c>
      <c r="P45" t="s">
        <v>521</v>
      </c>
      <c r="Q45" s="4">
        <v>43588.666666666664</v>
      </c>
      <c r="R45" t="s">
        <v>522</v>
      </c>
      <c r="S45" s="4">
        <v>43588.666666666664</v>
      </c>
      <c r="T45" t="s">
        <v>523</v>
      </c>
      <c r="U45" s="4">
        <v>43588.666666666664</v>
      </c>
      <c r="V45" t="s">
        <v>524</v>
      </c>
      <c r="W45" s="1">
        <v>43529</v>
      </c>
      <c r="X45">
        <v>2.4</v>
      </c>
      <c r="Y45" s="1">
        <v>43530</v>
      </c>
      <c r="Z45">
        <v>290.56599999999997</v>
      </c>
    </row>
    <row r="46" spans="1:26" x14ac:dyDescent="0.4">
      <c r="A46" s="1">
        <v>43649.705555555556</v>
      </c>
      <c r="B46" t="s">
        <v>525</v>
      </c>
      <c r="C46" s="4">
        <v>43649.705555555556</v>
      </c>
      <c r="D46" t="s">
        <v>526</v>
      </c>
      <c r="E46" s="4">
        <v>43649.705555555556</v>
      </c>
      <c r="F46" t="s">
        <v>527</v>
      </c>
      <c r="G46" s="4">
        <v>43649.705555555556</v>
      </c>
      <c r="H46" t="s">
        <v>528</v>
      </c>
      <c r="I46" s="4">
        <v>43649.705555555556</v>
      </c>
      <c r="J46" t="s">
        <v>529</v>
      </c>
      <c r="K46" s="4">
        <v>43649.705555555556</v>
      </c>
      <c r="L46" t="s">
        <v>530</v>
      </c>
      <c r="M46" t="s">
        <v>531</v>
      </c>
      <c r="N46" t="s">
        <v>532</v>
      </c>
      <c r="O46" s="4">
        <v>43619.666666666664</v>
      </c>
      <c r="P46" t="s">
        <v>533</v>
      </c>
      <c r="Q46" s="4">
        <v>43619.666666666664</v>
      </c>
      <c r="R46" t="s">
        <v>534</v>
      </c>
      <c r="S46" s="4">
        <v>43619.666666666664</v>
      </c>
      <c r="T46" t="s">
        <v>535</v>
      </c>
      <c r="U46" s="4">
        <v>43619.666666666664</v>
      </c>
      <c r="V46" t="s">
        <v>536</v>
      </c>
      <c r="W46" s="1">
        <v>43530</v>
      </c>
      <c r="X46">
        <v>2.4049999999999998</v>
      </c>
      <c r="Y46" s="1">
        <v>43531</v>
      </c>
      <c r="Z46">
        <v>290.63600000000002</v>
      </c>
    </row>
    <row r="47" spans="1:26" x14ac:dyDescent="0.4">
      <c r="A47" s="1">
        <v>43680.705555555556</v>
      </c>
      <c r="B47" t="s">
        <v>537</v>
      </c>
      <c r="C47" s="4">
        <v>43680.705555555556</v>
      </c>
      <c r="D47" t="s">
        <v>538</v>
      </c>
      <c r="E47" s="4">
        <v>43680.705555555556</v>
      </c>
      <c r="F47" t="s">
        <v>516</v>
      </c>
      <c r="G47" s="4">
        <v>43680.705555555556</v>
      </c>
      <c r="H47" t="s">
        <v>539</v>
      </c>
      <c r="I47" s="4">
        <v>43680.705555555556</v>
      </c>
      <c r="J47" t="s">
        <v>540</v>
      </c>
      <c r="K47" s="4">
        <v>43680.705555555556</v>
      </c>
      <c r="L47" t="s">
        <v>541</v>
      </c>
      <c r="M47" t="s">
        <v>542</v>
      </c>
      <c r="N47" t="s">
        <v>543</v>
      </c>
      <c r="O47" s="4">
        <v>43649.666666666664</v>
      </c>
      <c r="P47" t="s">
        <v>544</v>
      </c>
      <c r="Q47" s="4">
        <v>43649.666666666664</v>
      </c>
      <c r="R47" t="s">
        <v>545</v>
      </c>
      <c r="S47" s="4">
        <v>43649.666666666664</v>
      </c>
      <c r="T47" t="s">
        <v>546</v>
      </c>
      <c r="U47" s="4">
        <v>43649.666666666664</v>
      </c>
      <c r="V47" t="s">
        <v>547</v>
      </c>
      <c r="W47" s="1">
        <v>43531</v>
      </c>
      <c r="X47">
        <v>2.395</v>
      </c>
      <c r="Y47" s="1">
        <v>43532</v>
      </c>
      <c r="Z47">
        <v>290.70600000000002</v>
      </c>
    </row>
    <row r="48" spans="1:26" x14ac:dyDescent="0.4">
      <c r="A48" s="1">
        <v>43772.705555555556</v>
      </c>
      <c r="B48" t="s">
        <v>548</v>
      </c>
      <c r="C48" s="4">
        <v>43772.705555555556</v>
      </c>
      <c r="D48" t="s">
        <v>549</v>
      </c>
      <c r="E48" s="4">
        <v>43772.705555555556</v>
      </c>
      <c r="F48" t="s">
        <v>550</v>
      </c>
      <c r="G48" s="4">
        <v>43772.705555555556</v>
      </c>
      <c r="H48" t="s">
        <v>551</v>
      </c>
      <c r="I48" s="4">
        <v>43772.705555555556</v>
      </c>
      <c r="J48" t="s">
        <v>552</v>
      </c>
      <c r="K48" s="4">
        <v>43772.705555555556</v>
      </c>
      <c r="L48" t="s">
        <v>553</v>
      </c>
      <c r="M48" t="s">
        <v>554</v>
      </c>
      <c r="N48" t="s">
        <v>555</v>
      </c>
      <c r="O48" s="4">
        <v>43680.666666666664</v>
      </c>
      <c r="P48" t="s">
        <v>556</v>
      </c>
      <c r="Q48" s="4">
        <v>43680.666666666664</v>
      </c>
      <c r="R48" t="s">
        <v>557</v>
      </c>
      <c r="S48" s="4">
        <v>43680.666666666664</v>
      </c>
      <c r="T48" t="s">
        <v>558</v>
      </c>
      <c r="U48" s="4">
        <v>43680.666666666664</v>
      </c>
      <c r="V48" t="s">
        <v>559</v>
      </c>
      <c r="W48" s="1">
        <v>43532</v>
      </c>
      <c r="X48">
        <v>2.3929999999999998</v>
      </c>
      <c r="Y48" s="1">
        <v>43535</v>
      </c>
      <c r="Z48">
        <v>290.77499999999998</v>
      </c>
    </row>
    <row r="49" spans="1:26" x14ac:dyDescent="0.4">
      <c r="A49" s="1">
        <v>43802.705555555556</v>
      </c>
      <c r="B49">
        <v>17</v>
      </c>
      <c r="C49" s="4">
        <v>43802.705555555556</v>
      </c>
      <c r="D49" t="s">
        <v>560</v>
      </c>
      <c r="E49" s="4">
        <v>43802.705555555556</v>
      </c>
      <c r="F49" t="s">
        <v>561</v>
      </c>
      <c r="G49" s="4">
        <v>43802.705555555556</v>
      </c>
      <c r="H49" t="s">
        <v>562</v>
      </c>
      <c r="I49" s="4">
        <v>43802.705555555556</v>
      </c>
      <c r="J49" t="s">
        <v>563</v>
      </c>
      <c r="K49" s="4">
        <v>43802.705555555556</v>
      </c>
      <c r="L49" t="s">
        <v>564</v>
      </c>
      <c r="M49" t="s">
        <v>565</v>
      </c>
      <c r="N49" t="s">
        <v>566</v>
      </c>
      <c r="O49" s="4">
        <v>43772.666666666664</v>
      </c>
      <c r="P49" t="s">
        <v>567</v>
      </c>
      <c r="Q49" s="4">
        <v>43772.666666666664</v>
      </c>
      <c r="R49" t="s">
        <v>568</v>
      </c>
      <c r="S49" s="4">
        <v>43772.666666666664</v>
      </c>
      <c r="T49" t="s">
        <v>569</v>
      </c>
      <c r="U49" s="4">
        <v>43772.666666666664</v>
      </c>
      <c r="V49" t="s">
        <v>570</v>
      </c>
      <c r="W49" s="1">
        <v>43535</v>
      </c>
      <c r="X49">
        <v>2.38</v>
      </c>
      <c r="Y49" s="1">
        <v>43536</v>
      </c>
      <c r="Z49">
        <v>290.84500000000003</v>
      </c>
    </row>
    <row r="50" spans="1:26" x14ac:dyDescent="0.4">
      <c r="A50" s="1" t="s">
        <v>571</v>
      </c>
      <c r="B50" t="s">
        <v>572</v>
      </c>
      <c r="C50" t="s">
        <v>571</v>
      </c>
      <c r="D50" t="s">
        <v>573</v>
      </c>
      <c r="E50" t="s">
        <v>571</v>
      </c>
      <c r="F50" t="s">
        <v>574</v>
      </c>
      <c r="G50" t="s">
        <v>571</v>
      </c>
      <c r="H50" t="s">
        <v>575</v>
      </c>
      <c r="I50" t="s">
        <v>571</v>
      </c>
      <c r="J50" t="s">
        <v>576</v>
      </c>
      <c r="K50" t="s">
        <v>571</v>
      </c>
      <c r="L50" t="s">
        <v>577</v>
      </c>
      <c r="M50" t="s">
        <v>578</v>
      </c>
      <c r="N50" t="s">
        <v>579</v>
      </c>
      <c r="O50" s="4">
        <v>43802.666666666664</v>
      </c>
      <c r="P50" t="s">
        <v>580</v>
      </c>
      <c r="Q50" s="4">
        <v>43802.666666666664</v>
      </c>
      <c r="R50" t="s">
        <v>581</v>
      </c>
      <c r="S50" s="4">
        <v>43802.666666666664</v>
      </c>
      <c r="T50" t="s">
        <v>582</v>
      </c>
      <c r="U50" s="4">
        <v>43802.666666666664</v>
      </c>
      <c r="V50" t="s">
        <v>583</v>
      </c>
      <c r="W50" s="1">
        <v>43536</v>
      </c>
      <c r="X50">
        <v>2.395</v>
      </c>
      <c r="Y50" s="1">
        <v>43537</v>
      </c>
      <c r="Z50">
        <v>290.91399999999999</v>
      </c>
    </row>
    <row r="51" spans="1:26" x14ac:dyDescent="0.4">
      <c r="A51" s="1" t="s">
        <v>584</v>
      </c>
      <c r="B51" t="s">
        <v>585</v>
      </c>
      <c r="C51" t="s">
        <v>584</v>
      </c>
      <c r="D51" t="s">
        <v>586</v>
      </c>
      <c r="E51" t="s">
        <v>584</v>
      </c>
      <c r="F51" t="s">
        <v>587</v>
      </c>
      <c r="G51" t="s">
        <v>584</v>
      </c>
      <c r="H51" t="s">
        <v>588</v>
      </c>
      <c r="I51" t="s">
        <v>584</v>
      </c>
      <c r="J51" t="s">
        <v>589</v>
      </c>
      <c r="K51" t="s">
        <v>584</v>
      </c>
      <c r="L51" t="s">
        <v>590</v>
      </c>
      <c r="M51" t="s">
        <v>591</v>
      </c>
      <c r="N51">
        <v>3867</v>
      </c>
      <c r="O51" t="s">
        <v>592</v>
      </c>
      <c r="P51" t="s">
        <v>593</v>
      </c>
      <c r="Q51" t="s">
        <v>592</v>
      </c>
      <c r="R51" t="s">
        <v>594</v>
      </c>
      <c r="S51" t="s">
        <v>592</v>
      </c>
      <c r="T51" t="s">
        <v>595</v>
      </c>
      <c r="U51" t="s">
        <v>592</v>
      </c>
      <c r="V51" t="s">
        <v>596</v>
      </c>
      <c r="W51" s="1">
        <v>43537</v>
      </c>
      <c r="X51">
        <v>2.3879999999999999</v>
      </c>
      <c r="Y51" s="1">
        <v>43538</v>
      </c>
      <c r="Z51">
        <v>290.983</v>
      </c>
    </row>
    <row r="52" spans="1:26" x14ac:dyDescent="0.4">
      <c r="A52" s="1" t="s">
        <v>597</v>
      </c>
      <c r="B52" t="s">
        <v>503</v>
      </c>
      <c r="C52" t="s">
        <v>597</v>
      </c>
      <c r="D52" t="s">
        <v>598</v>
      </c>
      <c r="E52" t="s">
        <v>597</v>
      </c>
      <c r="F52" t="s">
        <v>599</v>
      </c>
      <c r="G52" t="s">
        <v>597</v>
      </c>
      <c r="H52" t="s">
        <v>600</v>
      </c>
      <c r="I52" t="s">
        <v>597</v>
      </c>
      <c r="J52" t="s">
        <v>601</v>
      </c>
      <c r="K52" t="s">
        <v>597</v>
      </c>
      <c r="L52" t="s">
        <v>602</v>
      </c>
      <c r="M52" t="s">
        <v>603</v>
      </c>
      <c r="N52" t="s">
        <v>604</v>
      </c>
      <c r="O52" t="s">
        <v>605</v>
      </c>
      <c r="P52" t="s">
        <v>606</v>
      </c>
      <c r="Q52" t="s">
        <v>605</v>
      </c>
      <c r="R52" t="s">
        <v>607</v>
      </c>
      <c r="S52" t="s">
        <v>605</v>
      </c>
      <c r="T52" t="s">
        <v>608</v>
      </c>
      <c r="U52" t="s">
        <v>605</v>
      </c>
      <c r="V52" t="s">
        <v>524</v>
      </c>
      <c r="W52" s="1">
        <v>43538</v>
      </c>
      <c r="X52">
        <v>2.3879999999999999</v>
      </c>
      <c r="Y52" s="1">
        <v>43539</v>
      </c>
      <c r="Z52">
        <v>291.053</v>
      </c>
    </row>
    <row r="53" spans="1:26" x14ac:dyDescent="0.4">
      <c r="A53" s="1" t="s">
        <v>609</v>
      </c>
      <c r="B53" t="s">
        <v>610</v>
      </c>
      <c r="C53" t="s">
        <v>609</v>
      </c>
      <c r="D53" t="s">
        <v>611</v>
      </c>
      <c r="E53" t="s">
        <v>609</v>
      </c>
      <c r="F53" t="s">
        <v>612</v>
      </c>
      <c r="G53" t="s">
        <v>609</v>
      </c>
      <c r="H53" t="s">
        <v>613</v>
      </c>
      <c r="I53" t="s">
        <v>609</v>
      </c>
      <c r="J53" t="s">
        <v>614</v>
      </c>
      <c r="K53" t="s">
        <v>609</v>
      </c>
      <c r="L53" t="s">
        <v>615</v>
      </c>
      <c r="M53" t="s">
        <v>616</v>
      </c>
      <c r="N53" t="s">
        <v>617</v>
      </c>
      <c r="O53" t="s">
        <v>618</v>
      </c>
      <c r="P53" t="s">
        <v>619</v>
      </c>
      <c r="Q53" t="s">
        <v>618</v>
      </c>
      <c r="R53" t="s">
        <v>620</v>
      </c>
      <c r="S53" t="s">
        <v>618</v>
      </c>
      <c r="T53" t="s">
        <v>621</v>
      </c>
      <c r="U53" t="s">
        <v>618</v>
      </c>
      <c r="V53" t="s">
        <v>622</v>
      </c>
      <c r="W53" s="1">
        <v>43539</v>
      </c>
      <c r="X53">
        <v>2.3879999999999999</v>
      </c>
      <c r="Y53" s="1">
        <v>43542</v>
      </c>
      <c r="Z53">
        <v>291.12200000000001</v>
      </c>
    </row>
    <row r="54" spans="1:26" x14ac:dyDescent="0.4">
      <c r="A54" s="1" t="s">
        <v>623</v>
      </c>
      <c r="B54" t="s">
        <v>624</v>
      </c>
      <c r="C54" t="s">
        <v>623</v>
      </c>
      <c r="D54" t="s">
        <v>625</v>
      </c>
      <c r="E54" t="s">
        <v>623</v>
      </c>
      <c r="F54" t="s">
        <v>626</v>
      </c>
      <c r="G54" t="s">
        <v>623</v>
      </c>
      <c r="H54" t="s">
        <v>627</v>
      </c>
      <c r="I54" t="s">
        <v>623</v>
      </c>
      <c r="J54" t="s">
        <v>628</v>
      </c>
      <c r="K54" t="s">
        <v>623</v>
      </c>
      <c r="L54" t="s">
        <v>629</v>
      </c>
      <c r="M54" t="s">
        <v>630</v>
      </c>
      <c r="N54" t="s">
        <v>631</v>
      </c>
      <c r="O54" t="s">
        <v>632</v>
      </c>
      <c r="P54" t="s">
        <v>633</v>
      </c>
      <c r="Q54" t="s">
        <v>632</v>
      </c>
      <c r="R54" t="s">
        <v>634</v>
      </c>
      <c r="S54" t="s">
        <v>632</v>
      </c>
      <c r="T54" t="s">
        <v>635</v>
      </c>
      <c r="U54" t="s">
        <v>632</v>
      </c>
      <c r="V54" t="s">
        <v>636</v>
      </c>
      <c r="W54" s="1">
        <v>43542</v>
      </c>
      <c r="X54">
        <v>2.3849999999999998</v>
      </c>
      <c r="Y54" s="1">
        <v>43543</v>
      </c>
      <c r="Z54">
        <v>291.19200000000001</v>
      </c>
    </row>
    <row r="55" spans="1:26" x14ac:dyDescent="0.4">
      <c r="A55" s="1" t="s">
        <v>637</v>
      </c>
      <c r="B55">
        <v>17</v>
      </c>
      <c r="C55" t="s">
        <v>637</v>
      </c>
      <c r="D55" t="s">
        <v>638</v>
      </c>
      <c r="E55" t="s">
        <v>637</v>
      </c>
      <c r="F55" t="s">
        <v>639</v>
      </c>
      <c r="G55" t="s">
        <v>637</v>
      </c>
      <c r="H55" t="s">
        <v>640</v>
      </c>
      <c r="I55" t="s">
        <v>637</v>
      </c>
      <c r="J55" t="s">
        <v>641</v>
      </c>
      <c r="K55" t="s">
        <v>637</v>
      </c>
      <c r="L55" t="s">
        <v>642</v>
      </c>
      <c r="M55" t="s">
        <v>643</v>
      </c>
      <c r="N55" t="s">
        <v>644</v>
      </c>
      <c r="O55" t="s">
        <v>645</v>
      </c>
      <c r="P55" t="s">
        <v>646</v>
      </c>
      <c r="Q55" t="s">
        <v>645</v>
      </c>
      <c r="R55" t="s">
        <v>647</v>
      </c>
      <c r="S55" t="s">
        <v>645</v>
      </c>
      <c r="T55" t="s">
        <v>648</v>
      </c>
      <c r="U55" t="s">
        <v>645</v>
      </c>
      <c r="V55" t="s">
        <v>649</v>
      </c>
      <c r="W55" s="1">
        <v>43543</v>
      </c>
      <c r="X55">
        <v>2.4049999999999998</v>
      </c>
      <c r="Y55" s="1">
        <v>43544</v>
      </c>
      <c r="Z55">
        <v>291.262</v>
      </c>
    </row>
    <row r="56" spans="1:26" x14ac:dyDescent="0.4">
      <c r="A56" s="1" t="s">
        <v>650</v>
      </c>
      <c r="B56" t="s">
        <v>651</v>
      </c>
      <c r="C56" t="s">
        <v>650</v>
      </c>
      <c r="D56" t="s">
        <v>652</v>
      </c>
      <c r="E56" t="s">
        <v>650</v>
      </c>
      <c r="F56" t="s">
        <v>653</v>
      </c>
      <c r="G56" t="s">
        <v>650</v>
      </c>
      <c r="H56" t="s">
        <v>654</v>
      </c>
      <c r="I56" t="s">
        <v>650</v>
      </c>
      <c r="J56" t="s">
        <v>655</v>
      </c>
      <c r="K56" t="s">
        <v>650</v>
      </c>
      <c r="L56" t="s">
        <v>656</v>
      </c>
      <c r="M56" t="s">
        <v>657</v>
      </c>
      <c r="N56">
        <v>4110</v>
      </c>
      <c r="O56" t="s">
        <v>658</v>
      </c>
      <c r="P56" t="s">
        <v>659</v>
      </c>
      <c r="Q56" t="s">
        <v>658</v>
      </c>
      <c r="R56" t="s">
        <v>660</v>
      </c>
      <c r="S56" t="s">
        <v>658</v>
      </c>
      <c r="T56" t="s">
        <v>661</v>
      </c>
      <c r="U56" t="s">
        <v>658</v>
      </c>
      <c r="V56" t="s">
        <v>662</v>
      </c>
      <c r="W56" s="1">
        <v>43544</v>
      </c>
      <c r="X56">
        <v>2.4079999999999999</v>
      </c>
      <c r="Y56" s="1">
        <v>43545</v>
      </c>
      <c r="Z56">
        <v>291.33100000000002</v>
      </c>
    </row>
    <row r="57" spans="1:26" x14ac:dyDescent="0.4">
      <c r="A57" s="1" t="s">
        <v>663</v>
      </c>
      <c r="B57" t="s">
        <v>664</v>
      </c>
      <c r="C57" t="s">
        <v>663</v>
      </c>
      <c r="D57" t="s">
        <v>549</v>
      </c>
      <c r="E57" t="s">
        <v>663</v>
      </c>
      <c r="F57" t="s">
        <v>427</v>
      </c>
      <c r="G57" t="s">
        <v>663</v>
      </c>
      <c r="H57" t="s">
        <v>665</v>
      </c>
      <c r="I57" t="s">
        <v>663</v>
      </c>
      <c r="J57" t="s">
        <v>666</v>
      </c>
      <c r="K57" t="s">
        <v>663</v>
      </c>
      <c r="L57" t="s">
        <v>667</v>
      </c>
      <c r="M57" t="s">
        <v>668</v>
      </c>
      <c r="N57" t="s">
        <v>669</v>
      </c>
      <c r="O57" t="s">
        <v>670</v>
      </c>
      <c r="P57" t="s">
        <v>671</v>
      </c>
      <c r="Q57" t="s">
        <v>670</v>
      </c>
      <c r="R57" t="s">
        <v>672</v>
      </c>
      <c r="S57" t="s">
        <v>670</v>
      </c>
      <c r="T57" t="s">
        <v>673</v>
      </c>
      <c r="U57" t="s">
        <v>670</v>
      </c>
      <c r="V57" t="s">
        <v>674</v>
      </c>
      <c r="W57" s="1">
        <v>43545</v>
      </c>
      <c r="X57">
        <v>2.4079999999999999</v>
      </c>
      <c r="Y57" s="1">
        <v>43546</v>
      </c>
      <c r="Z57">
        <v>291.40100000000001</v>
      </c>
    </row>
    <row r="58" spans="1:26" x14ac:dyDescent="0.4">
      <c r="A58" s="1" t="s">
        <v>675</v>
      </c>
      <c r="B58" t="s">
        <v>676</v>
      </c>
      <c r="C58" t="s">
        <v>675</v>
      </c>
      <c r="D58" t="s">
        <v>677</v>
      </c>
      <c r="E58" t="s">
        <v>675</v>
      </c>
      <c r="F58" t="s">
        <v>678</v>
      </c>
      <c r="G58" t="s">
        <v>675</v>
      </c>
      <c r="H58" t="s">
        <v>679</v>
      </c>
      <c r="I58" t="s">
        <v>675</v>
      </c>
      <c r="J58" t="s">
        <v>680</v>
      </c>
      <c r="K58" t="s">
        <v>675</v>
      </c>
      <c r="L58" t="s">
        <v>681</v>
      </c>
      <c r="M58" t="s">
        <v>682</v>
      </c>
      <c r="N58" t="s">
        <v>683</v>
      </c>
      <c r="O58" t="s">
        <v>684</v>
      </c>
      <c r="P58" t="s">
        <v>685</v>
      </c>
      <c r="Q58" t="s">
        <v>684</v>
      </c>
      <c r="R58" t="s">
        <v>686</v>
      </c>
      <c r="S58" t="s">
        <v>684</v>
      </c>
      <c r="T58" t="s">
        <v>687</v>
      </c>
      <c r="U58" t="s">
        <v>684</v>
      </c>
      <c r="V58" t="s">
        <v>688</v>
      </c>
      <c r="W58" s="1">
        <v>43546</v>
      </c>
      <c r="X58">
        <v>2.3980000000000001</v>
      </c>
      <c r="Y58" s="1">
        <v>43549</v>
      </c>
      <c r="Z58">
        <v>291.471</v>
      </c>
    </row>
    <row r="59" spans="1:26" x14ac:dyDescent="0.4">
      <c r="A59" s="1" t="s">
        <v>689</v>
      </c>
      <c r="B59" t="s">
        <v>690</v>
      </c>
      <c r="C59" t="s">
        <v>689</v>
      </c>
      <c r="D59" t="s">
        <v>691</v>
      </c>
      <c r="E59" t="s">
        <v>689</v>
      </c>
      <c r="F59" t="s">
        <v>692</v>
      </c>
      <c r="G59" t="s">
        <v>689</v>
      </c>
      <c r="H59" t="s">
        <v>693</v>
      </c>
      <c r="I59" t="s">
        <v>689</v>
      </c>
      <c r="J59" t="s">
        <v>694</v>
      </c>
      <c r="K59" t="s">
        <v>689</v>
      </c>
      <c r="L59" t="s">
        <v>695</v>
      </c>
      <c r="M59" t="s">
        <v>696</v>
      </c>
      <c r="N59" t="s">
        <v>697</v>
      </c>
      <c r="O59" t="s">
        <v>698</v>
      </c>
      <c r="P59" t="s">
        <v>699</v>
      </c>
      <c r="Q59" t="s">
        <v>698</v>
      </c>
      <c r="R59" t="s">
        <v>700</v>
      </c>
      <c r="S59" t="s">
        <v>698</v>
      </c>
      <c r="T59">
        <v>1193</v>
      </c>
      <c r="U59" t="s">
        <v>698</v>
      </c>
      <c r="V59" t="s">
        <v>701</v>
      </c>
      <c r="W59" s="1">
        <v>43549</v>
      </c>
      <c r="X59">
        <v>2.39</v>
      </c>
      <c r="Y59" s="1">
        <v>43550</v>
      </c>
      <c r="Z59">
        <v>2.9154</v>
      </c>
    </row>
    <row r="60" spans="1:26" x14ac:dyDescent="0.4">
      <c r="A60" s="1" t="s">
        <v>702</v>
      </c>
      <c r="B60" t="s">
        <v>703</v>
      </c>
      <c r="C60" t="s">
        <v>702</v>
      </c>
      <c r="D60" t="s">
        <v>704</v>
      </c>
      <c r="E60" t="s">
        <v>702</v>
      </c>
      <c r="F60" t="s">
        <v>705</v>
      </c>
      <c r="G60" t="s">
        <v>702</v>
      </c>
      <c r="H60" t="s">
        <v>706</v>
      </c>
      <c r="I60" t="s">
        <v>702</v>
      </c>
      <c r="J60" t="s">
        <v>707</v>
      </c>
      <c r="K60" t="s">
        <v>702</v>
      </c>
      <c r="L60" t="s">
        <v>708</v>
      </c>
      <c r="M60" t="s">
        <v>709</v>
      </c>
      <c r="N60" t="s">
        <v>710</v>
      </c>
      <c r="O60" t="s">
        <v>711</v>
      </c>
      <c r="P60" t="s">
        <v>712</v>
      </c>
      <c r="Q60" t="s">
        <v>711</v>
      </c>
      <c r="R60" t="s">
        <v>713</v>
      </c>
      <c r="S60" t="s">
        <v>711</v>
      </c>
      <c r="T60" t="s">
        <v>714</v>
      </c>
      <c r="U60" t="s">
        <v>711</v>
      </c>
      <c r="V60" t="s">
        <v>715</v>
      </c>
      <c r="W60" s="1">
        <v>43550</v>
      </c>
      <c r="X60">
        <v>2.4049999999999998</v>
      </c>
      <c r="Y60" s="1">
        <v>43551</v>
      </c>
      <c r="Z60">
        <v>2.9161000000000001</v>
      </c>
    </row>
    <row r="61" spans="1:26" x14ac:dyDescent="0.4">
      <c r="A61" s="1" t="s">
        <v>716</v>
      </c>
      <c r="B61" t="s">
        <v>717</v>
      </c>
      <c r="C61" t="s">
        <v>716</v>
      </c>
      <c r="D61" t="s">
        <v>718</v>
      </c>
      <c r="E61" t="s">
        <v>716</v>
      </c>
      <c r="F61" t="s">
        <v>719</v>
      </c>
      <c r="G61" t="s">
        <v>716</v>
      </c>
      <c r="H61" t="s">
        <v>720</v>
      </c>
      <c r="I61" t="s">
        <v>716</v>
      </c>
      <c r="J61" t="s">
        <v>721</v>
      </c>
      <c r="K61" t="s">
        <v>716</v>
      </c>
      <c r="L61" t="s">
        <v>722</v>
      </c>
      <c r="M61" t="s">
        <v>723</v>
      </c>
      <c r="N61" t="s">
        <v>724</v>
      </c>
      <c r="O61" t="s">
        <v>725</v>
      </c>
      <c r="P61" t="s">
        <v>726</v>
      </c>
      <c r="Q61" t="s">
        <v>725</v>
      </c>
      <c r="R61" t="s">
        <v>727</v>
      </c>
      <c r="S61" t="s">
        <v>725</v>
      </c>
      <c r="T61" t="s">
        <v>728</v>
      </c>
      <c r="U61" t="s">
        <v>725</v>
      </c>
      <c r="V61" t="s">
        <v>729</v>
      </c>
      <c r="W61" s="1">
        <v>43551</v>
      </c>
      <c r="X61">
        <v>2.3780000000000001</v>
      </c>
      <c r="Y61" s="1">
        <v>43552</v>
      </c>
      <c r="Z61">
        <v>291.67899999999997</v>
      </c>
    </row>
    <row r="62" spans="1:26" x14ac:dyDescent="0.4">
      <c r="A62" s="1" t="s">
        <v>730</v>
      </c>
      <c r="B62" t="s">
        <v>731</v>
      </c>
      <c r="C62" t="s">
        <v>730</v>
      </c>
      <c r="D62" t="s">
        <v>732</v>
      </c>
      <c r="E62" t="s">
        <v>730</v>
      </c>
      <c r="F62" t="s">
        <v>733</v>
      </c>
      <c r="G62" t="s">
        <v>730</v>
      </c>
      <c r="H62" t="s">
        <v>734</v>
      </c>
      <c r="I62" t="s">
        <v>730</v>
      </c>
      <c r="J62" t="s">
        <v>735</v>
      </c>
      <c r="K62" t="s">
        <v>730</v>
      </c>
      <c r="L62" t="s">
        <v>736</v>
      </c>
      <c r="M62" s="4">
        <v>43468.998611111114</v>
      </c>
      <c r="N62" t="s">
        <v>737</v>
      </c>
      <c r="O62" t="s">
        <v>738</v>
      </c>
      <c r="P62" t="s">
        <v>739</v>
      </c>
      <c r="Q62" t="s">
        <v>738</v>
      </c>
      <c r="R62" t="s">
        <v>740</v>
      </c>
      <c r="S62" t="s">
        <v>738</v>
      </c>
      <c r="T62" t="s">
        <v>741</v>
      </c>
      <c r="U62" t="s">
        <v>738</v>
      </c>
      <c r="V62" t="s">
        <v>742</v>
      </c>
      <c r="W62" s="1">
        <v>43552</v>
      </c>
      <c r="X62">
        <v>2.37</v>
      </c>
      <c r="Y62" s="1">
        <v>43553</v>
      </c>
      <c r="Z62">
        <v>291.74900000000002</v>
      </c>
    </row>
    <row r="63" spans="1:26" x14ac:dyDescent="0.4">
      <c r="A63" s="1">
        <v>43469.705555555556</v>
      </c>
      <c r="B63" t="s">
        <v>743</v>
      </c>
      <c r="C63" s="4">
        <v>43469.705555555556</v>
      </c>
      <c r="D63" t="s">
        <v>744</v>
      </c>
      <c r="E63" s="4">
        <v>43469.705555555556</v>
      </c>
      <c r="F63" t="s">
        <v>745</v>
      </c>
      <c r="G63" s="4">
        <v>43469.705555555556</v>
      </c>
      <c r="H63" t="s">
        <v>746</v>
      </c>
      <c r="I63" s="4">
        <v>43469.705555555556</v>
      </c>
      <c r="J63" t="s">
        <v>747</v>
      </c>
      <c r="K63" s="4">
        <v>43469.705555555556</v>
      </c>
      <c r="L63" t="s">
        <v>748</v>
      </c>
      <c r="M63" s="4">
        <v>43499.998611111114</v>
      </c>
      <c r="N63" t="s">
        <v>749</v>
      </c>
      <c r="O63" t="s">
        <v>750</v>
      </c>
      <c r="P63" t="s">
        <v>751</v>
      </c>
      <c r="Q63" t="s">
        <v>750</v>
      </c>
      <c r="R63" t="s">
        <v>752</v>
      </c>
      <c r="S63" t="s">
        <v>750</v>
      </c>
      <c r="T63" t="s">
        <v>753</v>
      </c>
      <c r="U63" t="s">
        <v>750</v>
      </c>
      <c r="V63" t="s">
        <v>754</v>
      </c>
      <c r="W63" s="1">
        <v>43553</v>
      </c>
      <c r="X63">
        <v>2.3279999999999998</v>
      </c>
      <c r="Y63" s="1">
        <v>43556</v>
      </c>
      <c r="Z63">
        <v>291.81799999999998</v>
      </c>
    </row>
    <row r="64" spans="1:26" x14ac:dyDescent="0.4">
      <c r="A64" s="1">
        <v>43500.705555555556</v>
      </c>
      <c r="B64" t="s">
        <v>755</v>
      </c>
      <c r="C64" s="4">
        <v>43500.705555555556</v>
      </c>
      <c r="D64" t="s">
        <v>756</v>
      </c>
      <c r="E64" s="4">
        <v>43500.705555555556</v>
      </c>
      <c r="F64" t="s">
        <v>757</v>
      </c>
      <c r="G64" s="4">
        <v>43500.705555555556</v>
      </c>
      <c r="H64" t="s">
        <v>758</v>
      </c>
      <c r="I64" s="4">
        <v>43500.705555555556</v>
      </c>
      <c r="J64" t="s">
        <v>759</v>
      </c>
      <c r="K64" s="4">
        <v>43500.705555555556</v>
      </c>
      <c r="L64" t="s">
        <v>760</v>
      </c>
      <c r="M64" s="4">
        <v>43527.998611111114</v>
      </c>
      <c r="N64" t="s">
        <v>761</v>
      </c>
      <c r="O64" s="4">
        <v>43469.666666666664</v>
      </c>
      <c r="P64" t="s">
        <v>762</v>
      </c>
      <c r="Q64" s="4">
        <v>43469.666666666664</v>
      </c>
      <c r="R64" t="s">
        <v>763</v>
      </c>
      <c r="S64" s="4">
        <v>43469.666666666664</v>
      </c>
      <c r="T64" t="s">
        <v>764</v>
      </c>
      <c r="U64" s="4">
        <v>43469.666666666664</v>
      </c>
      <c r="V64" t="s">
        <v>765</v>
      </c>
      <c r="W64" s="1">
        <v>43556</v>
      </c>
      <c r="X64">
        <v>2.323</v>
      </c>
      <c r="Y64" s="1">
        <v>43557</v>
      </c>
      <c r="Z64">
        <v>291.88799999999998</v>
      </c>
    </row>
    <row r="65" spans="1:26" x14ac:dyDescent="0.4">
      <c r="A65" s="1">
        <v>43528.705555555556</v>
      </c>
      <c r="B65" t="s">
        <v>766</v>
      </c>
      <c r="C65" s="4">
        <v>43528.705555555556</v>
      </c>
      <c r="D65" t="s">
        <v>767</v>
      </c>
      <c r="E65" s="4">
        <v>43528.705555555556</v>
      </c>
      <c r="F65" t="s">
        <v>768</v>
      </c>
      <c r="G65" s="4">
        <v>43528.705555555556</v>
      </c>
      <c r="H65" t="s">
        <v>769</v>
      </c>
      <c r="I65" s="4">
        <v>43528.705555555556</v>
      </c>
      <c r="J65" t="s">
        <v>770</v>
      </c>
      <c r="K65" s="4">
        <v>43528.705555555556</v>
      </c>
      <c r="L65" t="s">
        <v>771</v>
      </c>
      <c r="M65" s="4">
        <v>43558.998611111114</v>
      </c>
      <c r="N65" t="s">
        <v>772</v>
      </c>
      <c r="O65" s="4">
        <v>43500.666666666664</v>
      </c>
      <c r="P65" t="s">
        <v>773</v>
      </c>
      <c r="Q65" s="4">
        <v>43500.666666666664</v>
      </c>
      <c r="R65" t="s">
        <v>774</v>
      </c>
      <c r="S65" s="4">
        <v>43500.666666666664</v>
      </c>
      <c r="T65" t="s">
        <v>775</v>
      </c>
      <c r="U65" s="4">
        <v>43500.666666666664</v>
      </c>
      <c r="V65" t="s">
        <v>776</v>
      </c>
      <c r="W65" s="1">
        <v>43557</v>
      </c>
      <c r="X65">
        <v>2.37</v>
      </c>
      <c r="Y65" s="1">
        <v>43558</v>
      </c>
      <c r="Z65">
        <v>291.95699999999999</v>
      </c>
    </row>
    <row r="66" spans="1:26" x14ac:dyDescent="0.4">
      <c r="A66" s="1">
        <v>43559.705555555556</v>
      </c>
      <c r="B66" t="s">
        <v>777</v>
      </c>
      <c r="C66" s="4">
        <v>43559.705555555556</v>
      </c>
      <c r="D66" t="s">
        <v>778</v>
      </c>
      <c r="E66" s="4">
        <v>43559.705555555556</v>
      </c>
      <c r="F66" t="s">
        <v>779</v>
      </c>
      <c r="G66" s="4">
        <v>43559.705555555556</v>
      </c>
      <c r="H66" t="s">
        <v>780</v>
      </c>
      <c r="I66" s="4">
        <v>43559.705555555556</v>
      </c>
      <c r="J66" t="s">
        <v>781</v>
      </c>
      <c r="K66" s="4">
        <v>43559.705555555556</v>
      </c>
      <c r="L66" t="s">
        <v>782</v>
      </c>
      <c r="M66" s="4">
        <v>43588.998611111114</v>
      </c>
      <c r="N66" t="s">
        <v>783</v>
      </c>
      <c r="O66" s="4">
        <v>43528.666666666664</v>
      </c>
      <c r="P66" t="s">
        <v>784</v>
      </c>
      <c r="Q66" s="4">
        <v>43528.666666666664</v>
      </c>
      <c r="R66" t="s">
        <v>785</v>
      </c>
      <c r="S66" s="4">
        <v>43528.666666666664</v>
      </c>
      <c r="T66" t="s">
        <v>786</v>
      </c>
      <c r="U66" s="4">
        <v>43528.666666666664</v>
      </c>
      <c r="V66" t="s">
        <v>787</v>
      </c>
      <c r="W66" s="1">
        <v>43558</v>
      </c>
      <c r="X66">
        <v>2.3730000000000002</v>
      </c>
      <c r="Y66" s="1">
        <v>43559</v>
      </c>
      <c r="Z66">
        <v>292.02699999999999</v>
      </c>
    </row>
    <row r="67" spans="1:26" x14ac:dyDescent="0.4">
      <c r="A67" s="1">
        <v>43589.705555555556</v>
      </c>
      <c r="B67" t="s">
        <v>788</v>
      </c>
      <c r="C67" s="4">
        <v>43589.705555555556</v>
      </c>
      <c r="D67" t="s">
        <v>789</v>
      </c>
      <c r="E67" s="4">
        <v>43589.705555555556</v>
      </c>
      <c r="F67" t="s">
        <v>550</v>
      </c>
      <c r="G67" s="4">
        <v>43589.705555555556</v>
      </c>
      <c r="H67" t="s">
        <v>790</v>
      </c>
      <c r="I67" s="4">
        <v>43589.705555555556</v>
      </c>
      <c r="J67" t="s">
        <v>791</v>
      </c>
      <c r="K67" s="4">
        <v>43589.705555555556</v>
      </c>
      <c r="L67" t="s">
        <v>792</v>
      </c>
      <c r="M67" s="4">
        <v>43619.998611111114</v>
      </c>
      <c r="N67" t="s">
        <v>793</v>
      </c>
      <c r="O67" s="4">
        <v>43559.666666666664</v>
      </c>
      <c r="P67" t="s">
        <v>794</v>
      </c>
      <c r="Q67" s="4">
        <v>43559.666666666664</v>
      </c>
      <c r="R67" t="s">
        <v>795</v>
      </c>
      <c r="S67" s="4">
        <v>43559.666666666664</v>
      </c>
      <c r="T67">
        <v>1215</v>
      </c>
      <c r="U67" s="4">
        <v>43559.666666666664</v>
      </c>
      <c r="V67" t="s">
        <v>796</v>
      </c>
      <c r="W67" s="1">
        <v>43559</v>
      </c>
      <c r="X67">
        <v>2.37</v>
      </c>
      <c r="Y67" s="1">
        <v>43560</v>
      </c>
      <c r="Z67">
        <v>292.09699999999998</v>
      </c>
    </row>
    <row r="68" spans="1:26" x14ac:dyDescent="0.4">
      <c r="A68" s="1">
        <v>43681.705555555556</v>
      </c>
      <c r="B68" t="s">
        <v>797</v>
      </c>
      <c r="C68" s="4">
        <v>43681.705555555556</v>
      </c>
      <c r="D68" t="s">
        <v>798</v>
      </c>
      <c r="E68" s="4">
        <v>43681.705555555556</v>
      </c>
      <c r="F68">
        <v>33</v>
      </c>
      <c r="G68" s="4">
        <v>43681.705555555556</v>
      </c>
      <c r="H68" t="s">
        <v>799</v>
      </c>
      <c r="I68" s="4">
        <v>43681.705555555556</v>
      </c>
      <c r="J68" t="s">
        <v>800</v>
      </c>
      <c r="K68" s="4">
        <v>43681.705555555556</v>
      </c>
      <c r="L68" t="s">
        <v>801</v>
      </c>
      <c r="M68" s="4">
        <v>43649.998611111114</v>
      </c>
      <c r="N68" t="s">
        <v>802</v>
      </c>
      <c r="O68" s="4">
        <v>43589.666666666664</v>
      </c>
      <c r="P68" t="s">
        <v>803</v>
      </c>
      <c r="Q68" s="4">
        <v>43589.666666666664</v>
      </c>
      <c r="R68" t="s">
        <v>804</v>
      </c>
      <c r="S68" s="4">
        <v>43589.666666666664</v>
      </c>
      <c r="T68" t="s">
        <v>805</v>
      </c>
      <c r="U68" s="4">
        <v>43589.666666666664</v>
      </c>
      <c r="V68" t="s">
        <v>806</v>
      </c>
      <c r="W68" s="1">
        <v>43560</v>
      </c>
      <c r="X68">
        <v>2.37</v>
      </c>
      <c r="Y68" s="1">
        <v>43563</v>
      </c>
      <c r="Z68">
        <v>292.166</v>
      </c>
    </row>
    <row r="69" spans="1:26" x14ac:dyDescent="0.4">
      <c r="A69" s="1">
        <v>43712.705555555556</v>
      </c>
      <c r="B69" t="s">
        <v>807</v>
      </c>
      <c r="C69" s="4">
        <v>43712.705555555556</v>
      </c>
      <c r="D69" t="s">
        <v>808</v>
      </c>
      <c r="E69" s="4">
        <v>43712.705555555556</v>
      </c>
      <c r="F69" t="s">
        <v>809</v>
      </c>
      <c r="G69" s="4">
        <v>43712.705555555556</v>
      </c>
      <c r="H69" t="s">
        <v>810</v>
      </c>
      <c r="I69" s="4">
        <v>43712.705555555556</v>
      </c>
      <c r="J69" t="s">
        <v>811</v>
      </c>
      <c r="K69" s="4">
        <v>43712.705555555556</v>
      </c>
      <c r="L69" t="s">
        <v>812</v>
      </c>
      <c r="M69" s="4">
        <v>43680.998611111114</v>
      </c>
      <c r="N69" t="s">
        <v>813</v>
      </c>
      <c r="O69" s="4">
        <v>43681.666666666664</v>
      </c>
      <c r="P69" t="s">
        <v>814</v>
      </c>
      <c r="Q69" s="4">
        <v>43681.666666666664</v>
      </c>
      <c r="R69" t="s">
        <v>815</v>
      </c>
      <c r="S69" s="4">
        <v>43681.666666666664</v>
      </c>
      <c r="T69" t="s">
        <v>816</v>
      </c>
      <c r="U69" s="4">
        <v>43681.666666666664</v>
      </c>
      <c r="V69" t="s">
        <v>817</v>
      </c>
      <c r="W69" s="1">
        <v>43563</v>
      </c>
      <c r="X69">
        <v>2.3650000000000002</v>
      </c>
      <c r="Y69" s="1">
        <v>43564</v>
      </c>
      <c r="Z69">
        <v>292.23599999999999</v>
      </c>
    </row>
    <row r="70" spans="1:26" x14ac:dyDescent="0.4">
      <c r="A70" s="1">
        <v>43742.705555555556</v>
      </c>
      <c r="B70" t="s">
        <v>818</v>
      </c>
      <c r="C70" s="4">
        <v>43742.705555555556</v>
      </c>
      <c r="D70" t="s">
        <v>798</v>
      </c>
      <c r="E70" s="4">
        <v>43742.705555555556</v>
      </c>
      <c r="F70" t="s">
        <v>819</v>
      </c>
      <c r="G70" s="4">
        <v>43742.705555555556</v>
      </c>
      <c r="H70" t="s">
        <v>820</v>
      </c>
      <c r="I70" s="4">
        <v>43742.705555555556</v>
      </c>
      <c r="J70" t="s">
        <v>821</v>
      </c>
      <c r="K70" s="4">
        <v>43742.705555555556</v>
      </c>
      <c r="L70" t="s">
        <v>822</v>
      </c>
      <c r="M70" s="4">
        <v>43711.998611111114</v>
      </c>
      <c r="N70">
        <v>3917</v>
      </c>
      <c r="O70" s="4">
        <v>43712.666666666664</v>
      </c>
      <c r="P70" t="s">
        <v>823</v>
      </c>
      <c r="Q70" s="4">
        <v>43712.666666666664</v>
      </c>
      <c r="R70" t="s">
        <v>824</v>
      </c>
      <c r="S70" s="4">
        <v>43712.666666666664</v>
      </c>
      <c r="T70" t="s">
        <v>825</v>
      </c>
      <c r="U70" s="4">
        <v>43712.666666666664</v>
      </c>
      <c r="V70">
        <v>181</v>
      </c>
      <c r="W70" s="1">
        <v>43564</v>
      </c>
      <c r="X70">
        <v>2.3650000000000002</v>
      </c>
      <c r="Y70" s="1">
        <v>43565</v>
      </c>
      <c r="Z70">
        <v>292.30599999999998</v>
      </c>
    </row>
    <row r="71" spans="1:26" x14ac:dyDescent="0.4">
      <c r="A71" s="1">
        <v>43773.705555555556</v>
      </c>
      <c r="B71" t="s">
        <v>826</v>
      </c>
      <c r="C71" s="4">
        <v>43773.705555555556</v>
      </c>
      <c r="D71" t="s">
        <v>827</v>
      </c>
      <c r="E71" s="4">
        <v>43773.705555555556</v>
      </c>
      <c r="F71" t="s">
        <v>828</v>
      </c>
      <c r="G71" s="4">
        <v>43773.705555555556</v>
      </c>
      <c r="H71" t="s">
        <v>829</v>
      </c>
      <c r="I71" s="4">
        <v>43773.705555555556</v>
      </c>
      <c r="J71" t="s">
        <v>830</v>
      </c>
      <c r="K71" s="4">
        <v>43773.705555555556</v>
      </c>
      <c r="L71" t="s">
        <v>831</v>
      </c>
      <c r="M71" s="4">
        <v>43741.998611111114</v>
      </c>
      <c r="N71" t="s">
        <v>832</v>
      </c>
      <c r="O71" s="4">
        <v>43742.666666666664</v>
      </c>
      <c r="P71" t="s">
        <v>823</v>
      </c>
      <c r="Q71" s="4">
        <v>43742.666666666664</v>
      </c>
      <c r="R71" t="s">
        <v>833</v>
      </c>
      <c r="S71" s="4">
        <v>43742.666666666664</v>
      </c>
      <c r="T71" t="s">
        <v>834</v>
      </c>
      <c r="U71" s="4">
        <v>43742.666666666664</v>
      </c>
      <c r="V71" t="s">
        <v>835</v>
      </c>
      <c r="W71" s="1">
        <v>43565</v>
      </c>
      <c r="X71">
        <v>2.363</v>
      </c>
      <c r="Y71" s="1">
        <v>43566</v>
      </c>
      <c r="Z71">
        <v>292.37599999999998</v>
      </c>
    </row>
    <row r="72" spans="1:26" x14ac:dyDescent="0.4">
      <c r="A72" s="1">
        <v>43803.705555555556</v>
      </c>
      <c r="B72" t="s">
        <v>836</v>
      </c>
      <c r="C72" s="4">
        <v>43803.705555555556</v>
      </c>
      <c r="D72" t="s">
        <v>837</v>
      </c>
      <c r="E72" s="4">
        <v>43803.705555555556</v>
      </c>
      <c r="F72" t="s">
        <v>838</v>
      </c>
      <c r="G72" s="4">
        <v>43803.705555555556</v>
      </c>
      <c r="H72" t="s">
        <v>839</v>
      </c>
      <c r="I72" s="4">
        <v>43803.705555555556</v>
      </c>
      <c r="J72">
        <v>92875</v>
      </c>
      <c r="K72" s="4">
        <v>43803.705555555556</v>
      </c>
      <c r="L72" t="s">
        <v>840</v>
      </c>
      <c r="M72" s="4">
        <v>43772.998611111114</v>
      </c>
      <c r="N72" t="s">
        <v>841</v>
      </c>
      <c r="O72" s="4">
        <v>43773.666666666664</v>
      </c>
      <c r="P72" t="s">
        <v>240</v>
      </c>
      <c r="Q72" s="4">
        <v>43773.666666666664</v>
      </c>
      <c r="R72" t="s">
        <v>842</v>
      </c>
      <c r="S72" s="4">
        <v>43773.666666666664</v>
      </c>
      <c r="T72" t="s">
        <v>843</v>
      </c>
      <c r="U72" s="4">
        <v>43773.666666666664</v>
      </c>
      <c r="V72" t="s">
        <v>844</v>
      </c>
      <c r="W72" s="1">
        <v>43566</v>
      </c>
      <c r="X72">
        <v>2.3650000000000002</v>
      </c>
      <c r="Y72" s="1">
        <v>43567</v>
      </c>
      <c r="Z72">
        <v>292.447</v>
      </c>
    </row>
    <row r="73" spans="1:26" x14ac:dyDescent="0.4">
      <c r="A73" s="1" t="s">
        <v>845</v>
      </c>
      <c r="B73" t="s">
        <v>846</v>
      </c>
      <c r="C73" t="s">
        <v>845</v>
      </c>
      <c r="D73" t="s">
        <v>847</v>
      </c>
      <c r="E73" t="s">
        <v>845</v>
      </c>
      <c r="F73" t="s">
        <v>848</v>
      </c>
      <c r="G73" t="s">
        <v>845</v>
      </c>
      <c r="H73" t="s">
        <v>849</v>
      </c>
      <c r="I73" t="s">
        <v>845</v>
      </c>
      <c r="J73" t="s">
        <v>850</v>
      </c>
      <c r="K73" t="s">
        <v>845</v>
      </c>
      <c r="L73" t="s">
        <v>851</v>
      </c>
      <c r="M73" s="4">
        <v>43802.998611111114</v>
      </c>
      <c r="N73">
        <v>3860</v>
      </c>
      <c r="O73" s="4">
        <v>43803.666666666664</v>
      </c>
      <c r="P73" t="s">
        <v>476</v>
      </c>
      <c r="Q73" s="4">
        <v>43803.666666666664</v>
      </c>
      <c r="R73" t="s">
        <v>852</v>
      </c>
      <c r="S73" s="4">
        <v>43803.666666666664</v>
      </c>
      <c r="T73" t="s">
        <v>853</v>
      </c>
      <c r="U73" s="4">
        <v>43803.666666666664</v>
      </c>
      <c r="V73" t="s">
        <v>854</v>
      </c>
      <c r="W73" s="1">
        <v>43567</v>
      </c>
      <c r="X73">
        <v>2.375</v>
      </c>
      <c r="Y73" s="1">
        <v>43570</v>
      </c>
      <c r="Z73">
        <v>292.51600000000002</v>
      </c>
    </row>
    <row r="74" spans="1:26" x14ac:dyDescent="0.4">
      <c r="A74" s="1" t="s">
        <v>855</v>
      </c>
      <c r="B74" t="s">
        <v>856</v>
      </c>
      <c r="C74" t="s">
        <v>855</v>
      </c>
      <c r="D74" t="s">
        <v>587</v>
      </c>
      <c r="E74" t="s">
        <v>855</v>
      </c>
      <c r="F74" t="s">
        <v>857</v>
      </c>
      <c r="G74" t="s">
        <v>855</v>
      </c>
      <c r="H74" t="s">
        <v>858</v>
      </c>
      <c r="I74" t="s">
        <v>855</v>
      </c>
      <c r="J74" t="s">
        <v>859</v>
      </c>
      <c r="K74" t="s">
        <v>855</v>
      </c>
      <c r="L74" t="s">
        <v>860</v>
      </c>
      <c r="M74" t="s">
        <v>861</v>
      </c>
      <c r="N74" t="s">
        <v>862</v>
      </c>
      <c r="O74" t="s">
        <v>863</v>
      </c>
      <c r="P74" t="s">
        <v>864</v>
      </c>
      <c r="Q74" t="s">
        <v>863</v>
      </c>
      <c r="R74" t="s">
        <v>865</v>
      </c>
      <c r="S74" t="s">
        <v>863</v>
      </c>
      <c r="T74" t="s">
        <v>866</v>
      </c>
      <c r="U74" t="s">
        <v>863</v>
      </c>
      <c r="V74" t="s">
        <v>867</v>
      </c>
      <c r="W74" s="1">
        <v>43570</v>
      </c>
      <c r="X74">
        <v>2.36</v>
      </c>
      <c r="Y74" s="1">
        <v>43571</v>
      </c>
      <c r="Z74">
        <v>292.58600000000001</v>
      </c>
    </row>
    <row r="75" spans="1:26" x14ac:dyDescent="0.4">
      <c r="A75" s="1" t="s">
        <v>868</v>
      </c>
      <c r="B75" t="s">
        <v>869</v>
      </c>
      <c r="C75" t="s">
        <v>868</v>
      </c>
      <c r="D75" t="s">
        <v>870</v>
      </c>
      <c r="E75" t="s">
        <v>868</v>
      </c>
      <c r="F75" t="s">
        <v>871</v>
      </c>
      <c r="G75" t="s">
        <v>868</v>
      </c>
      <c r="H75" t="s">
        <v>872</v>
      </c>
      <c r="I75" t="s">
        <v>868</v>
      </c>
      <c r="J75" t="s">
        <v>873</v>
      </c>
      <c r="K75" t="s">
        <v>868</v>
      </c>
      <c r="L75" t="s">
        <v>874</v>
      </c>
      <c r="M75" t="s">
        <v>875</v>
      </c>
      <c r="N75" t="s">
        <v>876</v>
      </c>
      <c r="O75" t="s">
        <v>877</v>
      </c>
      <c r="P75" t="s">
        <v>878</v>
      </c>
      <c r="Q75" t="s">
        <v>877</v>
      </c>
      <c r="R75" t="s">
        <v>879</v>
      </c>
      <c r="S75" t="s">
        <v>877</v>
      </c>
      <c r="T75" t="s">
        <v>880</v>
      </c>
      <c r="U75" t="s">
        <v>877</v>
      </c>
      <c r="V75" t="s">
        <v>881</v>
      </c>
      <c r="W75" s="1">
        <v>43571</v>
      </c>
      <c r="X75">
        <v>2.3780000000000001</v>
      </c>
      <c r="Y75" s="1">
        <v>43572</v>
      </c>
      <c r="Z75">
        <v>292.65600000000001</v>
      </c>
    </row>
    <row r="76" spans="1:26" x14ac:dyDescent="0.4">
      <c r="A76" s="1" t="s">
        <v>882</v>
      </c>
      <c r="B76" t="s">
        <v>883</v>
      </c>
      <c r="C76" t="s">
        <v>882</v>
      </c>
      <c r="D76" t="s">
        <v>884</v>
      </c>
      <c r="E76" t="s">
        <v>882</v>
      </c>
      <c r="F76" t="s">
        <v>885</v>
      </c>
      <c r="G76" t="s">
        <v>882</v>
      </c>
      <c r="H76" t="s">
        <v>886</v>
      </c>
      <c r="I76" t="s">
        <v>882</v>
      </c>
      <c r="J76" t="s">
        <v>887</v>
      </c>
      <c r="K76" t="s">
        <v>882</v>
      </c>
      <c r="L76" t="s">
        <v>888</v>
      </c>
      <c r="M76" t="s">
        <v>889</v>
      </c>
      <c r="N76" t="s">
        <v>890</v>
      </c>
      <c r="O76" t="s">
        <v>891</v>
      </c>
      <c r="P76" t="s">
        <v>892</v>
      </c>
      <c r="Q76" t="s">
        <v>891</v>
      </c>
      <c r="R76" t="s">
        <v>893</v>
      </c>
      <c r="S76" t="s">
        <v>891</v>
      </c>
      <c r="T76" t="s">
        <v>894</v>
      </c>
      <c r="U76" t="s">
        <v>891</v>
      </c>
      <c r="V76" t="s">
        <v>895</v>
      </c>
      <c r="W76" s="1">
        <v>43572</v>
      </c>
      <c r="X76">
        <v>2.38</v>
      </c>
      <c r="Y76" s="1">
        <v>43573</v>
      </c>
      <c r="Z76">
        <v>292.726</v>
      </c>
    </row>
    <row r="77" spans="1:26" x14ac:dyDescent="0.4">
      <c r="A77" s="1" t="s">
        <v>896</v>
      </c>
      <c r="B77" t="s">
        <v>897</v>
      </c>
      <c r="C77" t="s">
        <v>896</v>
      </c>
      <c r="D77" t="s">
        <v>898</v>
      </c>
      <c r="E77" t="s">
        <v>896</v>
      </c>
      <c r="F77" t="s">
        <v>885</v>
      </c>
      <c r="G77" t="s">
        <v>896</v>
      </c>
      <c r="H77" t="s">
        <v>899</v>
      </c>
      <c r="I77" t="s">
        <v>896</v>
      </c>
      <c r="J77" t="s">
        <v>900</v>
      </c>
      <c r="K77" t="s">
        <v>896</v>
      </c>
      <c r="L77" t="s">
        <v>901</v>
      </c>
      <c r="M77" t="s">
        <v>902</v>
      </c>
      <c r="N77">
        <v>3990</v>
      </c>
      <c r="O77" t="s">
        <v>903</v>
      </c>
      <c r="P77" t="s">
        <v>904</v>
      </c>
      <c r="Q77" t="s">
        <v>903</v>
      </c>
      <c r="R77" t="s">
        <v>905</v>
      </c>
      <c r="S77" t="s">
        <v>903</v>
      </c>
      <c r="T77" t="s">
        <v>906</v>
      </c>
      <c r="U77" t="s">
        <v>903</v>
      </c>
      <c r="V77" t="s">
        <v>907</v>
      </c>
      <c r="W77" s="1">
        <v>43573</v>
      </c>
      <c r="X77">
        <v>2.3650000000000002</v>
      </c>
      <c r="Y77" s="1">
        <v>43578</v>
      </c>
      <c r="Z77">
        <v>292.86500000000001</v>
      </c>
    </row>
    <row r="78" spans="1:26" x14ac:dyDescent="0.4">
      <c r="A78" s="1" t="s">
        <v>908</v>
      </c>
      <c r="B78" t="s">
        <v>909</v>
      </c>
      <c r="C78" t="s">
        <v>908</v>
      </c>
      <c r="D78" t="s">
        <v>910</v>
      </c>
      <c r="E78" t="s">
        <v>908</v>
      </c>
      <c r="F78" t="s">
        <v>911</v>
      </c>
      <c r="G78" t="s">
        <v>908</v>
      </c>
      <c r="H78" t="s">
        <v>29</v>
      </c>
      <c r="I78" t="s">
        <v>908</v>
      </c>
      <c r="J78" t="s">
        <v>912</v>
      </c>
      <c r="K78" t="s">
        <v>908</v>
      </c>
      <c r="L78" t="s">
        <v>913</v>
      </c>
      <c r="M78" t="s">
        <v>914</v>
      </c>
      <c r="N78" t="s">
        <v>915</v>
      </c>
      <c r="O78" t="s">
        <v>916</v>
      </c>
      <c r="P78" t="s">
        <v>917</v>
      </c>
      <c r="Q78" t="s">
        <v>916</v>
      </c>
      <c r="R78" t="s">
        <v>918</v>
      </c>
      <c r="S78" t="s">
        <v>916</v>
      </c>
      <c r="T78" t="s">
        <v>919</v>
      </c>
      <c r="U78" t="s">
        <v>916</v>
      </c>
      <c r="V78" t="s">
        <v>920</v>
      </c>
      <c r="W78" s="1">
        <v>43577</v>
      </c>
      <c r="X78">
        <v>2.375</v>
      </c>
      <c r="Y78" s="1">
        <v>43579</v>
      </c>
      <c r="Z78">
        <v>292.935</v>
      </c>
    </row>
    <row r="79" spans="1:26" x14ac:dyDescent="0.4">
      <c r="A79" s="1" t="s">
        <v>921</v>
      </c>
      <c r="B79" t="s">
        <v>922</v>
      </c>
      <c r="C79" t="s">
        <v>921</v>
      </c>
      <c r="D79" t="s">
        <v>923</v>
      </c>
      <c r="E79" t="s">
        <v>921</v>
      </c>
      <c r="F79" t="s">
        <v>924</v>
      </c>
      <c r="G79" t="s">
        <v>921</v>
      </c>
      <c r="H79" t="s">
        <v>925</v>
      </c>
      <c r="I79" t="s">
        <v>921</v>
      </c>
      <c r="J79" t="s">
        <v>926</v>
      </c>
      <c r="K79" t="s">
        <v>921</v>
      </c>
      <c r="L79" t="s">
        <v>927</v>
      </c>
      <c r="M79" t="s">
        <v>928</v>
      </c>
      <c r="N79" t="s">
        <v>929</v>
      </c>
      <c r="O79" t="s">
        <v>930</v>
      </c>
      <c r="P79" t="s">
        <v>931</v>
      </c>
      <c r="Q79" t="s">
        <v>930</v>
      </c>
      <c r="R79" t="s">
        <v>932</v>
      </c>
      <c r="S79" t="s">
        <v>930</v>
      </c>
      <c r="T79" t="s">
        <v>933</v>
      </c>
      <c r="U79" t="s">
        <v>930</v>
      </c>
      <c r="V79" t="s">
        <v>934</v>
      </c>
      <c r="W79" s="1">
        <v>43578</v>
      </c>
      <c r="X79">
        <v>2.39</v>
      </c>
      <c r="Y79" s="1">
        <v>43580</v>
      </c>
      <c r="Z79">
        <v>293.005</v>
      </c>
    </row>
    <row r="80" spans="1:26" x14ac:dyDescent="0.4">
      <c r="A80" s="1" t="s">
        <v>935</v>
      </c>
      <c r="B80" t="s">
        <v>936</v>
      </c>
      <c r="C80" t="s">
        <v>935</v>
      </c>
      <c r="D80" t="s">
        <v>937</v>
      </c>
      <c r="E80" t="s">
        <v>935</v>
      </c>
      <c r="F80" t="s">
        <v>938</v>
      </c>
      <c r="G80" t="s">
        <v>935</v>
      </c>
      <c r="H80" t="s">
        <v>939</v>
      </c>
      <c r="I80" t="s">
        <v>935</v>
      </c>
      <c r="J80" t="s">
        <v>940</v>
      </c>
      <c r="K80" t="s">
        <v>935</v>
      </c>
      <c r="L80" t="s">
        <v>941</v>
      </c>
      <c r="M80" t="s">
        <v>942</v>
      </c>
      <c r="N80" t="s">
        <v>943</v>
      </c>
      <c r="O80" t="s">
        <v>944</v>
      </c>
      <c r="P80" t="s">
        <v>945</v>
      </c>
      <c r="Q80" t="s">
        <v>944</v>
      </c>
      <c r="R80" t="s">
        <v>946</v>
      </c>
      <c r="S80" t="s">
        <v>944</v>
      </c>
      <c r="T80">
        <v>1256</v>
      </c>
      <c r="U80" t="s">
        <v>944</v>
      </c>
      <c r="V80" t="s">
        <v>947</v>
      </c>
      <c r="W80" s="1">
        <v>43579</v>
      </c>
      <c r="X80">
        <v>2.375</v>
      </c>
      <c r="Y80" s="1">
        <v>43581</v>
      </c>
      <c r="Z80">
        <v>293.07499999999999</v>
      </c>
    </row>
    <row r="81" spans="1:26" x14ac:dyDescent="0.4">
      <c r="A81" s="1" t="s">
        <v>948</v>
      </c>
      <c r="B81" t="s">
        <v>949</v>
      </c>
      <c r="C81" t="s">
        <v>948</v>
      </c>
      <c r="D81" t="s">
        <v>950</v>
      </c>
      <c r="E81" t="s">
        <v>948</v>
      </c>
      <c r="F81" t="s">
        <v>951</v>
      </c>
      <c r="G81" t="s">
        <v>948</v>
      </c>
      <c r="H81" t="s">
        <v>952</v>
      </c>
      <c r="I81" t="s">
        <v>948</v>
      </c>
      <c r="J81" t="s">
        <v>953</v>
      </c>
      <c r="K81" t="s">
        <v>948</v>
      </c>
      <c r="L81" t="s">
        <v>954</v>
      </c>
      <c r="M81" t="s">
        <v>955</v>
      </c>
      <c r="N81">
        <v>4033</v>
      </c>
      <c r="O81" t="s">
        <v>956</v>
      </c>
      <c r="P81" t="s">
        <v>957</v>
      </c>
      <c r="Q81" t="s">
        <v>956</v>
      </c>
      <c r="R81" t="s">
        <v>958</v>
      </c>
      <c r="S81" t="s">
        <v>956</v>
      </c>
      <c r="T81" t="s">
        <v>959</v>
      </c>
      <c r="U81" t="s">
        <v>956</v>
      </c>
      <c r="V81" t="s">
        <v>126</v>
      </c>
      <c r="W81" s="1">
        <v>43580</v>
      </c>
      <c r="X81">
        <v>2.3650000000000002</v>
      </c>
      <c r="Y81" s="1">
        <v>43584</v>
      </c>
      <c r="Z81">
        <v>293.14499999999998</v>
      </c>
    </row>
    <row r="82" spans="1:26" x14ac:dyDescent="0.4">
      <c r="A82" s="1" t="s">
        <v>960</v>
      </c>
      <c r="B82" t="s">
        <v>961</v>
      </c>
      <c r="C82" t="s">
        <v>960</v>
      </c>
      <c r="D82" t="s">
        <v>962</v>
      </c>
      <c r="E82" t="s">
        <v>960</v>
      </c>
      <c r="F82" t="s">
        <v>963</v>
      </c>
      <c r="G82" t="s">
        <v>960</v>
      </c>
      <c r="H82" t="s">
        <v>964</v>
      </c>
      <c r="I82" t="s">
        <v>960</v>
      </c>
      <c r="J82" t="s">
        <v>965</v>
      </c>
      <c r="K82" t="s">
        <v>960</v>
      </c>
      <c r="L82" t="s">
        <v>966</v>
      </c>
      <c r="M82" t="s">
        <v>967</v>
      </c>
      <c r="N82" t="s">
        <v>968</v>
      </c>
      <c r="O82" t="s">
        <v>969</v>
      </c>
      <c r="P82" t="s">
        <v>970</v>
      </c>
      <c r="Q82" t="s">
        <v>969</v>
      </c>
      <c r="R82" t="s">
        <v>971</v>
      </c>
      <c r="S82" t="s">
        <v>969</v>
      </c>
      <c r="T82" t="s">
        <v>972</v>
      </c>
      <c r="U82" t="s">
        <v>969</v>
      </c>
      <c r="V82" t="s">
        <v>973</v>
      </c>
      <c r="W82" s="1">
        <v>43581</v>
      </c>
      <c r="X82">
        <v>2.36</v>
      </c>
      <c r="Y82" s="1">
        <v>43585</v>
      </c>
      <c r="Z82">
        <v>293.214</v>
      </c>
    </row>
    <row r="83" spans="1:26" x14ac:dyDescent="0.4">
      <c r="A83" s="1" t="s">
        <v>974</v>
      </c>
      <c r="B83" t="s">
        <v>975</v>
      </c>
      <c r="C83" t="s">
        <v>974</v>
      </c>
      <c r="D83">
        <v>34</v>
      </c>
      <c r="E83" t="s">
        <v>974</v>
      </c>
      <c r="F83" t="s">
        <v>976</v>
      </c>
      <c r="G83" t="s">
        <v>974</v>
      </c>
      <c r="H83" t="s">
        <v>977</v>
      </c>
      <c r="I83" t="s">
        <v>974</v>
      </c>
      <c r="J83" t="s">
        <v>978</v>
      </c>
      <c r="K83" t="s">
        <v>974</v>
      </c>
      <c r="L83" t="s">
        <v>979</v>
      </c>
      <c r="M83" t="s">
        <v>980</v>
      </c>
      <c r="N83" t="s">
        <v>981</v>
      </c>
      <c r="O83" t="s">
        <v>982</v>
      </c>
      <c r="P83" t="s">
        <v>983</v>
      </c>
      <c r="Q83" t="s">
        <v>982</v>
      </c>
      <c r="R83" t="s">
        <v>984</v>
      </c>
      <c r="S83" t="s">
        <v>982</v>
      </c>
      <c r="T83" t="s">
        <v>985</v>
      </c>
      <c r="U83" t="s">
        <v>982</v>
      </c>
      <c r="V83" t="s">
        <v>986</v>
      </c>
      <c r="W83" s="1">
        <v>43584</v>
      </c>
      <c r="X83">
        <v>2.36</v>
      </c>
      <c r="Y83" s="1">
        <v>43587</v>
      </c>
      <c r="Z83">
        <v>293.28500000000003</v>
      </c>
    </row>
    <row r="84" spans="1:26" x14ac:dyDescent="0.4">
      <c r="A84" s="1">
        <v>43501.705555555556</v>
      </c>
      <c r="B84" t="s">
        <v>217</v>
      </c>
      <c r="C84" s="4">
        <v>43501.705555555556</v>
      </c>
      <c r="D84" t="s">
        <v>987</v>
      </c>
      <c r="E84" s="4">
        <v>43501.705555555556</v>
      </c>
      <c r="F84" t="s">
        <v>988</v>
      </c>
      <c r="G84" s="4">
        <v>43501.705555555556</v>
      </c>
      <c r="H84" t="s">
        <v>989</v>
      </c>
      <c r="I84" s="4">
        <v>43501.705555555556</v>
      </c>
      <c r="J84" t="s">
        <v>990</v>
      </c>
      <c r="K84" s="4">
        <v>43501.705555555556</v>
      </c>
      <c r="L84" t="s">
        <v>991</v>
      </c>
      <c r="M84" t="s">
        <v>992</v>
      </c>
      <c r="N84" t="s">
        <v>993</v>
      </c>
      <c r="O84" t="s">
        <v>994</v>
      </c>
      <c r="P84" t="s">
        <v>995</v>
      </c>
      <c r="Q84" t="s">
        <v>994</v>
      </c>
      <c r="R84" t="s">
        <v>996</v>
      </c>
      <c r="S84" t="s">
        <v>994</v>
      </c>
      <c r="T84" t="s">
        <v>997</v>
      </c>
      <c r="U84" t="s">
        <v>994</v>
      </c>
      <c r="V84" t="s">
        <v>998</v>
      </c>
      <c r="W84" s="1">
        <v>43585</v>
      </c>
      <c r="X84">
        <v>2.3679999999999999</v>
      </c>
      <c r="Y84" s="1">
        <v>43588</v>
      </c>
      <c r="Z84">
        <v>293.35500000000002</v>
      </c>
    </row>
    <row r="85" spans="1:26" x14ac:dyDescent="0.4">
      <c r="A85" s="1">
        <v>43529.705555555556</v>
      </c>
      <c r="B85" t="s">
        <v>999</v>
      </c>
      <c r="C85" s="4">
        <v>43529.705555555556</v>
      </c>
      <c r="D85" t="s">
        <v>1000</v>
      </c>
      <c r="E85" s="4">
        <v>43529.705555555556</v>
      </c>
      <c r="F85" t="s">
        <v>1001</v>
      </c>
      <c r="G85" s="4">
        <v>43529.705555555556</v>
      </c>
      <c r="H85" t="s">
        <v>1002</v>
      </c>
      <c r="I85" s="4">
        <v>43529.705555555556</v>
      </c>
      <c r="J85" t="s">
        <v>1003</v>
      </c>
      <c r="K85" s="4">
        <v>43529.705555555556</v>
      </c>
      <c r="L85" t="s">
        <v>1004</v>
      </c>
      <c r="M85" t="s">
        <v>1005</v>
      </c>
      <c r="N85" t="s">
        <v>1006</v>
      </c>
      <c r="O85" s="4">
        <v>43470.666666666664</v>
      </c>
      <c r="P85" t="s">
        <v>1007</v>
      </c>
      <c r="Q85" s="4">
        <v>43470.666666666664</v>
      </c>
      <c r="R85" t="s">
        <v>1008</v>
      </c>
      <c r="S85" s="4">
        <v>43470.666666666664</v>
      </c>
      <c r="T85" t="s">
        <v>1009</v>
      </c>
      <c r="U85" s="4">
        <v>43470.666666666664</v>
      </c>
      <c r="V85" t="s">
        <v>1010</v>
      </c>
      <c r="W85" s="1">
        <v>43586</v>
      </c>
      <c r="X85">
        <v>2.363</v>
      </c>
      <c r="Y85" s="1">
        <v>43591</v>
      </c>
      <c r="Z85">
        <v>293.42500000000001</v>
      </c>
    </row>
    <row r="86" spans="1:26" x14ac:dyDescent="0.4">
      <c r="A86" s="1">
        <v>43621.705555555556</v>
      </c>
      <c r="B86" t="s">
        <v>1011</v>
      </c>
      <c r="C86" s="4">
        <v>43621.705555555556</v>
      </c>
      <c r="D86">
        <v>35</v>
      </c>
      <c r="E86" s="4">
        <v>43621.705555555556</v>
      </c>
      <c r="F86" t="s">
        <v>1012</v>
      </c>
      <c r="G86" s="4">
        <v>43621.705555555556</v>
      </c>
      <c r="H86" t="s">
        <v>1013</v>
      </c>
      <c r="I86" s="4">
        <v>43621.705555555556</v>
      </c>
      <c r="J86" t="s">
        <v>1014</v>
      </c>
      <c r="K86" s="4">
        <v>43621.705555555556</v>
      </c>
      <c r="L86" t="s">
        <v>1015</v>
      </c>
      <c r="M86" t="s">
        <v>1016</v>
      </c>
      <c r="N86" t="s">
        <v>1017</v>
      </c>
      <c r="O86" s="4">
        <v>43501.666666666664</v>
      </c>
      <c r="P86" t="s">
        <v>1018</v>
      </c>
      <c r="Q86" s="4">
        <v>43501.666666666664</v>
      </c>
      <c r="R86" t="s">
        <v>1019</v>
      </c>
      <c r="S86" s="4">
        <v>43501.666666666664</v>
      </c>
      <c r="T86" t="s">
        <v>1020</v>
      </c>
      <c r="U86" s="4">
        <v>43501.666666666664</v>
      </c>
      <c r="V86" t="s">
        <v>1021</v>
      </c>
      <c r="W86" s="1">
        <v>43587</v>
      </c>
      <c r="X86">
        <v>2.3730000000000002</v>
      </c>
      <c r="Y86" s="1">
        <v>43592</v>
      </c>
      <c r="Z86">
        <v>293.49599999999998</v>
      </c>
    </row>
    <row r="87" spans="1:26" x14ac:dyDescent="0.4">
      <c r="A87" s="1">
        <v>43651.705555555556</v>
      </c>
      <c r="B87" t="s">
        <v>1022</v>
      </c>
      <c r="C87" s="4">
        <v>43651.705555555556</v>
      </c>
      <c r="D87" t="s">
        <v>1023</v>
      </c>
      <c r="E87" s="4">
        <v>43651.705555555556</v>
      </c>
      <c r="F87" t="s">
        <v>962</v>
      </c>
      <c r="G87" s="4">
        <v>43651.705555555556</v>
      </c>
      <c r="H87" t="s">
        <v>1024</v>
      </c>
      <c r="I87" s="4">
        <v>43651.705555555556</v>
      </c>
      <c r="J87" t="s">
        <v>1025</v>
      </c>
      <c r="K87" s="4">
        <v>43651.705555555556</v>
      </c>
      <c r="L87" t="s">
        <v>1026</v>
      </c>
      <c r="M87" t="s">
        <v>1027</v>
      </c>
      <c r="N87" t="s">
        <v>1028</v>
      </c>
      <c r="O87" s="4">
        <v>43529.666666666664</v>
      </c>
      <c r="P87" t="s">
        <v>1029</v>
      </c>
      <c r="Q87" s="4">
        <v>43529.666666666664</v>
      </c>
      <c r="R87" t="s">
        <v>1030</v>
      </c>
      <c r="S87" s="4">
        <v>43529.666666666664</v>
      </c>
      <c r="T87" t="s">
        <v>1031</v>
      </c>
      <c r="U87" s="4">
        <v>43529.666666666664</v>
      </c>
      <c r="V87" t="s">
        <v>1032</v>
      </c>
      <c r="W87" s="1">
        <v>43588</v>
      </c>
      <c r="X87">
        <v>2.3679999999999999</v>
      </c>
      <c r="Y87" s="1">
        <v>43593</v>
      </c>
      <c r="Z87">
        <v>293.56599999999997</v>
      </c>
    </row>
    <row r="88" spans="1:26" x14ac:dyDescent="0.4">
      <c r="A88" s="1">
        <v>43682.705555555556</v>
      </c>
      <c r="B88" t="s">
        <v>999</v>
      </c>
      <c r="C88" s="4">
        <v>43682.705555555556</v>
      </c>
      <c r="D88">
        <v>37</v>
      </c>
      <c r="E88" s="4">
        <v>43682.705555555556</v>
      </c>
      <c r="F88" t="s">
        <v>1033</v>
      </c>
      <c r="G88" s="4">
        <v>43682.705555555556</v>
      </c>
      <c r="H88" t="s">
        <v>1034</v>
      </c>
      <c r="I88" s="4">
        <v>43682.705555555556</v>
      </c>
      <c r="J88" t="s">
        <v>1035</v>
      </c>
      <c r="K88" s="4">
        <v>43682.705555555556</v>
      </c>
      <c r="L88" t="s">
        <v>1036</v>
      </c>
      <c r="M88" t="s">
        <v>1037</v>
      </c>
      <c r="N88" t="s">
        <v>1038</v>
      </c>
      <c r="O88" s="4">
        <v>43621.666666666664</v>
      </c>
      <c r="P88" t="s">
        <v>1039</v>
      </c>
      <c r="Q88" s="4">
        <v>43621.666666666664</v>
      </c>
      <c r="R88" t="s">
        <v>1040</v>
      </c>
      <c r="S88" s="4">
        <v>43621.666666666664</v>
      </c>
      <c r="T88" t="s">
        <v>1041</v>
      </c>
      <c r="U88" s="4">
        <v>43621.666666666664</v>
      </c>
      <c r="V88" t="s">
        <v>1042</v>
      </c>
      <c r="W88" s="1">
        <v>43591</v>
      </c>
      <c r="X88">
        <v>2.363</v>
      </c>
      <c r="Y88" s="1">
        <v>43594</v>
      </c>
      <c r="Z88">
        <v>293.63600000000002</v>
      </c>
    </row>
    <row r="89" spans="1:26" x14ac:dyDescent="0.4">
      <c r="A89" s="1">
        <v>43713.705555555556</v>
      </c>
      <c r="B89" t="s">
        <v>1043</v>
      </c>
      <c r="C89" s="4">
        <v>43713.705555555556</v>
      </c>
      <c r="D89">
        <v>38</v>
      </c>
      <c r="E89" s="4">
        <v>43713.705555555556</v>
      </c>
      <c r="F89" t="s">
        <v>988</v>
      </c>
      <c r="G89" s="4">
        <v>43713.705555555556</v>
      </c>
      <c r="H89" t="s">
        <v>1044</v>
      </c>
      <c r="I89" s="4">
        <v>43713.705555555556</v>
      </c>
      <c r="J89" t="s">
        <v>1045</v>
      </c>
      <c r="K89" s="4">
        <v>43713.705555555556</v>
      </c>
      <c r="L89" t="s">
        <v>1046</v>
      </c>
      <c r="M89" t="s">
        <v>1047</v>
      </c>
      <c r="N89" t="s">
        <v>1048</v>
      </c>
      <c r="O89" s="4">
        <v>43651.666666666664</v>
      </c>
      <c r="P89" t="s">
        <v>1039</v>
      </c>
      <c r="Q89" s="4">
        <v>43651.666666666664</v>
      </c>
      <c r="R89">
        <v>1921</v>
      </c>
      <c r="S89" s="4">
        <v>43651.666666666664</v>
      </c>
      <c r="T89" t="s">
        <v>1049</v>
      </c>
      <c r="U89" s="4">
        <v>43651.666666666664</v>
      </c>
      <c r="V89" t="s">
        <v>1050</v>
      </c>
      <c r="W89" s="1">
        <v>43592</v>
      </c>
      <c r="X89">
        <v>2.3679999999999999</v>
      </c>
      <c r="Y89" s="1">
        <v>43595</v>
      </c>
      <c r="Z89">
        <v>293.70600000000002</v>
      </c>
    </row>
    <row r="90" spans="1:26" x14ac:dyDescent="0.4">
      <c r="A90" s="1">
        <v>43743.705555555556</v>
      </c>
      <c r="B90" t="s">
        <v>1051</v>
      </c>
      <c r="C90" s="4">
        <v>43743.705555555556</v>
      </c>
      <c r="D90" t="s">
        <v>1052</v>
      </c>
      <c r="E90" s="4">
        <v>43743.705555555556</v>
      </c>
      <c r="F90" t="s">
        <v>692</v>
      </c>
      <c r="G90" s="4">
        <v>43743.705555555556</v>
      </c>
      <c r="H90" t="s">
        <v>1053</v>
      </c>
      <c r="I90" s="4">
        <v>43743.705555555556</v>
      </c>
      <c r="J90" t="s">
        <v>1054</v>
      </c>
      <c r="K90" s="4">
        <v>43743.705555555556</v>
      </c>
      <c r="L90">
        <v>14190</v>
      </c>
      <c r="M90" t="s">
        <v>1055</v>
      </c>
      <c r="N90" t="s">
        <v>1056</v>
      </c>
      <c r="O90" s="4">
        <v>43682.666666666664</v>
      </c>
      <c r="P90" t="s">
        <v>1057</v>
      </c>
      <c r="Q90" s="4">
        <v>43682.666666666664</v>
      </c>
      <c r="R90" t="s">
        <v>1058</v>
      </c>
      <c r="S90" s="4">
        <v>43682.666666666664</v>
      </c>
      <c r="T90" t="s">
        <v>1059</v>
      </c>
      <c r="U90" s="4">
        <v>43682.666666666664</v>
      </c>
      <c r="V90" t="s">
        <v>1060</v>
      </c>
      <c r="W90" s="1">
        <v>43593</v>
      </c>
      <c r="X90">
        <v>2.37</v>
      </c>
      <c r="Y90" s="1">
        <v>43598</v>
      </c>
      <c r="Z90">
        <v>293.77699999999999</v>
      </c>
    </row>
    <row r="91" spans="1:26" x14ac:dyDescent="0.4">
      <c r="A91" s="1" t="s">
        <v>1061</v>
      </c>
      <c r="B91" t="s">
        <v>1062</v>
      </c>
      <c r="C91" t="s">
        <v>1061</v>
      </c>
      <c r="D91" t="s">
        <v>1063</v>
      </c>
      <c r="E91" t="s">
        <v>1061</v>
      </c>
      <c r="F91" t="s">
        <v>1064</v>
      </c>
      <c r="G91" t="s">
        <v>1061</v>
      </c>
      <c r="H91" t="s">
        <v>718</v>
      </c>
      <c r="I91" t="s">
        <v>1061</v>
      </c>
      <c r="J91" t="s">
        <v>1065</v>
      </c>
      <c r="K91" t="s">
        <v>1061</v>
      </c>
      <c r="L91" t="s">
        <v>1066</v>
      </c>
      <c r="M91" t="s">
        <v>1067</v>
      </c>
      <c r="N91" t="s">
        <v>1068</v>
      </c>
      <c r="O91" s="4">
        <v>43713.666666666664</v>
      </c>
      <c r="P91" t="s">
        <v>1069</v>
      </c>
      <c r="Q91" s="4">
        <v>43713.666666666664</v>
      </c>
      <c r="R91" t="s">
        <v>1070</v>
      </c>
      <c r="S91" s="4">
        <v>43713.666666666664</v>
      </c>
      <c r="T91" t="s">
        <v>1071</v>
      </c>
      <c r="U91" s="4">
        <v>43713.666666666664</v>
      </c>
      <c r="V91" t="s">
        <v>1072</v>
      </c>
      <c r="W91" s="1">
        <v>43594</v>
      </c>
      <c r="X91">
        <v>2.37</v>
      </c>
      <c r="Y91" s="1">
        <v>43599</v>
      </c>
      <c r="Z91">
        <v>293.84699999999998</v>
      </c>
    </row>
    <row r="92" spans="1:26" x14ac:dyDescent="0.4">
      <c r="A92" s="1" t="s">
        <v>1073</v>
      </c>
      <c r="B92" t="s">
        <v>1074</v>
      </c>
      <c r="C92" t="s">
        <v>1073</v>
      </c>
      <c r="D92" t="s">
        <v>70</v>
      </c>
      <c r="E92" t="s">
        <v>1073</v>
      </c>
      <c r="F92" t="s">
        <v>1075</v>
      </c>
      <c r="G92" t="s">
        <v>1073</v>
      </c>
      <c r="H92" t="s">
        <v>295</v>
      </c>
      <c r="I92" t="s">
        <v>1073</v>
      </c>
      <c r="J92" t="s">
        <v>1076</v>
      </c>
      <c r="K92" t="s">
        <v>1073</v>
      </c>
      <c r="L92">
        <v>13872</v>
      </c>
      <c r="M92" t="s">
        <v>1077</v>
      </c>
      <c r="N92">
        <v>4095</v>
      </c>
      <c r="O92" s="4">
        <v>43743.666666666664</v>
      </c>
      <c r="P92" t="s">
        <v>1078</v>
      </c>
      <c r="Q92" s="4">
        <v>43743.666666666664</v>
      </c>
      <c r="R92" t="s">
        <v>1079</v>
      </c>
      <c r="S92" s="4">
        <v>43743.666666666664</v>
      </c>
      <c r="T92" t="s">
        <v>1080</v>
      </c>
      <c r="U92" s="4">
        <v>43743.666666666664</v>
      </c>
      <c r="V92" t="s">
        <v>1081</v>
      </c>
      <c r="W92" s="1">
        <v>43595</v>
      </c>
      <c r="X92">
        <v>2.37</v>
      </c>
      <c r="Y92" s="1">
        <v>43600</v>
      </c>
      <c r="Z92">
        <v>293.91699999999997</v>
      </c>
    </row>
    <row r="93" spans="1:26" x14ac:dyDescent="0.4">
      <c r="A93" s="1" t="s">
        <v>1082</v>
      </c>
      <c r="B93" t="s">
        <v>1083</v>
      </c>
      <c r="C93" t="s">
        <v>1082</v>
      </c>
      <c r="D93" t="s">
        <v>1084</v>
      </c>
      <c r="E93" t="s">
        <v>1082</v>
      </c>
      <c r="F93" t="s">
        <v>1085</v>
      </c>
      <c r="G93" t="s">
        <v>1082</v>
      </c>
      <c r="H93" t="s">
        <v>1086</v>
      </c>
      <c r="I93" t="s">
        <v>1082</v>
      </c>
      <c r="J93" t="s">
        <v>1087</v>
      </c>
      <c r="K93" t="s">
        <v>1082</v>
      </c>
      <c r="L93" t="s">
        <v>1088</v>
      </c>
      <c r="M93" s="4">
        <v>43469.998611111114</v>
      </c>
      <c r="N93" t="s">
        <v>1089</v>
      </c>
      <c r="O93" t="s">
        <v>1090</v>
      </c>
      <c r="P93" t="s">
        <v>1091</v>
      </c>
      <c r="Q93" t="s">
        <v>1090</v>
      </c>
      <c r="R93" t="s">
        <v>1092</v>
      </c>
      <c r="S93" t="s">
        <v>1090</v>
      </c>
      <c r="T93" t="s">
        <v>1093</v>
      </c>
      <c r="U93" t="s">
        <v>1090</v>
      </c>
      <c r="V93" t="s">
        <v>1094</v>
      </c>
      <c r="W93" s="1">
        <v>43598</v>
      </c>
      <c r="X93">
        <v>2.35</v>
      </c>
      <c r="Y93" s="1">
        <v>43601</v>
      </c>
      <c r="Z93">
        <v>293.98700000000002</v>
      </c>
    </row>
    <row r="94" spans="1:26" x14ac:dyDescent="0.4">
      <c r="A94" s="1" t="s">
        <v>1095</v>
      </c>
      <c r="B94" t="s">
        <v>1096</v>
      </c>
      <c r="C94" t="s">
        <v>1095</v>
      </c>
      <c r="D94" t="s">
        <v>692</v>
      </c>
      <c r="E94" t="s">
        <v>1095</v>
      </c>
      <c r="F94" t="s">
        <v>1097</v>
      </c>
      <c r="G94" t="s">
        <v>1095</v>
      </c>
      <c r="H94" t="s">
        <v>704</v>
      </c>
      <c r="I94" t="s">
        <v>1095</v>
      </c>
      <c r="J94" t="s">
        <v>1098</v>
      </c>
      <c r="K94" t="s">
        <v>1095</v>
      </c>
      <c r="L94" t="s">
        <v>1099</v>
      </c>
      <c r="M94" s="4">
        <v>43500.998611111114</v>
      </c>
      <c r="N94" t="s">
        <v>1100</v>
      </c>
      <c r="O94" t="s">
        <v>1101</v>
      </c>
      <c r="P94" t="s">
        <v>1102</v>
      </c>
      <c r="Q94" t="s">
        <v>1101</v>
      </c>
      <c r="R94" t="s">
        <v>1103</v>
      </c>
      <c r="S94" t="s">
        <v>1101</v>
      </c>
      <c r="T94" t="s">
        <v>1104</v>
      </c>
      <c r="U94" t="s">
        <v>1101</v>
      </c>
      <c r="V94" t="s">
        <v>1105</v>
      </c>
      <c r="W94" s="1">
        <v>43599</v>
      </c>
      <c r="X94">
        <v>2.3530000000000002</v>
      </c>
      <c r="Y94" s="1">
        <v>43602</v>
      </c>
      <c r="Z94">
        <v>294.05700000000002</v>
      </c>
    </row>
    <row r="95" spans="1:26" x14ac:dyDescent="0.4">
      <c r="A95" s="1" t="s">
        <v>1106</v>
      </c>
      <c r="B95" t="s">
        <v>1107</v>
      </c>
      <c r="C95" t="s">
        <v>1106</v>
      </c>
      <c r="D95" t="s">
        <v>757</v>
      </c>
      <c r="E95" t="s">
        <v>1106</v>
      </c>
      <c r="F95" t="s">
        <v>870</v>
      </c>
      <c r="G95" t="s">
        <v>1106</v>
      </c>
      <c r="H95" t="s">
        <v>1108</v>
      </c>
      <c r="I95" t="s">
        <v>1106</v>
      </c>
      <c r="J95" t="s">
        <v>1109</v>
      </c>
      <c r="K95" t="s">
        <v>1106</v>
      </c>
      <c r="L95" t="s">
        <v>1110</v>
      </c>
      <c r="M95" s="4">
        <v>43528.998611111114</v>
      </c>
      <c r="N95" t="s">
        <v>1111</v>
      </c>
      <c r="O95" t="s">
        <v>1112</v>
      </c>
      <c r="P95" t="s">
        <v>1113</v>
      </c>
      <c r="Q95" t="s">
        <v>1112</v>
      </c>
      <c r="R95" t="s">
        <v>1114</v>
      </c>
      <c r="S95" t="s">
        <v>1112</v>
      </c>
      <c r="T95" t="s">
        <v>1115</v>
      </c>
      <c r="U95" t="s">
        <v>1112</v>
      </c>
      <c r="V95" t="s">
        <v>1116</v>
      </c>
      <c r="W95" s="1">
        <v>43600</v>
      </c>
      <c r="X95">
        <v>2.35</v>
      </c>
      <c r="Y95" s="1">
        <v>43605</v>
      </c>
      <c r="Z95">
        <v>294.12799999999999</v>
      </c>
    </row>
    <row r="96" spans="1:26" x14ac:dyDescent="0.4">
      <c r="A96" s="1" t="s">
        <v>1117</v>
      </c>
      <c r="B96" t="s">
        <v>1107</v>
      </c>
      <c r="C96" t="s">
        <v>1117</v>
      </c>
      <c r="D96" t="s">
        <v>1118</v>
      </c>
      <c r="E96" t="s">
        <v>1117</v>
      </c>
      <c r="F96" t="s">
        <v>1119</v>
      </c>
      <c r="G96" t="s">
        <v>1117</v>
      </c>
      <c r="H96" t="s">
        <v>1120</v>
      </c>
      <c r="I96" t="s">
        <v>1117</v>
      </c>
      <c r="J96" t="s">
        <v>1121</v>
      </c>
      <c r="K96" t="s">
        <v>1117</v>
      </c>
      <c r="L96" t="s">
        <v>1122</v>
      </c>
      <c r="M96" s="4">
        <v>43559.998611111114</v>
      </c>
      <c r="N96" t="s">
        <v>1123</v>
      </c>
      <c r="O96" t="s">
        <v>1124</v>
      </c>
      <c r="P96" t="s">
        <v>1125</v>
      </c>
      <c r="Q96" t="s">
        <v>1124</v>
      </c>
      <c r="R96" t="s">
        <v>1126</v>
      </c>
      <c r="S96" t="s">
        <v>1124</v>
      </c>
      <c r="T96" t="s">
        <v>1127</v>
      </c>
      <c r="U96" t="s">
        <v>1124</v>
      </c>
      <c r="V96" t="s">
        <v>1128</v>
      </c>
      <c r="W96" s="1">
        <v>43601</v>
      </c>
      <c r="X96">
        <v>2.3380000000000001</v>
      </c>
      <c r="Y96" s="1">
        <v>43606</v>
      </c>
      <c r="Z96">
        <v>294.19900000000001</v>
      </c>
    </row>
    <row r="97" spans="1:26" x14ac:dyDescent="0.4">
      <c r="A97" s="1" t="s">
        <v>1129</v>
      </c>
      <c r="B97" t="s">
        <v>1130</v>
      </c>
      <c r="C97" t="s">
        <v>1129</v>
      </c>
      <c r="D97" t="s">
        <v>1131</v>
      </c>
      <c r="E97" t="s">
        <v>1129</v>
      </c>
      <c r="F97" t="s">
        <v>1132</v>
      </c>
      <c r="G97" t="s">
        <v>1129</v>
      </c>
      <c r="H97" t="s">
        <v>1133</v>
      </c>
      <c r="I97" t="s">
        <v>1129</v>
      </c>
      <c r="J97" t="s">
        <v>1134</v>
      </c>
      <c r="K97" t="s">
        <v>1129</v>
      </c>
      <c r="L97" t="s">
        <v>1135</v>
      </c>
      <c r="M97" s="4">
        <v>43589.998611111114</v>
      </c>
      <c r="N97" t="s">
        <v>1136</v>
      </c>
      <c r="O97" t="s">
        <v>1137</v>
      </c>
      <c r="P97" t="s">
        <v>1138</v>
      </c>
      <c r="Q97" t="s">
        <v>1137</v>
      </c>
      <c r="R97">
        <v>1869</v>
      </c>
      <c r="S97" t="s">
        <v>1137</v>
      </c>
      <c r="T97" t="s">
        <v>1139</v>
      </c>
      <c r="U97" t="s">
        <v>1137</v>
      </c>
      <c r="V97" t="s">
        <v>1140</v>
      </c>
      <c r="W97" s="1">
        <v>43602</v>
      </c>
      <c r="X97">
        <v>2.33</v>
      </c>
      <c r="Y97" s="1">
        <v>43607</v>
      </c>
      <c r="Z97">
        <v>294.26799999999997</v>
      </c>
    </row>
    <row r="98" spans="1:26" x14ac:dyDescent="0.4">
      <c r="A98" s="1" t="s">
        <v>1141</v>
      </c>
      <c r="B98" t="s">
        <v>1142</v>
      </c>
      <c r="C98" t="s">
        <v>1141</v>
      </c>
      <c r="D98" t="s">
        <v>1143</v>
      </c>
      <c r="E98" t="s">
        <v>1141</v>
      </c>
      <c r="F98" t="s">
        <v>898</v>
      </c>
      <c r="G98" t="s">
        <v>1141</v>
      </c>
      <c r="H98" t="s">
        <v>1144</v>
      </c>
      <c r="I98" t="s">
        <v>1141</v>
      </c>
      <c r="J98" t="s">
        <v>1145</v>
      </c>
      <c r="K98" t="s">
        <v>1141</v>
      </c>
      <c r="L98" t="s">
        <v>1146</v>
      </c>
      <c r="M98" s="4">
        <v>43620.998611111114</v>
      </c>
      <c r="N98" t="s">
        <v>1147</v>
      </c>
      <c r="O98" t="s">
        <v>1148</v>
      </c>
      <c r="P98" t="s">
        <v>1149</v>
      </c>
      <c r="Q98" t="s">
        <v>1148</v>
      </c>
      <c r="R98" t="s">
        <v>1150</v>
      </c>
      <c r="S98" t="s">
        <v>1148</v>
      </c>
      <c r="T98" t="s">
        <v>1151</v>
      </c>
      <c r="U98" t="s">
        <v>1148</v>
      </c>
      <c r="V98" t="s">
        <v>1152</v>
      </c>
      <c r="W98" s="1">
        <v>43605</v>
      </c>
      <c r="X98">
        <v>2.3199999999999998</v>
      </c>
      <c r="Y98" s="1">
        <v>43608</v>
      </c>
      <c r="Z98">
        <v>294.339</v>
      </c>
    </row>
    <row r="99" spans="1:26" x14ac:dyDescent="0.4">
      <c r="A99" s="1" t="s">
        <v>1153</v>
      </c>
      <c r="B99" t="s">
        <v>1142</v>
      </c>
      <c r="C99" t="s">
        <v>1153</v>
      </c>
      <c r="D99" t="s">
        <v>1154</v>
      </c>
      <c r="E99" t="s">
        <v>1153</v>
      </c>
      <c r="F99" t="s">
        <v>1155</v>
      </c>
      <c r="G99" t="s">
        <v>1153</v>
      </c>
      <c r="H99" t="s">
        <v>1156</v>
      </c>
      <c r="I99" t="s">
        <v>1153</v>
      </c>
      <c r="J99" t="s">
        <v>1157</v>
      </c>
      <c r="K99" t="s">
        <v>1153</v>
      </c>
      <c r="L99" t="s">
        <v>1158</v>
      </c>
      <c r="M99" s="4">
        <v>43650.998611111114</v>
      </c>
      <c r="N99" t="s">
        <v>1159</v>
      </c>
      <c r="O99" t="s">
        <v>1160</v>
      </c>
      <c r="P99" t="s">
        <v>1161</v>
      </c>
      <c r="Q99" t="s">
        <v>1160</v>
      </c>
      <c r="R99" t="s">
        <v>1162</v>
      </c>
      <c r="S99" t="s">
        <v>1160</v>
      </c>
      <c r="T99" t="s">
        <v>1163</v>
      </c>
      <c r="U99" t="s">
        <v>1160</v>
      </c>
      <c r="V99" t="s">
        <v>1164</v>
      </c>
      <c r="W99" s="1">
        <v>43606</v>
      </c>
      <c r="X99">
        <v>2.33</v>
      </c>
      <c r="Y99" s="1">
        <v>43609</v>
      </c>
      <c r="Z99">
        <v>294.40899999999999</v>
      </c>
    </row>
    <row r="100" spans="1:26" x14ac:dyDescent="0.4">
      <c r="A100" s="1" t="s">
        <v>1165</v>
      </c>
      <c r="B100" t="s">
        <v>836</v>
      </c>
      <c r="C100" t="s">
        <v>1165</v>
      </c>
      <c r="D100" t="s">
        <v>1166</v>
      </c>
      <c r="E100" t="s">
        <v>1165</v>
      </c>
      <c r="F100" t="s">
        <v>1167</v>
      </c>
      <c r="G100" t="s">
        <v>1165</v>
      </c>
      <c r="H100" t="s">
        <v>1168</v>
      </c>
      <c r="I100" t="s">
        <v>1165</v>
      </c>
      <c r="J100" t="s">
        <v>1169</v>
      </c>
      <c r="K100" t="s">
        <v>1165</v>
      </c>
      <c r="L100" t="s">
        <v>1170</v>
      </c>
      <c r="M100" s="4">
        <v>43681.998611111114</v>
      </c>
      <c r="N100" t="s">
        <v>1171</v>
      </c>
      <c r="O100" t="s">
        <v>1172</v>
      </c>
      <c r="P100" t="s">
        <v>1173</v>
      </c>
      <c r="Q100" t="s">
        <v>1172</v>
      </c>
      <c r="R100" t="s">
        <v>1174</v>
      </c>
      <c r="S100" t="s">
        <v>1172</v>
      </c>
      <c r="T100" t="s">
        <v>1175</v>
      </c>
      <c r="U100" t="s">
        <v>1172</v>
      </c>
      <c r="V100" t="s">
        <v>1176</v>
      </c>
      <c r="W100" s="1">
        <v>43607</v>
      </c>
      <c r="X100">
        <v>2.3199999999999998</v>
      </c>
      <c r="Y100" s="1">
        <v>43612</v>
      </c>
      <c r="Z100">
        <v>294.47899999999998</v>
      </c>
    </row>
    <row r="101" spans="1:26" x14ac:dyDescent="0.4">
      <c r="A101" s="1" t="s">
        <v>1177</v>
      </c>
      <c r="B101" t="s">
        <v>1178</v>
      </c>
      <c r="C101" t="s">
        <v>1177</v>
      </c>
      <c r="D101" t="s">
        <v>1179</v>
      </c>
      <c r="E101" t="s">
        <v>1177</v>
      </c>
      <c r="F101" t="s">
        <v>1180</v>
      </c>
      <c r="G101" t="s">
        <v>1177</v>
      </c>
      <c r="H101" t="s">
        <v>1181</v>
      </c>
      <c r="I101" t="s">
        <v>1177</v>
      </c>
      <c r="J101" t="s">
        <v>1182</v>
      </c>
      <c r="K101" t="s">
        <v>1177</v>
      </c>
      <c r="L101" t="s">
        <v>1183</v>
      </c>
      <c r="M101" s="4">
        <v>43712.998611111114</v>
      </c>
      <c r="N101" t="s">
        <v>1184</v>
      </c>
      <c r="O101" t="s">
        <v>1185</v>
      </c>
      <c r="P101" t="s">
        <v>1186</v>
      </c>
      <c r="Q101" t="s">
        <v>1185</v>
      </c>
      <c r="R101" t="s">
        <v>1187</v>
      </c>
      <c r="S101" t="s">
        <v>1185</v>
      </c>
      <c r="T101" t="s">
        <v>1188</v>
      </c>
      <c r="U101" t="s">
        <v>1185</v>
      </c>
      <c r="V101" t="s">
        <v>1189</v>
      </c>
      <c r="W101" s="1">
        <v>43608</v>
      </c>
      <c r="X101">
        <v>2.3029999999999999</v>
      </c>
      <c r="Y101" s="1">
        <v>43613</v>
      </c>
      <c r="Z101">
        <v>294.54899999999998</v>
      </c>
    </row>
    <row r="102" spans="1:26" x14ac:dyDescent="0.4">
      <c r="A102" s="1" t="s">
        <v>1190</v>
      </c>
      <c r="B102" t="s">
        <v>610</v>
      </c>
      <c r="C102" t="s">
        <v>1190</v>
      </c>
      <c r="D102" t="s">
        <v>1191</v>
      </c>
      <c r="E102" t="s">
        <v>1190</v>
      </c>
      <c r="F102" t="s">
        <v>1192</v>
      </c>
      <c r="G102" t="s">
        <v>1190</v>
      </c>
      <c r="H102" t="s">
        <v>1193</v>
      </c>
      <c r="I102" t="s">
        <v>1190</v>
      </c>
      <c r="J102" t="s">
        <v>1194</v>
      </c>
      <c r="K102" t="s">
        <v>1190</v>
      </c>
      <c r="L102" t="s">
        <v>1195</v>
      </c>
      <c r="M102" s="4">
        <v>43742.998611111114</v>
      </c>
      <c r="N102" t="s">
        <v>1196</v>
      </c>
      <c r="O102" t="s">
        <v>1197</v>
      </c>
      <c r="P102" t="s">
        <v>1198</v>
      </c>
      <c r="Q102" t="s">
        <v>1197</v>
      </c>
      <c r="R102" t="s">
        <v>1199</v>
      </c>
      <c r="S102" t="s">
        <v>1197</v>
      </c>
      <c r="T102" t="s">
        <v>1200</v>
      </c>
      <c r="U102" t="s">
        <v>1197</v>
      </c>
      <c r="V102" t="s">
        <v>1201</v>
      </c>
      <c r="W102" s="1">
        <v>43609</v>
      </c>
      <c r="X102">
        <v>2.2879999999999998</v>
      </c>
      <c r="Y102" s="1">
        <v>43614</v>
      </c>
      <c r="Z102">
        <v>294.61900000000003</v>
      </c>
    </row>
    <row r="103" spans="1:26" x14ac:dyDescent="0.4">
      <c r="A103" s="1" t="s">
        <v>1202</v>
      </c>
      <c r="B103" t="s">
        <v>1203</v>
      </c>
      <c r="C103" t="s">
        <v>1202</v>
      </c>
      <c r="D103" t="s">
        <v>426</v>
      </c>
      <c r="E103" t="s">
        <v>1202</v>
      </c>
      <c r="F103" t="s">
        <v>1204</v>
      </c>
      <c r="G103" t="s">
        <v>1202</v>
      </c>
      <c r="H103" t="s">
        <v>1205</v>
      </c>
      <c r="I103" t="s">
        <v>1202</v>
      </c>
      <c r="J103" t="s">
        <v>1206</v>
      </c>
      <c r="K103" t="s">
        <v>1202</v>
      </c>
      <c r="L103" t="s">
        <v>1207</v>
      </c>
      <c r="M103" s="4">
        <v>43773.998611111114</v>
      </c>
      <c r="N103" t="s">
        <v>1208</v>
      </c>
      <c r="O103" t="s">
        <v>1209</v>
      </c>
      <c r="P103" t="s">
        <v>1210</v>
      </c>
      <c r="Q103" t="s">
        <v>1209</v>
      </c>
      <c r="R103" t="s">
        <v>1211</v>
      </c>
      <c r="S103" t="s">
        <v>1209</v>
      </c>
      <c r="T103" t="s">
        <v>1212</v>
      </c>
      <c r="U103" t="s">
        <v>1209</v>
      </c>
      <c r="V103" t="s">
        <v>1213</v>
      </c>
      <c r="W103" s="1">
        <v>43613</v>
      </c>
      <c r="X103">
        <v>2.298</v>
      </c>
      <c r="Y103" s="1">
        <v>43615</v>
      </c>
      <c r="Z103">
        <v>294.68900000000002</v>
      </c>
    </row>
    <row r="104" spans="1:26" x14ac:dyDescent="0.4">
      <c r="A104" s="1" t="s">
        <v>1214</v>
      </c>
      <c r="B104" t="s">
        <v>1215</v>
      </c>
      <c r="C104" t="s">
        <v>1214</v>
      </c>
      <c r="D104" t="s">
        <v>1216</v>
      </c>
      <c r="E104" t="s">
        <v>1214</v>
      </c>
      <c r="F104" t="s">
        <v>515</v>
      </c>
      <c r="G104" t="s">
        <v>1214</v>
      </c>
      <c r="H104" t="s">
        <v>1217</v>
      </c>
      <c r="I104" t="s">
        <v>1214</v>
      </c>
      <c r="J104" t="s">
        <v>1218</v>
      </c>
      <c r="K104" t="s">
        <v>1214</v>
      </c>
      <c r="L104" t="s">
        <v>1219</v>
      </c>
      <c r="M104" s="4">
        <v>43803.998611111114</v>
      </c>
      <c r="N104" t="s">
        <v>1220</v>
      </c>
      <c r="O104" t="s">
        <v>1221</v>
      </c>
      <c r="P104" t="s">
        <v>1222</v>
      </c>
      <c r="Q104" t="s">
        <v>1221</v>
      </c>
      <c r="R104" t="s">
        <v>1223</v>
      </c>
      <c r="S104" t="s">
        <v>1221</v>
      </c>
      <c r="T104" t="s">
        <v>1224</v>
      </c>
      <c r="U104" t="s">
        <v>1221</v>
      </c>
      <c r="V104" t="s">
        <v>1225</v>
      </c>
      <c r="W104" s="1">
        <v>43614</v>
      </c>
      <c r="X104">
        <v>2.298</v>
      </c>
      <c r="Y104" s="1">
        <v>43616</v>
      </c>
      <c r="Z104">
        <v>294.76100000000002</v>
      </c>
    </row>
    <row r="105" spans="1:26" x14ac:dyDescent="0.4">
      <c r="A105" s="1" t="s">
        <v>1226</v>
      </c>
      <c r="B105" t="s">
        <v>818</v>
      </c>
      <c r="C105" t="s">
        <v>1226</v>
      </c>
      <c r="D105" t="s">
        <v>1227</v>
      </c>
      <c r="E105" t="s">
        <v>1226</v>
      </c>
      <c r="F105" t="s">
        <v>1228</v>
      </c>
      <c r="G105" t="s">
        <v>1226</v>
      </c>
      <c r="H105" t="s">
        <v>1229</v>
      </c>
      <c r="I105" t="s">
        <v>1226</v>
      </c>
      <c r="J105" t="s">
        <v>1230</v>
      </c>
      <c r="K105" t="s">
        <v>1226</v>
      </c>
      <c r="L105" t="s">
        <v>1231</v>
      </c>
      <c r="M105" t="s">
        <v>1232</v>
      </c>
      <c r="N105" t="s">
        <v>1233</v>
      </c>
      <c r="O105" t="s">
        <v>1234</v>
      </c>
      <c r="P105" t="s">
        <v>1222</v>
      </c>
      <c r="Q105" t="s">
        <v>1234</v>
      </c>
      <c r="R105" t="s">
        <v>1235</v>
      </c>
      <c r="S105" t="s">
        <v>1234</v>
      </c>
      <c r="T105" t="s">
        <v>1236</v>
      </c>
      <c r="U105" t="s">
        <v>1234</v>
      </c>
      <c r="V105" t="s">
        <v>1237</v>
      </c>
      <c r="W105" s="1">
        <v>43615</v>
      </c>
      <c r="X105">
        <v>2.31</v>
      </c>
      <c r="Y105" s="1">
        <v>43620</v>
      </c>
      <c r="Z105">
        <v>294.90199999999999</v>
      </c>
    </row>
    <row r="106" spans="1:26" x14ac:dyDescent="0.4">
      <c r="A106" s="1">
        <v>43530.705555555556</v>
      </c>
      <c r="B106" t="s">
        <v>846</v>
      </c>
      <c r="C106" s="4">
        <v>43530.705555555556</v>
      </c>
      <c r="D106" t="s">
        <v>1238</v>
      </c>
      <c r="E106" s="4">
        <v>43530.705555555556</v>
      </c>
      <c r="F106" t="s">
        <v>1239</v>
      </c>
      <c r="G106" s="4">
        <v>43530.705555555556</v>
      </c>
      <c r="H106" t="s">
        <v>1240</v>
      </c>
      <c r="I106" s="4">
        <v>43530.705555555556</v>
      </c>
      <c r="J106" t="s">
        <v>1241</v>
      </c>
      <c r="K106" s="4">
        <v>43530.705555555556</v>
      </c>
      <c r="L106" t="s">
        <v>1242</v>
      </c>
      <c r="M106" t="s">
        <v>1243</v>
      </c>
      <c r="N106">
        <v>5164</v>
      </c>
      <c r="O106" t="s">
        <v>1244</v>
      </c>
      <c r="P106" t="s">
        <v>1245</v>
      </c>
      <c r="Q106" t="s">
        <v>1244</v>
      </c>
      <c r="R106" t="s">
        <v>1246</v>
      </c>
      <c r="S106" t="s">
        <v>1244</v>
      </c>
      <c r="T106" t="s">
        <v>1247</v>
      </c>
      <c r="U106" t="s">
        <v>1244</v>
      </c>
      <c r="V106">
        <v>110</v>
      </c>
      <c r="W106" s="1">
        <v>43616</v>
      </c>
      <c r="X106">
        <v>2.2930000000000001</v>
      </c>
      <c r="Y106" s="1">
        <v>43621</v>
      </c>
      <c r="Z106">
        <v>294.97199999999998</v>
      </c>
    </row>
    <row r="107" spans="1:26" x14ac:dyDescent="0.4">
      <c r="A107" s="1">
        <v>43561.705555555556</v>
      </c>
      <c r="B107" t="s">
        <v>797</v>
      </c>
      <c r="C107" s="4">
        <v>43561.705555555556</v>
      </c>
      <c r="D107">
        <v>40</v>
      </c>
      <c r="E107" s="4">
        <v>43561.705555555556</v>
      </c>
      <c r="F107" t="s">
        <v>1248</v>
      </c>
      <c r="G107" s="4">
        <v>43561.705555555556</v>
      </c>
      <c r="H107" t="s">
        <v>1249</v>
      </c>
      <c r="I107" s="4">
        <v>43561.705555555556</v>
      </c>
      <c r="J107" t="s">
        <v>1250</v>
      </c>
      <c r="K107" s="4">
        <v>43561.705555555556</v>
      </c>
      <c r="L107" t="s">
        <v>1251</v>
      </c>
      <c r="M107" t="s">
        <v>1252</v>
      </c>
      <c r="N107" t="s">
        <v>1253</v>
      </c>
      <c r="O107" s="4">
        <v>43530.666666666664</v>
      </c>
      <c r="P107" t="s">
        <v>1254</v>
      </c>
      <c r="Q107" s="4">
        <v>43530.666666666664</v>
      </c>
      <c r="R107" t="s">
        <v>1255</v>
      </c>
      <c r="S107" s="4">
        <v>43530.666666666664</v>
      </c>
      <c r="T107" t="s">
        <v>1256</v>
      </c>
      <c r="U107" s="4">
        <v>43530.666666666664</v>
      </c>
      <c r="V107" t="s">
        <v>1257</v>
      </c>
      <c r="W107" s="1">
        <v>43619</v>
      </c>
      <c r="X107">
        <v>2.2799999999999998</v>
      </c>
      <c r="Y107" s="1">
        <v>43622</v>
      </c>
      <c r="Z107">
        <v>295.04300000000001</v>
      </c>
    </row>
    <row r="108" spans="1:26" x14ac:dyDescent="0.4">
      <c r="A108" s="1">
        <v>43591.705555555556</v>
      </c>
      <c r="B108" t="s">
        <v>1258</v>
      </c>
      <c r="C108" s="4">
        <v>43591.705555555556</v>
      </c>
      <c r="D108" t="s">
        <v>1259</v>
      </c>
      <c r="E108" s="4">
        <v>43591.705555555556</v>
      </c>
      <c r="F108" t="s">
        <v>1260</v>
      </c>
      <c r="G108" s="4">
        <v>43591.705555555556</v>
      </c>
      <c r="H108" t="s">
        <v>1261</v>
      </c>
      <c r="I108" s="4">
        <v>43591.705555555556</v>
      </c>
      <c r="J108" t="s">
        <v>1262</v>
      </c>
      <c r="K108" s="4">
        <v>43591.705555555556</v>
      </c>
      <c r="L108" t="s">
        <v>1263</v>
      </c>
      <c r="M108" t="s">
        <v>1264</v>
      </c>
      <c r="N108" t="s">
        <v>1265</v>
      </c>
      <c r="O108" s="4">
        <v>43561.666666666664</v>
      </c>
      <c r="P108" t="s">
        <v>1266</v>
      </c>
      <c r="Q108" s="4">
        <v>43561.666666666664</v>
      </c>
      <c r="R108" t="s">
        <v>1267</v>
      </c>
      <c r="S108" s="4">
        <v>43561.666666666664</v>
      </c>
      <c r="T108" t="s">
        <v>1268</v>
      </c>
      <c r="U108" s="4">
        <v>43561.666666666664</v>
      </c>
      <c r="V108" t="s">
        <v>1269</v>
      </c>
      <c r="W108" s="1">
        <v>43620</v>
      </c>
      <c r="X108">
        <v>2.2949999999999999</v>
      </c>
      <c r="Y108" s="1">
        <v>43623</v>
      </c>
      <c r="Z108">
        <v>295.113</v>
      </c>
    </row>
    <row r="109" spans="1:26" x14ac:dyDescent="0.4">
      <c r="A109" s="1">
        <v>43622.705555555556</v>
      </c>
      <c r="B109" t="s">
        <v>1270</v>
      </c>
      <c r="C109" s="4">
        <v>43622.705555555556</v>
      </c>
      <c r="D109" t="s">
        <v>1271</v>
      </c>
      <c r="E109" s="4">
        <v>43622.705555555556</v>
      </c>
      <c r="F109" t="s">
        <v>307</v>
      </c>
      <c r="G109" s="4">
        <v>43622.705555555556</v>
      </c>
      <c r="H109" t="s">
        <v>692</v>
      </c>
      <c r="I109" s="4">
        <v>43622.705555555556</v>
      </c>
      <c r="J109" t="s">
        <v>1272</v>
      </c>
      <c r="K109" s="4">
        <v>43622.705555555556</v>
      </c>
      <c r="L109" t="s">
        <v>1273</v>
      </c>
      <c r="M109" t="s">
        <v>1274</v>
      </c>
      <c r="N109">
        <v>5227</v>
      </c>
      <c r="O109" s="4">
        <v>43591.666666666664</v>
      </c>
      <c r="P109" t="s">
        <v>1275</v>
      </c>
      <c r="Q109" s="4">
        <v>43591.666666666664</v>
      </c>
      <c r="R109" t="s">
        <v>1276</v>
      </c>
      <c r="S109" s="4">
        <v>43591.666666666664</v>
      </c>
      <c r="T109" t="s">
        <v>1277</v>
      </c>
      <c r="U109" s="4">
        <v>43591.666666666664</v>
      </c>
      <c r="V109" t="s">
        <v>1278</v>
      </c>
      <c r="W109" s="1">
        <v>43621</v>
      </c>
      <c r="X109">
        <v>2.2850000000000001</v>
      </c>
      <c r="Y109" s="1">
        <v>43626</v>
      </c>
      <c r="Z109">
        <v>295.18400000000003</v>
      </c>
    </row>
    <row r="110" spans="1:26" x14ac:dyDescent="0.4">
      <c r="A110" s="1">
        <v>43652.705555555556</v>
      </c>
      <c r="B110" t="s">
        <v>1279</v>
      </c>
      <c r="C110" s="4">
        <v>43652.705555555556</v>
      </c>
      <c r="D110" t="s">
        <v>1280</v>
      </c>
      <c r="E110" s="4">
        <v>43652.705555555556</v>
      </c>
      <c r="F110" t="s">
        <v>1281</v>
      </c>
      <c r="G110" s="4">
        <v>43652.705555555556</v>
      </c>
      <c r="H110" t="s">
        <v>1282</v>
      </c>
      <c r="I110" s="4">
        <v>43652.705555555556</v>
      </c>
      <c r="J110" t="s">
        <v>1283</v>
      </c>
      <c r="K110" s="4">
        <v>43652.705555555556</v>
      </c>
      <c r="L110" t="s">
        <v>1284</v>
      </c>
      <c r="M110" t="s">
        <v>1285</v>
      </c>
      <c r="N110" t="s">
        <v>1286</v>
      </c>
      <c r="O110" s="4">
        <v>43622.666666666664</v>
      </c>
      <c r="P110" t="s">
        <v>1287</v>
      </c>
      <c r="Q110" s="4">
        <v>43622.666666666664</v>
      </c>
      <c r="R110" t="s">
        <v>1288</v>
      </c>
      <c r="S110" s="4">
        <v>43622.666666666664</v>
      </c>
      <c r="T110" t="s">
        <v>1289</v>
      </c>
      <c r="U110" s="4">
        <v>43622.666666666664</v>
      </c>
      <c r="V110" t="s">
        <v>1290</v>
      </c>
      <c r="W110" s="1">
        <v>43622</v>
      </c>
      <c r="X110">
        <v>2.2549999999999999</v>
      </c>
      <c r="Y110" s="1">
        <v>43621</v>
      </c>
      <c r="Z110">
        <v>294.97199999999998</v>
      </c>
    </row>
    <row r="111" spans="1:26" x14ac:dyDescent="0.4">
      <c r="A111" s="1"/>
      <c r="M111" t="s">
        <v>1291</v>
      </c>
      <c r="N111" t="s">
        <v>1292</v>
      </c>
      <c r="O111" s="4">
        <v>43652.666666666664</v>
      </c>
      <c r="P111" t="s">
        <v>1293</v>
      </c>
      <c r="Q111" s="4">
        <v>43652.666666666664</v>
      </c>
      <c r="R111" t="s">
        <v>1294</v>
      </c>
      <c r="S111" s="4">
        <v>43652.666666666664</v>
      </c>
      <c r="T111" t="s">
        <v>1295</v>
      </c>
      <c r="U111" s="4">
        <v>43652.666666666664</v>
      </c>
      <c r="V111" t="s">
        <v>1296</v>
      </c>
      <c r="W111" s="1">
        <v>43623</v>
      </c>
      <c r="X111">
        <v>2.2149999999999999</v>
      </c>
      <c r="Y111" s="1">
        <v>43622</v>
      </c>
      <c r="Z111">
        <v>295.04300000000001</v>
      </c>
    </row>
    <row r="112" spans="1:26" x14ac:dyDescent="0.4">
      <c r="A112" s="1"/>
      <c r="M112" t="s">
        <v>1297</v>
      </c>
      <c r="N112" t="s">
        <v>1298</v>
      </c>
      <c r="W112" s="1">
        <v>43626</v>
      </c>
      <c r="X112">
        <v>2.2200000000000002</v>
      </c>
      <c r="Y112" s="1">
        <v>43623</v>
      </c>
      <c r="Z112">
        <v>295.113</v>
      </c>
    </row>
    <row r="113" spans="1:26" x14ac:dyDescent="0.4">
      <c r="A113" s="1"/>
      <c r="M113" t="s">
        <v>1299</v>
      </c>
      <c r="N113" t="s">
        <v>1300</v>
      </c>
      <c r="Y113" t="s">
        <v>1301</v>
      </c>
      <c r="Z113">
        <v>295.18400000000003</v>
      </c>
    </row>
    <row r="114" spans="1:26" x14ac:dyDescent="0.4">
      <c r="A114" s="1"/>
    </row>
    <row r="115" spans="1:26" x14ac:dyDescent="0.4">
      <c r="A115" s="1"/>
    </row>
    <row r="116" spans="1:26" x14ac:dyDescent="0.4">
      <c r="A116" s="1"/>
    </row>
    <row r="117" spans="1:26" x14ac:dyDescent="0.4">
      <c r="A117" s="1"/>
    </row>
    <row r="118" spans="1:26" x14ac:dyDescent="0.4">
      <c r="A118" s="1"/>
    </row>
    <row r="119" spans="1:26" x14ac:dyDescent="0.4">
      <c r="A119" s="1"/>
    </row>
    <row r="120" spans="1:26" x14ac:dyDescent="0.4">
      <c r="A120" s="1"/>
    </row>
    <row r="121" spans="1:26" x14ac:dyDescent="0.4">
      <c r="A121" s="1"/>
    </row>
    <row r="122" spans="1:26" x14ac:dyDescent="0.4">
      <c r="A122" s="1"/>
    </row>
    <row r="123" spans="1:26" x14ac:dyDescent="0.4">
      <c r="A123" s="1"/>
    </row>
    <row r="124" spans="1:26" x14ac:dyDescent="0.4">
      <c r="A124" s="1"/>
    </row>
    <row r="125" spans="1:26" x14ac:dyDescent="0.4">
      <c r="A125" s="1"/>
    </row>
    <row r="126" spans="1:26" x14ac:dyDescent="0.4">
      <c r="A126" s="1"/>
    </row>
    <row r="127" spans="1:26" x14ac:dyDescent="0.4">
      <c r="A127" s="1"/>
    </row>
    <row r="128" spans="1:26" x14ac:dyDescent="0.4">
      <c r="A128" s="1"/>
    </row>
    <row r="129" spans="1:1" x14ac:dyDescent="0.4">
      <c r="A129" s="1"/>
    </row>
    <row r="130" spans="1:1" x14ac:dyDescent="0.4">
      <c r="A130" s="1"/>
    </row>
    <row r="131" spans="1:1" x14ac:dyDescent="0.4">
      <c r="A131" s="1"/>
    </row>
    <row r="132" spans="1:1" x14ac:dyDescent="0.4">
      <c r="A132" s="1"/>
    </row>
    <row r="133" spans="1:1" x14ac:dyDescent="0.4">
      <c r="A133" s="1"/>
    </row>
    <row r="134" spans="1:1" x14ac:dyDescent="0.4">
      <c r="A134" s="1"/>
    </row>
    <row r="135" spans="1:1" x14ac:dyDescent="0.4">
      <c r="A135" s="1"/>
    </row>
    <row r="136" spans="1:1" x14ac:dyDescent="0.4">
      <c r="A136" s="1"/>
    </row>
    <row r="137" spans="1:1" x14ac:dyDescent="0.4">
      <c r="A137" s="1"/>
    </row>
    <row r="138" spans="1:1" x14ac:dyDescent="0.4">
      <c r="A138" s="1"/>
    </row>
    <row r="139" spans="1:1" x14ac:dyDescent="0.4">
      <c r="A139" s="1"/>
    </row>
    <row r="140" spans="1:1" x14ac:dyDescent="0.4">
      <c r="A140" s="1"/>
    </row>
    <row r="141" spans="1:1" x14ac:dyDescent="0.4">
      <c r="A141" s="1"/>
    </row>
    <row r="142" spans="1:1" x14ac:dyDescent="0.4">
      <c r="A142" s="1"/>
    </row>
    <row r="143" spans="1:1" x14ac:dyDescent="0.4">
      <c r="A143" s="1"/>
    </row>
    <row r="144" spans="1:1" x14ac:dyDescent="0.4">
      <c r="A144" s="1"/>
    </row>
    <row r="145" spans="1:1" x14ac:dyDescent="0.4">
      <c r="A145" s="1"/>
    </row>
    <row r="146" spans="1:1" x14ac:dyDescent="0.4">
      <c r="A146" s="1"/>
    </row>
    <row r="147" spans="1:1" x14ac:dyDescent="0.4">
      <c r="A147" s="1"/>
    </row>
    <row r="148" spans="1:1" x14ac:dyDescent="0.4">
      <c r="A148" s="1"/>
    </row>
    <row r="149" spans="1:1" x14ac:dyDescent="0.4">
      <c r="A149" s="1"/>
    </row>
    <row r="150" spans="1:1" x14ac:dyDescent="0.4">
      <c r="A150" s="1"/>
    </row>
    <row r="151" spans="1:1" x14ac:dyDescent="0.4">
      <c r="A151" s="1"/>
    </row>
    <row r="152" spans="1:1" x14ac:dyDescent="0.4">
      <c r="A152" s="1"/>
    </row>
    <row r="153" spans="1:1" x14ac:dyDescent="0.4">
      <c r="A153" s="1"/>
    </row>
    <row r="154" spans="1:1" x14ac:dyDescent="0.4">
      <c r="A154" s="1"/>
    </row>
    <row r="155" spans="1:1" x14ac:dyDescent="0.4">
      <c r="A155" s="1"/>
    </row>
    <row r="156" spans="1:1" x14ac:dyDescent="0.4">
      <c r="A156" s="1"/>
    </row>
    <row r="157" spans="1:1" x14ac:dyDescent="0.4">
      <c r="A157" s="1"/>
    </row>
    <row r="158" spans="1:1" x14ac:dyDescent="0.4">
      <c r="A158" s="1"/>
    </row>
    <row r="159" spans="1:1" x14ac:dyDescent="0.4">
      <c r="A159" s="1"/>
    </row>
    <row r="160" spans="1:1" x14ac:dyDescent="0.4">
      <c r="A160" s="1"/>
    </row>
    <row r="161" spans="1:1" x14ac:dyDescent="0.4">
      <c r="A161" s="1"/>
    </row>
    <row r="162" spans="1:1" x14ac:dyDescent="0.4">
      <c r="A162" s="1"/>
    </row>
    <row r="163" spans="1:1" x14ac:dyDescent="0.4">
      <c r="A163" s="1"/>
    </row>
    <row r="164" spans="1:1" x14ac:dyDescent="0.4">
      <c r="A164" s="1"/>
    </row>
    <row r="165" spans="1:1" x14ac:dyDescent="0.4">
      <c r="A165" s="1"/>
    </row>
    <row r="166" spans="1:1" x14ac:dyDescent="0.4">
      <c r="A166" s="1"/>
    </row>
    <row r="167" spans="1:1" x14ac:dyDescent="0.4">
      <c r="A167" s="1"/>
    </row>
    <row r="168" spans="1:1" x14ac:dyDescent="0.4">
      <c r="A168" s="1"/>
    </row>
    <row r="169" spans="1:1" x14ac:dyDescent="0.4">
      <c r="A169" s="1"/>
    </row>
    <row r="170" spans="1:1" x14ac:dyDescent="0.4">
      <c r="A170" s="1"/>
    </row>
    <row r="171" spans="1:1" x14ac:dyDescent="0.4">
      <c r="A171" s="1"/>
    </row>
    <row r="172" spans="1:1" x14ac:dyDescent="0.4">
      <c r="A172" s="1"/>
    </row>
    <row r="173" spans="1:1" x14ac:dyDescent="0.4">
      <c r="A173" s="1"/>
    </row>
    <row r="174" spans="1:1" x14ac:dyDescent="0.4">
      <c r="A174" s="1"/>
    </row>
    <row r="175" spans="1:1" x14ac:dyDescent="0.4">
      <c r="A175" s="1"/>
    </row>
    <row r="176" spans="1:1" x14ac:dyDescent="0.4">
      <c r="A176" s="1"/>
    </row>
    <row r="177" spans="1:1" x14ac:dyDescent="0.4">
      <c r="A177" s="1"/>
    </row>
    <row r="178" spans="1:1" x14ac:dyDescent="0.4">
      <c r="A178" s="1"/>
    </row>
    <row r="179" spans="1:1" x14ac:dyDescent="0.4">
      <c r="A179" s="1"/>
    </row>
    <row r="180" spans="1:1" x14ac:dyDescent="0.4">
      <c r="A180" s="1"/>
    </row>
    <row r="181" spans="1:1" x14ac:dyDescent="0.4">
      <c r="A181" s="1"/>
    </row>
    <row r="182" spans="1:1" x14ac:dyDescent="0.4">
      <c r="A182" s="1"/>
    </row>
    <row r="183" spans="1:1" x14ac:dyDescent="0.4">
      <c r="A183" s="1"/>
    </row>
    <row r="184" spans="1:1" x14ac:dyDescent="0.4">
      <c r="A184" s="1"/>
    </row>
    <row r="185" spans="1:1" x14ac:dyDescent="0.4">
      <c r="A185" s="1"/>
    </row>
    <row r="186" spans="1:1" x14ac:dyDescent="0.4">
      <c r="A186" s="1"/>
    </row>
    <row r="187" spans="1:1" x14ac:dyDescent="0.4">
      <c r="A187" s="1"/>
    </row>
    <row r="188" spans="1:1" x14ac:dyDescent="0.4">
      <c r="A188" s="1"/>
    </row>
    <row r="189" spans="1:1" x14ac:dyDescent="0.4">
      <c r="A189" s="1"/>
    </row>
    <row r="190" spans="1:1" x14ac:dyDescent="0.4">
      <c r="A190" s="1"/>
    </row>
    <row r="191" spans="1:1" x14ac:dyDescent="0.4">
      <c r="A191" s="1"/>
    </row>
    <row r="192" spans="1:1" x14ac:dyDescent="0.4">
      <c r="A192" s="1"/>
    </row>
    <row r="193" spans="1:1" x14ac:dyDescent="0.4">
      <c r="A193" s="1"/>
    </row>
    <row r="194" spans="1:1" x14ac:dyDescent="0.4">
      <c r="A194" s="1"/>
    </row>
    <row r="195" spans="1:1" x14ac:dyDescent="0.4">
      <c r="A195" s="1"/>
    </row>
    <row r="196" spans="1:1" x14ac:dyDescent="0.4">
      <c r="A196" s="1"/>
    </row>
    <row r="197" spans="1:1" x14ac:dyDescent="0.4">
      <c r="A197" s="1"/>
    </row>
    <row r="198" spans="1:1" x14ac:dyDescent="0.4">
      <c r="A198" s="1"/>
    </row>
    <row r="199" spans="1:1" x14ac:dyDescent="0.4">
      <c r="A199" s="1"/>
    </row>
    <row r="200" spans="1:1" x14ac:dyDescent="0.4">
      <c r="A200" s="1"/>
    </row>
    <row r="201" spans="1:1" x14ac:dyDescent="0.4">
      <c r="A201" s="1"/>
    </row>
    <row r="202" spans="1:1" x14ac:dyDescent="0.4">
      <c r="A202" s="1"/>
    </row>
    <row r="203" spans="1:1" x14ac:dyDescent="0.4">
      <c r="A203" s="1"/>
    </row>
    <row r="204" spans="1:1" x14ac:dyDescent="0.4">
      <c r="A204" s="1"/>
    </row>
    <row r="205" spans="1:1" x14ac:dyDescent="0.4">
      <c r="A205" s="1"/>
    </row>
    <row r="206" spans="1:1" x14ac:dyDescent="0.4">
      <c r="A206" s="1"/>
    </row>
    <row r="207" spans="1:1" x14ac:dyDescent="0.4">
      <c r="A207" s="1"/>
    </row>
    <row r="208" spans="1:1" x14ac:dyDescent="0.4">
      <c r="A208" s="1"/>
    </row>
    <row r="209" spans="1:1" x14ac:dyDescent="0.4">
      <c r="A209" s="1"/>
    </row>
    <row r="210" spans="1:1" x14ac:dyDescent="0.4">
      <c r="A210" s="1"/>
    </row>
    <row r="211" spans="1:1" x14ac:dyDescent="0.4">
      <c r="A211" s="1"/>
    </row>
    <row r="212" spans="1:1" x14ac:dyDescent="0.4">
      <c r="A212" s="1"/>
    </row>
    <row r="213" spans="1:1" x14ac:dyDescent="0.4">
      <c r="A213" s="1"/>
    </row>
    <row r="214" spans="1:1" x14ac:dyDescent="0.4">
      <c r="A214" s="1"/>
    </row>
    <row r="215" spans="1:1" x14ac:dyDescent="0.4">
      <c r="A215" s="1"/>
    </row>
    <row r="216" spans="1:1" x14ac:dyDescent="0.4">
      <c r="A216" s="1"/>
    </row>
    <row r="217" spans="1:1" x14ac:dyDescent="0.4">
      <c r="A217" s="1"/>
    </row>
    <row r="218" spans="1:1" x14ac:dyDescent="0.4">
      <c r="A218" s="1"/>
    </row>
    <row r="219" spans="1:1" x14ac:dyDescent="0.4">
      <c r="A219" s="1"/>
    </row>
    <row r="220" spans="1:1" x14ac:dyDescent="0.4">
      <c r="A220" s="1"/>
    </row>
    <row r="221" spans="1:1" x14ac:dyDescent="0.4">
      <c r="A221" s="1"/>
    </row>
    <row r="222" spans="1:1" x14ac:dyDescent="0.4">
      <c r="A222" s="1"/>
    </row>
    <row r="223" spans="1:1" x14ac:dyDescent="0.4">
      <c r="A223" s="1"/>
    </row>
    <row r="224" spans="1:1" x14ac:dyDescent="0.4">
      <c r="A224" s="1"/>
    </row>
    <row r="225" spans="1:1" x14ac:dyDescent="0.4">
      <c r="A225" s="1"/>
    </row>
    <row r="226" spans="1:1" x14ac:dyDescent="0.4">
      <c r="A226" s="1"/>
    </row>
    <row r="227" spans="1:1" x14ac:dyDescent="0.4">
      <c r="A227" s="1"/>
    </row>
    <row r="228" spans="1:1" x14ac:dyDescent="0.4">
      <c r="A228" s="1"/>
    </row>
    <row r="229" spans="1:1" x14ac:dyDescent="0.4">
      <c r="A229" s="1"/>
    </row>
    <row r="230" spans="1:1" x14ac:dyDescent="0.4">
      <c r="A230" s="1"/>
    </row>
    <row r="231" spans="1:1" x14ac:dyDescent="0.4">
      <c r="A231" s="1"/>
    </row>
    <row r="232" spans="1:1" x14ac:dyDescent="0.4">
      <c r="A232" s="1"/>
    </row>
    <row r="233" spans="1:1" x14ac:dyDescent="0.4">
      <c r="A233" s="1"/>
    </row>
    <row r="234" spans="1:1" x14ac:dyDescent="0.4">
      <c r="A234" s="1"/>
    </row>
    <row r="235" spans="1:1" x14ac:dyDescent="0.4">
      <c r="A235" s="1"/>
    </row>
    <row r="236" spans="1:1" x14ac:dyDescent="0.4">
      <c r="A236" s="1"/>
    </row>
    <row r="237" spans="1:1" x14ac:dyDescent="0.4">
      <c r="A237" s="1"/>
    </row>
    <row r="238" spans="1:1" x14ac:dyDescent="0.4">
      <c r="A238" s="1"/>
    </row>
    <row r="239" spans="1:1" x14ac:dyDescent="0.4">
      <c r="A239" s="1"/>
    </row>
    <row r="240" spans="1:1" x14ac:dyDescent="0.4">
      <c r="A240" s="1"/>
    </row>
    <row r="241" spans="1:1" x14ac:dyDescent="0.4">
      <c r="A241" s="1"/>
    </row>
    <row r="242" spans="1:1" x14ac:dyDescent="0.4">
      <c r="A242" s="1"/>
    </row>
    <row r="243" spans="1:1" x14ac:dyDescent="0.4">
      <c r="A243" s="1"/>
    </row>
    <row r="244" spans="1:1" x14ac:dyDescent="0.4">
      <c r="A244" s="1"/>
    </row>
    <row r="245" spans="1:1" x14ac:dyDescent="0.4">
      <c r="A245" s="1"/>
    </row>
    <row r="246" spans="1:1" x14ac:dyDescent="0.4">
      <c r="A246" s="1"/>
    </row>
    <row r="247" spans="1:1" x14ac:dyDescent="0.4">
      <c r="A247" s="1"/>
    </row>
    <row r="248" spans="1:1" x14ac:dyDescent="0.4">
      <c r="A248" s="1"/>
    </row>
    <row r="249" spans="1:1" x14ac:dyDescent="0.4">
      <c r="A249" s="1"/>
    </row>
    <row r="250" spans="1:1" x14ac:dyDescent="0.4">
      <c r="A250" s="1"/>
    </row>
    <row r="251" spans="1:1" x14ac:dyDescent="0.4">
      <c r="A251" s="1"/>
    </row>
    <row r="252" spans="1:1" x14ac:dyDescent="0.4">
      <c r="A252" s="1"/>
    </row>
    <row r="253" spans="1:1" x14ac:dyDescent="0.4">
      <c r="A253" s="1"/>
    </row>
    <row r="254" spans="1:1" x14ac:dyDescent="0.4">
      <c r="A254" s="1"/>
    </row>
    <row r="255" spans="1:1" x14ac:dyDescent="0.4">
      <c r="A255" s="1"/>
    </row>
    <row r="256" spans="1:1" x14ac:dyDescent="0.4">
      <c r="A256" s="1"/>
    </row>
    <row r="257" spans="1:1" x14ac:dyDescent="0.4">
      <c r="A257" s="1"/>
    </row>
    <row r="258" spans="1:1" x14ac:dyDescent="0.4">
      <c r="A258" s="1"/>
    </row>
    <row r="259" spans="1:1" x14ac:dyDescent="0.4">
      <c r="A259" s="1"/>
    </row>
    <row r="260" spans="1:1" x14ac:dyDescent="0.4">
      <c r="A260" s="1"/>
    </row>
    <row r="261" spans="1:1" x14ac:dyDescent="0.4">
      <c r="A261" s="1"/>
    </row>
    <row r="262" spans="1:1" x14ac:dyDescent="0.4">
      <c r="A262" s="1"/>
    </row>
    <row r="263" spans="1:1" x14ac:dyDescent="0.4">
      <c r="A263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ABB-8E3D-4602-90F1-5DA8221A9E0D}">
  <dimension ref="A1:BD262"/>
  <sheetViews>
    <sheetView workbookViewId="0">
      <selection activeCell="F2" sqref="F2"/>
    </sheetView>
  </sheetViews>
  <sheetFormatPr defaultColWidth="9.15234375" defaultRowHeight="14.6" x14ac:dyDescent="0.4"/>
  <cols>
    <col min="1" max="1" width="10.69140625" style="3" bestFit="1" customWidth="1"/>
    <col min="2" max="2" width="6.69140625" style="3" bestFit="1" customWidth="1"/>
    <col min="3" max="55" width="9.15234375" style="3"/>
    <col min="56" max="56" width="9.53515625" style="3" bestFit="1" customWidth="1"/>
    <col min="57" max="16384" width="9.15234375" style="3"/>
  </cols>
  <sheetData>
    <row r="1" spans="1:56" x14ac:dyDescent="0.4">
      <c r="A1" s="3" t="s">
        <v>13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BD1" s="2"/>
    </row>
    <row r="2" spans="1:56" x14ac:dyDescent="0.4">
      <c r="A2" s="1">
        <v>43467</v>
      </c>
      <c r="B2" s="5">
        <v>16.149999999999999</v>
      </c>
      <c r="C2" s="5">
        <v>36.33</v>
      </c>
      <c r="D2" s="5">
        <v>27.79</v>
      </c>
      <c r="E2" s="5">
        <v>48.31</v>
      </c>
      <c r="F2" s="5">
        <v>91012.31</v>
      </c>
      <c r="G2" s="5">
        <v>13520.96</v>
      </c>
      <c r="H2" s="5">
        <v>3826.1</v>
      </c>
      <c r="I2" s="5">
        <v>191.9</v>
      </c>
      <c r="J2" s="5">
        <v>1539.13</v>
      </c>
      <c r="K2" s="5">
        <v>1045.8499999999999</v>
      </c>
      <c r="L2" s="5">
        <v>162.25</v>
      </c>
      <c r="M2" s="5">
        <v>2.3650000000000002</v>
      </c>
      <c r="N2" s="5">
        <v>287.66699999999997</v>
      </c>
    </row>
    <row r="3" spans="1:56" x14ac:dyDescent="0.4">
      <c r="A3" s="1">
        <v>43468</v>
      </c>
      <c r="B3" s="5">
        <v>16.329999999999998</v>
      </c>
      <c r="C3" s="5">
        <v>36.369999999999997</v>
      </c>
      <c r="D3" s="5">
        <v>29</v>
      </c>
      <c r="E3" s="5">
        <v>48.6</v>
      </c>
      <c r="F3" s="5">
        <v>91564.25</v>
      </c>
      <c r="G3" s="5">
        <v>13571.49</v>
      </c>
      <c r="H3" s="5">
        <v>3890.79</v>
      </c>
      <c r="I3" s="5">
        <v>188.98</v>
      </c>
      <c r="J3" s="5">
        <v>1500.28</v>
      </c>
      <c r="K3" s="5">
        <v>1016.06</v>
      </c>
      <c r="L3" s="5">
        <v>154.71</v>
      </c>
      <c r="M3" s="5">
        <v>2.355</v>
      </c>
      <c r="N3" s="5">
        <v>287.73599999999999</v>
      </c>
    </row>
    <row r="4" spans="1:56" x14ac:dyDescent="0.4">
      <c r="A4" s="1">
        <v>43469</v>
      </c>
      <c r="B4" s="5">
        <v>16.55</v>
      </c>
      <c r="C4" s="5">
        <v>36.25</v>
      </c>
      <c r="D4" s="5">
        <v>27.95</v>
      </c>
      <c r="E4" s="5">
        <v>48.06</v>
      </c>
      <c r="F4" s="5">
        <v>91840.79</v>
      </c>
      <c r="G4" s="5">
        <v>13619.21</v>
      </c>
      <c r="H4" s="5">
        <v>3787.57</v>
      </c>
      <c r="I4" s="5">
        <v>195.44</v>
      </c>
      <c r="J4" s="5">
        <v>1575.39</v>
      </c>
      <c r="K4" s="5">
        <v>1070.71</v>
      </c>
      <c r="L4" s="5">
        <v>160.94999999999999</v>
      </c>
      <c r="M4" s="5">
        <v>2.3580000000000001</v>
      </c>
      <c r="N4" s="5">
        <v>287.80399999999997</v>
      </c>
    </row>
    <row r="5" spans="1:56" x14ac:dyDescent="0.4">
      <c r="A5" s="1">
        <v>43472</v>
      </c>
      <c r="B5" s="5">
        <v>16.48</v>
      </c>
      <c r="C5" s="5">
        <v>35.299999999999997</v>
      </c>
      <c r="D5" s="5">
        <v>27.8</v>
      </c>
      <c r="E5" s="5">
        <v>47.72</v>
      </c>
      <c r="F5" s="5">
        <v>91699.05</v>
      </c>
      <c r="G5" s="5">
        <v>13564.02</v>
      </c>
      <c r="H5" s="5">
        <v>3820.25</v>
      </c>
      <c r="I5" s="5">
        <v>198.07</v>
      </c>
      <c r="J5" s="5">
        <v>1629.51</v>
      </c>
      <c r="K5" s="5">
        <v>1068.3900000000001</v>
      </c>
      <c r="L5" s="5">
        <v>162.6</v>
      </c>
      <c r="M5" s="5">
        <v>2.3530000000000002</v>
      </c>
      <c r="N5" s="5">
        <v>287.87299999999999</v>
      </c>
    </row>
    <row r="6" spans="1:56" x14ac:dyDescent="0.4">
      <c r="A6" s="1">
        <v>43473</v>
      </c>
      <c r="B6" s="5">
        <v>16.149999999999999</v>
      </c>
      <c r="C6" s="5">
        <v>34.72</v>
      </c>
      <c r="D6" s="5">
        <v>27.88</v>
      </c>
      <c r="E6" s="5">
        <v>47.69</v>
      </c>
      <c r="F6" s="5">
        <v>92031.86</v>
      </c>
      <c r="G6" s="5">
        <v>13614.82</v>
      </c>
      <c r="H6" s="5">
        <v>3798.62</v>
      </c>
      <c r="I6" s="5">
        <v>200.61</v>
      </c>
      <c r="J6" s="5">
        <v>1656.58</v>
      </c>
      <c r="K6" s="5">
        <v>1076.28</v>
      </c>
      <c r="L6" s="5">
        <v>163.4</v>
      </c>
      <c r="M6" s="5">
        <v>2.4</v>
      </c>
      <c r="N6" s="5">
        <v>287.94099999999997</v>
      </c>
    </row>
    <row r="7" spans="1:56" x14ac:dyDescent="0.4">
      <c r="A7" s="1">
        <v>43474</v>
      </c>
      <c r="B7" s="5">
        <v>16.38</v>
      </c>
      <c r="C7" s="5">
        <v>35.15</v>
      </c>
      <c r="D7" s="5">
        <v>28.01</v>
      </c>
      <c r="E7" s="5">
        <v>48.01</v>
      </c>
      <c r="F7" s="5">
        <v>93613.04</v>
      </c>
      <c r="G7" s="5">
        <v>13841.17</v>
      </c>
      <c r="H7" s="5">
        <v>4040.99</v>
      </c>
      <c r="I7" s="5">
        <v>200.37</v>
      </c>
      <c r="J7" s="5">
        <v>1659.42</v>
      </c>
      <c r="K7" s="5">
        <v>1074.6600000000001</v>
      </c>
      <c r="L7" s="5">
        <v>166.64</v>
      </c>
      <c r="M7" s="5">
        <v>2.39</v>
      </c>
      <c r="N7" s="5">
        <v>288.01</v>
      </c>
    </row>
    <row r="8" spans="1:56" x14ac:dyDescent="0.4">
      <c r="A8" s="1">
        <v>43475</v>
      </c>
      <c r="B8" s="5">
        <v>16.850000000000001</v>
      </c>
      <c r="C8" s="5">
        <v>35.909999999999997</v>
      </c>
      <c r="D8" s="5">
        <v>28.27</v>
      </c>
      <c r="E8" s="5">
        <v>47.51</v>
      </c>
      <c r="F8" s="5">
        <v>93805.93</v>
      </c>
      <c r="G8" s="5">
        <v>13877.05</v>
      </c>
      <c r="H8" s="5">
        <v>4006.01</v>
      </c>
      <c r="I8" s="5">
        <v>202.68</v>
      </c>
      <c r="J8" s="5">
        <v>1656.22</v>
      </c>
      <c r="K8" s="5">
        <v>1070.33</v>
      </c>
      <c r="L8" s="5">
        <v>168.35</v>
      </c>
      <c r="M8" s="5">
        <v>2.375</v>
      </c>
      <c r="N8" s="5">
        <v>288.07900000000001</v>
      </c>
    </row>
    <row r="9" spans="1:56" x14ac:dyDescent="0.4">
      <c r="A9" s="1">
        <v>43476</v>
      </c>
      <c r="B9" s="5">
        <v>17.29</v>
      </c>
      <c r="C9" s="5">
        <v>37.200000000000003</v>
      </c>
      <c r="D9" s="5">
        <v>28.87</v>
      </c>
      <c r="E9" s="5">
        <v>48.18</v>
      </c>
      <c r="F9" s="5">
        <v>93658.31</v>
      </c>
      <c r="G9" s="5">
        <v>13861.49</v>
      </c>
      <c r="H9" s="5">
        <v>3993.86</v>
      </c>
      <c r="I9" s="5">
        <v>200.56</v>
      </c>
      <c r="J9" s="5">
        <v>1640.56</v>
      </c>
      <c r="K9" s="5">
        <v>1057.19</v>
      </c>
      <c r="L9" s="5">
        <v>166.11</v>
      </c>
      <c r="M9" s="5">
        <v>2.37</v>
      </c>
      <c r="N9" s="5">
        <v>288.14699999999999</v>
      </c>
    </row>
    <row r="10" spans="1:56" x14ac:dyDescent="0.4">
      <c r="A10" s="1">
        <v>43479</v>
      </c>
      <c r="B10" s="5">
        <v>17.54</v>
      </c>
      <c r="C10" s="5">
        <v>37.47</v>
      </c>
      <c r="D10" s="5">
        <v>29.51</v>
      </c>
      <c r="E10" s="5">
        <v>48.28</v>
      </c>
      <c r="F10" s="5">
        <v>94474.13</v>
      </c>
      <c r="G10" s="5">
        <v>13992.08</v>
      </c>
      <c r="H10" s="5">
        <v>4004.12</v>
      </c>
      <c r="I10" s="5">
        <v>196.78</v>
      </c>
      <c r="J10" s="5">
        <v>1617.21</v>
      </c>
      <c r="K10" s="5">
        <v>1044.69</v>
      </c>
      <c r="L10" s="5">
        <v>163.03</v>
      </c>
      <c r="M10" s="5">
        <v>2.36</v>
      </c>
      <c r="N10" s="5">
        <v>288.21600000000001</v>
      </c>
    </row>
    <row r="11" spans="1:56" x14ac:dyDescent="0.4">
      <c r="A11" s="1">
        <v>43480</v>
      </c>
      <c r="B11" s="5">
        <v>17.7</v>
      </c>
      <c r="C11" s="5">
        <v>37</v>
      </c>
      <c r="D11" s="5">
        <v>29.22</v>
      </c>
      <c r="E11" s="5">
        <v>48.33</v>
      </c>
      <c r="F11" s="5">
        <v>94055.72</v>
      </c>
      <c r="G11" s="5">
        <v>13945.66</v>
      </c>
      <c r="H11" s="5">
        <v>3626.12</v>
      </c>
      <c r="I11" s="5">
        <v>199.38</v>
      </c>
      <c r="J11" s="5">
        <v>1674.56</v>
      </c>
      <c r="K11" s="5">
        <v>1077.1500000000001</v>
      </c>
      <c r="L11" s="5">
        <v>167.93</v>
      </c>
      <c r="M11" s="5">
        <v>2.383</v>
      </c>
      <c r="N11" s="5">
        <v>288.28399999999999</v>
      </c>
    </row>
    <row r="12" spans="1:56" x14ac:dyDescent="0.4">
      <c r="A12" s="1">
        <v>43481</v>
      </c>
      <c r="B12" s="5">
        <v>17.8</v>
      </c>
      <c r="C12" s="5">
        <v>37</v>
      </c>
      <c r="D12" s="5">
        <v>29.85</v>
      </c>
      <c r="E12" s="5">
        <v>48.2</v>
      </c>
      <c r="F12" s="5">
        <v>94393.07</v>
      </c>
      <c r="G12" s="5">
        <v>14001.08</v>
      </c>
      <c r="H12" s="5">
        <v>3635.69</v>
      </c>
      <c r="I12" s="5">
        <v>198.89</v>
      </c>
      <c r="J12" s="5">
        <v>1683.78</v>
      </c>
      <c r="K12" s="5">
        <v>1080.97</v>
      </c>
      <c r="L12" s="5">
        <v>169.75</v>
      </c>
      <c r="M12" s="5">
        <v>2.363</v>
      </c>
      <c r="N12" s="5">
        <v>288.35300000000001</v>
      </c>
    </row>
    <row r="13" spans="1:56" x14ac:dyDescent="0.4">
      <c r="A13" s="1">
        <v>43482</v>
      </c>
      <c r="B13" s="5">
        <v>17.850000000000001</v>
      </c>
      <c r="C13" s="5">
        <v>37.049999999999997</v>
      </c>
      <c r="D13" s="5">
        <v>30</v>
      </c>
      <c r="E13" s="5">
        <v>47.37</v>
      </c>
      <c r="F13" s="5">
        <v>95351.09</v>
      </c>
      <c r="G13" s="5">
        <v>14167.88</v>
      </c>
      <c r="H13" s="5">
        <v>3619.41</v>
      </c>
      <c r="I13" s="5">
        <v>201.92</v>
      </c>
      <c r="J13" s="5">
        <v>1693.22</v>
      </c>
      <c r="K13" s="5">
        <v>1089.9000000000001</v>
      </c>
      <c r="L13" s="5">
        <v>168.11</v>
      </c>
      <c r="M13" s="5">
        <v>2.355</v>
      </c>
      <c r="N13" s="5">
        <v>288.42200000000003</v>
      </c>
    </row>
    <row r="14" spans="1:56" x14ac:dyDescent="0.4">
      <c r="A14" s="1">
        <v>43483</v>
      </c>
      <c r="B14" s="5">
        <v>18</v>
      </c>
      <c r="C14" s="5">
        <v>36.36</v>
      </c>
      <c r="D14" s="5">
        <v>30.4</v>
      </c>
      <c r="E14" s="5">
        <v>46.29</v>
      </c>
      <c r="F14" s="5">
        <v>96096.75</v>
      </c>
      <c r="G14" s="5">
        <v>14257.95</v>
      </c>
      <c r="H14" s="5">
        <v>3514.24</v>
      </c>
      <c r="I14" s="5">
        <v>203.88</v>
      </c>
      <c r="J14" s="5">
        <v>1696.2</v>
      </c>
      <c r="K14" s="5">
        <v>1098.26</v>
      </c>
      <c r="L14" s="5">
        <v>171.36</v>
      </c>
      <c r="M14" s="5">
        <v>2.3479999999999999</v>
      </c>
      <c r="N14" s="5">
        <v>288.49</v>
      </c>
    </row>
    <row r="15" spans="1:56" x14ac:dyDescent="0.4">
      <c r="A15" s="1">
        <v>43487</v>
      </c>
      <c r="B15" s="5">
        <v>18</v>
      </c>
      <c r="C15" s="5">
        <v>36.18</v>
      </c>
      <c r="D15" s="5">
        <v>30.5</v>
      </c>
      <c r="E15" s="5">
        <v>46.92</v>
      </c>
      <c r="F15" s="5">
        <v>96009.77</v>
      </c>
      <c r="G15" s="5">
        <v>14261.37</v>
      </c>
      <c r="H15" s="5">
        <v>3664.19</v>
      </c>
      <c r="I15" s="5">
        <v>201.98</v>
      </c>
      <c r="J15" s="5">
        <v>1632.17</v>
      </c>
      <c r="K15" s="5">
        <v>1070.52</v>
      </c>
      <c r="L15" s="5">
        <v>160.38999999999999</v>
      </c>
      <c r="M15" s="5">
        <v>2.3450000000000002</v>
      </c>
      <c r="N15" s="5">
        <v>288.55900000000003</v>
      </c>
    </row>
    <row r="16" spans="1:56" x14ac:dyDescent="0.4">
      <c r="A16" s="1">
        <v>43488</v>
      </c>
      <c r="B16" s="5">
        <v>17.54</v>
      </c>
      <c r="C16" s="5">
        <v>35.5</v>
      </c>
      <c r="D16" s="5">
        <v>29.77</v>
      </c>
      <c r="E16" s="5">
        <v>48.35</v>
      </c>
      <c r="F16" s="5">
        <v>95103.38</v>
      </c>
      <c r="G16" s="5">
        <v>14139.17</v>
      </c>
      <c r="H16" s="5">
        <v>3580.76</v>
      </c>
      <c r="I16" s="5">
        <v>201.98</v>
      </c>
      <c r="J16" s="5">
        <v>1640.02</v>
      </c>
      <c r="K16" s="5">
        <v>1075.57</v>
      </c>
      <c r="L16" s="5">
        <v>163.26</v>
      </c>
      <c r="M16" s="5">
        <v>2.3530000000000002</v>
      </c>
      <c r="N16" s="5">
        <v>288.62700000000001</v>
      </c>
    </row>
    <row r="17" spans="1:14" x14ac:dyDescent="0.4">
      <c r="A17" s="1">
        <v>43489</v>
      </c>
      <c r="B17" s="5">
        <v>17.18</v>
      </c>
      <c r="C17" s="5">
        <v>36</v>
      </c>
      <c r="D17" s="5">
        <v>30.72</v>
      </c>
      <c r="E17" s="5">
        <v>48.67</v>
      </c>
      <c r="F17" s="5">
        <v>96558.42</v>
      </c>
      <c r="G17" s="5">
        <v>14368.45</v>
      </c>
      <c r="H17" s="5">
        <v>3609.71</v>
      </c>
      <c r="I17" s="5">
        <v>200.97</v>
      </c>
      <c r="J17" s="5">
        <v>1654.93</v>
      </c>
      <c r="K17" s="5">
        <v>1073.9000000000001</v>
      </c>
      <c r="L17" s="5">
        <v>162.69999999999999</v>
      </c>
      <c r="M17" s="5">
        <v>2.3050000000000002</v>
      </c>
      <c r="N17" s="5">
        <v>288.69600000000003</v>
      </c>
    </row>
    <row r="18" spans="1:14" x14ac:dyDescent="0.4">
      <c r="A18" s="1">
        <v>43490</v>
      </c>
      <c r="B18" s="5">
        <v>17.16</v>
      </c>
      <c r="C18" s="5">
        <v>36.06</v>
      </c>
      <c r="D18" s="5">
        <v>31.65</v>
      </c>
      <c r="E18" s="5">
        <v>49.45</v>
      </c>
      <c r="F18" s="5">
        <v>97677.19</v>
      </c>
      <c r="G18" s="5">
        <v>14557.07</v>
      </c>
      <c r="H18" s="5">
        <v>3640.65</v>
      </c>
      <c r="I18" s="5">
        <v>198.77</v>
      </c>
      <c r="J18" s="5">
        <v>1670.57</v>
      </c>
      <c r="K18" s="5">
        <v>1090.99</v>
      </c>
      <c r="L18" s="5">
        <v>167.1</v>
      </c>
      <c r="M18" s="5">
        <v>2.3279999999999998</v>
      </c>
      <c r="N18" s="5">
        <v>288.78199999999998</v>
      </c>
    </row>
    <row r="19" spans="1:14" x14ac:dyDescent="0.4">
      <c r="A19" s="1">
        <v>43493</v>
      </c>
      <c r="B19" s="5">
        <v>17.95</v>
      </c>
      <c r="C19" s="5">
        <v>35.06</v>
      </c>
      <c r="D19" s="5">
        <v>32.229999999999997</v>
      </c>
      <c r="E19" s="5">
        <v>50.36</v>
      </c>
      <c r="F19" s="5">
        <v>95443.88</v>
      </c>
      <c r="G19" s="5">
        <v>14134.56</v>
      </c>
      <c r="H19" s="5">
        <v>3607.85</v>
      </c>
      <c r="I19" s="5">
        <v>191.95</v>
      </c>
      <c r="J19" s="5">
        <v>1637.89</v>
      </c>
      <c r="K19" s="5">
        <v>1070.08</v>
      </c>
      <c r="L19" s="5">
        <v>167.5</v>
      </c>
      <c r="M19" s="5">
        <v>2.3330000000000002</v>
      </c>
      <c r="N19" s="5">
        <v>288.83499999999998</v>
      </c>
    </row>
    <row r="20" spans="1:14" x14ac:dyDescent="0.4">
      <c r="A20" s="1">
        <v>43494</v>
      </c>
      <c r="B20" s="5">
        <v>17.87</v>
      </c>
      <c r="C20" s="5">
        <v>34.799999999999997</v>
      </c>
      <c r="D20" s="5">
        <v>31.55</v>
      </c>
      <c r="E20" s="5">
        <v>50.31</v>
      </c>
      <c r="F20" s="5">
        <v>95639.33</v>
      </c>
      <c r="G20" s="5">
        <v>14177.84</v>
      </c>
      <c r="H20" s="5">
        <v>3682.65</v>
      </c>
      <c r="I20" s="5">
        <v>192.11</v>
      </c>
      <c r="J20" s="5">
        <v>1593.88</v>
      </c>
      <c r="K20" s="5">
        <v>1060.6199999999999</v>
      </c>
      <c r="L20" s="5">
        <v>165.27</v>
      </c>
      <c r="M20" s="5">
        <v>2.3650000000000002</v>
      </c>
      <c r="N20" s="5">
        <v>288.904</v>
      </c>
    </row>
    <row r="21" spans="1:14" x14ac:dyDescent="0.4">
      <c r="A21" s="1">
        <v>43495</v>
      </c>
      <c r="B21" s="5">
        <v>17.97</v>
      </c>
      <c r="C21" s="5">
        <v>35.950000000000003</v>
      </c>
      <c r="D21" s="5">
        <v>31.47</v>
      </c>
      <c r="E21" s="5">
        <v>51.78</v>
      </c>
      <c r="F21" s="5">
        <v>96996.21</v>
      </c>
      <c r="G21" s="5">
        <v>14398.57</v>
      </c>
      <c r="H21" s="5">
        <v>3536.19</v>
      </c>
      <c r="I21" s="5">
        <v>184.86</v>
      </c>
      <c r="J21" s="5">
        <v>1670.43</v>
      </c>
      <c r="K21" s="5">
        <v>1089.06</v>
      </c>
      <c r="L21" s="5">
        <v>169.34</v>
      </c>
      <c r="M21" s="5">
        <v>2.3650000000000002</v>
      </c>
      <c r="N21" s="5">
        <v>288.97300000000001</v>
      </c>
    </row>
    <row r="22" spans="1:14" x14ac:dyDescent="0.4">
      <c r="A22" s="1">
        <v>43496</v>
      </c>
      <c r="B22" s="5">
        <v>17.510000000000002</v>
      </c>
      <c r="C22" s="5">
        <v>37.11</v>
      </c>
      <c r="D22" s="5">
        <v>31.47</v>
      </c>
      <c r="E22" s="5">
        <v>52.26</v>
      </c>
      <c r="F22" s="5">
        <v>97393.74</v>
      </c>
      <c r="G22" s="5">
        <v>14435.81</v>
      </c>
      <c r="H22" s="5">
        <v>3531.76</v>
      </c>
      <c r="I22" s="5">
        <v>187.11</v>
      </c>
      <c r="J22" s="5">
        <v>1718.73</v>
      </c>
      <c r="K22" s="5">
        <v>1116.3699999999999</v>
      </c>
      <c r="L22" s="5">
        <v>172.63</v>
      </c>
      <c r="M22" s="5">
        <v>2.34</v>
      </c>
      <c r="N22" s="5">
        <v>289.04199999999997</v>
      </c>
    </row>
    <row r="23" spans="1:14" x14ac:dyDescent="0.4">
      <c r="A23" s="1">
        <v>43497</v>
      </c>
      <c r="B23" s="5">
        <v>18.11</v>
      </c>
      <c r="C23" s="5">
        <v>37.200000000000003</v>
      </c>
      <c r="D23" s="5">
        <v>31.94</v>
      </c>
      <c r="E23" s="5">
        <v>52.3</v>
      </c>
      <c r="F23" s="5">
        <v>97861.27</v>
      </c>
      <c r="G23" s="5">
        <v>14494.95</v>
      </c>
      <c r="H23" s="5">
        <v>3577.03</v>
      </c>
      <c r="I23" s="5">
        <v>187.07</v>
      </c>
      <c r="J23" s="5">
        <v>1626.23</v>
      </c>
      <c r="K23" s="5">
        <v>1110.75</v>
      </c>
      <c r="L23" s="5">
        <v>171.27</v>
      </c>
      <c r="M23" s="5">
        <v>2.34</v>
      </c>
      <c r="N23" s="5">
        <v>289.11099999999999</v>
      </c>
    </row>
    <row r="24" spans="1:14" x14ac:dyDescent="0.4">
      <c r="A24" s="1">
        <v>43500</v>
      </c>
      <c r="B24" s="5">
        <v>18.45</v>
      </c>
      <c r="C24" s="5">
        <v>38.04</v>
      </c>
      <c r="D24" s="5">
        <v>32.270000000000003</v>
      </c>
      <c r="E24" s="5">
        <v>52.8</v>
      </c>
      <c r="F24" s="5">
        <v>98588.63</v>
      </c>
      <c r="G24" s="5">
        <v>14567.09</v>
      </c>
      <c r="H24" s="5">
        <v>3553.01</v>
      </c>
      <c r="I24" s="5">
        <v>186.18</v>
      </c>
      <c r="J24" s="5">
        <v>1633.31</v>
      </c>
      <c r="K24" s="5">
        <v>1132.8</v>
      </c>
      <c r="L24" s="5">
        <v>173.94</v>
      </c>
      <c r="M24" s="5">
        <v>2.335</v>
      </c>
      <c r="N24" s="5">
        <v>289.18099999999998</v>
      </c>
    </row>
    <row r="25" spans="1:14" x14ac:dyDescent="0.4">
      <c r="A25" s="1">
        <v>43501</v>
      </c>
      <c r="B25" s="5">
        <v>18.64</v>
      </c>
      <c r="C25" s="5">
        <v>38.590000000000003</v>
      </c>
      <c r="D25" s="5">
        <v>32.979999999999997</v>
      </c>
      <c r="E25" s="5">
        <v>53.79</v>
      </c>
      <c r="F25" s="5">
        <v>98311.2</v>
      </c>
      <c r="G25" s="5">
        <v>14548.25</v>
      </c>
      <c r="H25" s="5">
        <v>3568.97</v>
      </c>
      <c r="I25" s="5">
        <v>188.31</v>
      </c>
      <c r="J25" s="5">
        <v>1658.81</v>
      </c>
      <c r="K25" s="5">
        <v>1145.99</v>
      </c>
      <c r="L25" s="5">
        <v>176.23</v>
      </c>
      <c r="M25" s="5">
        <v>2.3650000000000002</v>
      </c>
      <c r="N25" s="5">
        <v>289.25</v>
      </c>
    </row>
    <row r="26" spans="1:14" x14ac:dyDescent="0.4">
      <c r="A26" s="1">
        <v>43502</v>
      </c>
      <c r="B26" s="5">
        <v>18.09</v>
      </c>
      <c r="C26" s="5">
        <v>37.299999999999997</v>
      </c>
      <c r="D26" s="5">
        <v>32.200000000000003</v>
      </c>
      <c r="E26" s="5">
        <v>53.12</v>
      </c>
      <c r="F26" s="5">
        <v>94635.57</v>
      </c>
      <c r="G26" s="5">
        <v>14038.12</v>
      </c>
      <c r="H26" s="5">
        <v>3562.17</v>
      </c>
      <c r="I26" s="5">
        <v>190.76</v>
      </c>
      <c r="J26" s="5">
        <v>1640.26</v>
      </c>
      <c r="K26" s="5">
        <v>1115.23</v>
      </c>
      <c r="L26" s="5">
        <v>173.85</v>
      </c>
      <c r="M26" s="5">
        <v>2.3650000000000002</v>
      </c>
      <c r="N26" s="5">
        <v>289.31799999999998</v>
      </c>
    </row>
    <row r="27" spans="1:14" x14ac:dyDescent="0.4">
      <c r="A27" s="1">
        <v>43503</v>
      </c>
      <c r="B27" s="5">
        <v>18.75</v>
      </c>
      <c r="C27" s="5">
        <v>36.18</v>
      </c>
      <c r="D27" s="5">
        <v>31</v>
      </c>
      <c r="E27" s="5">
        <v>52.3</v>
      </c>
      <c r="F27" s="5">
        <v>94405.59</v>
      </c>
      <c r="G27" s="5">
        <v>13938.85</v>
      </c>
      <c r="H27" s="5">
        <v>3556.07</v>
      </c>
      <c r="I27" s="5">
        <v>184.23</v>
      </c>
      <c r="J27" s="5">
        <v>1614.37</v>
      </c>
      <c r="K27" s="5">
        <v>1098.71</v>
      </c>
      <c r="L27" s="5">
        <v>171.58</v>
      </c>
      <c r="M27" s="5">
        <v>2.355</v>
      </c>
      <c r="N27" s="5">
        <v>289.38799999999998</v>
      </c>
    </row>
    <row r="28" spans="1:14" x14ac:dyDescent="0.4">
      <c r="A28" s="1">
        <v>43504</v>
      </c>
      <c r="B28" s="5">
        <v>18.22</v>
      </c>
      <c r="C28" s="5">
        <v>37</v>
      </c>
      <c r="D28" s="5">
        <v>31.33</v>
      </c>
      <c r="E28" s="5">
        <v>52.08</v>
      </c>
      <c r="F28" s="5">
        <v>95343.1</v>
      </c>
      <c r="G28" s="5">
        <v>14097.75</v>
      </c>
      <c r="H28" s="5">
        <v>3531.02</v>
      </c>
      <c r="I28" s="5">
        <v>186</v>
      </c>
      <c r="J28" s="5">
        <v>1588.22</v>
      </c>
      <c r="K28" s="5">
        <v>1095.06</v>
      </c>
      <c r="L28" s="5">
        <v>169.9</v>
      </c>
      <c r="M28" s="5">
        <v>2.3650000000000002</v>
      </c>
      <c r="N28" s="5">
        <v>289.45699999999999</v>
      </c>
    </row>
    <row r="29" spans="1:14" x14ac:dyDescent="0.4">
      <c r="A29" s="1">
        <v>43507</v>
      </c>
      <c r="B29" s="5">
        <v>18.71</v>
      </c>
      <c r="C29" s="5">
        <v>37.200000000000003</v>
      </c>
      <c r="D29" s="5">
        <v>30.78</v>
      </c>
      <c r="E29" s="5">
        <v>53.97</v>
      </c>
      <c r="F29" s="5">
        <v>94412.91</v>
      </c>
      <c r="G29" s="5">
        <v>13930.74</v>
      </c>
      <c r="H29" s="5">
        <v>3429.95</v>
      </c>
      <c r="I29" s="5">
        <v>185.79</v>
      </c>
      <c r="J29" s="5">
        <v>1591</v>
      </c>
      <c r="K29" s="5">
        <v>1095.01</v>
      </c>
      <c r="L29" s="5">
        <v>168.06</v>
      </c>
      <c r="M29" s="5">
        <v>2.375</v>
      </c>
      <c r="N29" s="5">
        <v>289.52699999999999</v>
      </c>
    </row>
    <row r="30" spans="1:14" x14ac:dyDescent="0.4">
      <c r="A30" s="1">
        <v>43508</v>
      </c>
      <c r="B30" s="5">
        <v>18.670000000000002</v>
      </c>
      <c r="C30" s="5">
        <v>38.26</v>
      </c>
      <c r="D30" s="5">
        <v>31.12</v>
      </c>
      <c r="E30" s="5">
        <v>54.94</v>
      </c>
      <c r="F30" s="5">
        <v>96168.4</v>
      </c>
      <c r="G30" s="5">
        <v>14185.22</v>
      </c>
      <c r="H30" s="5">
        <v>3397.42</v>
      </c>
      <c r="I30" s="5">
        <v>188.43</v>
      </c>
      <c r="J30" s="5">
        <v>1638.01</v>
      </c>
      <c r="K30" s="5">
        <v>1121.3699999999999</v>
      </c>
      <c r="L30" s="5">
        <v>170.25</v>
      </c>
      <c r="M30" s="5">
        <v>2.3780000000000001</v>
      </c>
      <c r="N30" s="5">
        <v>289.596</v>
      </c>
    </row>
    <row r="31" spans="1:14" x14ac:dyDescent="0.4">
      <c r="A31" s="1">
        <v>43509</v>
      </c>
      <c r="B31" s="5">
        <v>18.39</v>
      </c>
      <c r="C31" s="5">
        <v>38.4</v>
      </c>
      <c r="D31" s="5">
        <v>31.04</v>
      </c>
      <c r="E31" s="5">
        <v>55.38</v>
      </c>
      <c r="F31" s="5">
        <v>95842.4</v>
      </c>
      <c r="G31" s="5">
        <v>14167.74</v>
      </c>
      <c r="H31" s="5">
        <v>3437.55</v>
      </c>
      <c r="I31" s="5">
        <v>188.98</v>
      </c>
      <c r="J31" s="5">
        <v>1640</v>
      </c>
      <c r="K31" s="5">
        <v>1120.1600000000001</v>
      </c>
      <c r="L31" s="5">
        <v>173.82</v>
      </c>
      <c r="M31" s="5">
        <v>2.3730000000000002</v>
      </c>
      <c r="N31" s="5">
        <v>289.66500000000002</v>
      </c>
    </row>
    <row r="32" spans="1:14" x14ac:dyDescent="0.4">
      <c r="A32" s="1">
        <v>43510</v>
      </c>
      <c r="B32" s="5">
        <v>18.59</v>
      </c>
      <c r="C32" s="5">
        <v>38.6</v>
      </c>
      <c r="D32" s="5">
        <v>32.36</v>
      </c>
      <c r="E32" s="5">
        <v>55.73</v>
      </c>
      <c r="F32" s="5">
        <v>98015.09</v>
      </c>
      <c r="G32" s="5">
        <v>14464.04</v>
      </c>
      <c r="H32" s="5">
        <v>3411.5</v>
      </c>
      <c r="I32" s="5">
        <v>186.68</v>
      </c>
      <c r="J32" s="5">
        <v>1622.65</v>
      </c>
      <c r="K32" s="5">
        <v>1121.67</v>
      </c>
      <c r="L32" s="5">
        <v>174.08</v>
      </c>
      <c r="M32" s="5">
        <v>2.3730000000000002</v>
      </c>
      <c r="N32" s="5">
        <v>289.733</v>
      </c>
    </row>
    <row r="33" spans="1:14" x14ac:dyDescent="0.4">
      <c r="A33" s="1">
        <v>43511</v>
      </c>
      <c r="B33" s="5">
        <v>18.489999999999998</v>
      </c>
      <c r="C33" s="5">
        <v>38.5</v>
      </c>
      <c r="D33" s="5">
        <v>32.32</v>
      </c>
      <c r="E33" s="5">
        <v>55.58</v>
      </c>
      <c r="F33" s="5">
        <v>97525.91</v>
      </c>
      <c r="G33" s="5">
        <v>14412.27</v>
      </c>
      <c r="H33" s="5">
        <v>3437.5</v>
      </c>
      <c r="I33" s="5">
        <v>188.34</v>
      </c>
      <c r="J33" s="5">
        <v>1607.95</v>
      </c>
      <c r="K33" s="5">
        <v>1113.6500000000001</v>
      </c>
      <c r="L33" s="5">
        <v>170.06</v>
      </c>
      <c r="M33" s="5">
        <v>2.37</v>
      </c>
      <c r="N33" s="5">
        <v>289.803</v>
      </c>
    </row>
    <row r="34" spans="1:14" x14ac:dyDescent="0.4">
      <c r="A34" s="1">
        <v>43515</v>
      </c>
      <c r="B34" s="5">
        <v>18.190000000000001</v>
      </c>
      <c r="C34" s="5">
        <v>38.880000000000003</v>
      </c>
      <c r="D34" s="5">
        <v>31.97</v>
      </c>
      <c r="E34" s="5">
        <v>54.87</v>
      </c>
      <c r="F34" s="5">
        <v>96509.89</v>
      </c>
      <c r="G34" s="5">
        <v>14302.72</v>
      </c>
      <c r="H34" s="5">
        <v>3468.43</v>
      </c>
      <c r="I34" s="5">
        <v>186.97</v>
      </c>
      <c r="J34" s="5">
        <v>1627.58</v>
      </c>
      <c r="K34" s="5">
        <v>1118.56</v>
      </c>
      <c r="L34" s="5">
        <v>172.45</v>
      </c>
      <c r="M34" s="5">
        <v>2.3730000000000002</v>
      </c>
      <c r="N34" s="5">
        <v>289.87200000000001</v>
      </c>
    </row>
    <row r="35" spans="1:14" x14ac:dyDescent="0.4">
      <c r="A35" s="1">
        <v>43516</v>
      </c>
      <c r="B35" s="5">
        <v>18.32</v>
      </c>
      <c r="C35" s="5">
        <v>38.659999999999997</v>
      </c>
      <c r="D35" s="5">
        <v>32.799999999999997</v>
      </c>
      <c r="E35" s="5">
        <v>55.86</v>
      </c>
      <c r="F35" s="5">
        <v>97659.15</v>
      </c>
      <c r="G35" s="5">
        <v>14448.15</v>
      </c>
      <c r="H35" s="5">
        <v>3414.78</v>
      </c>
      <c r="I35" s="5">
        <v>186.92</v>
      </c>
      <c r="J35" s="5">
        <v>1622.1</v>
      </c>
      <c r="K35" s="5">
        <v>1113.8</v>
      </c>
      <c r="L35" s="5">
        <v>171.18</v>
      </c>
      <c r="M35" s="5">
        <v>2.383</v>
      </c>
      <c r="N35" s="5">
        <v>289.94200000000001</v>
      </c>
    </row>
    <row r="36" spans="1:14" x14ac:dyDescent="0.4">
      <c r="A36" s="1">
        <v>43517</v>
      </c>
      <c r="B36" s="5">
        <v>18.149999999999999</v>
      </c>
      <c r="C36" s="5">
        <v>38.15</v>
      </c>
      <c r="D36" s="5">
        <v>32.549999999999997</v>
      </c>
      <c r="E36" s="5">
        <v>55.36</v>
      </c>
      <c r="F36" s="5">
        <v>96544.81</v>
      </c>
      <c r="G36" s="5">
        <v>14289.28</v>
      </c>
      <c r="H36" s="5">
        <v>3409.57</v>
      </c>
      <c r="I36" s="5">
        <v>185.5</v>
      </c>
      <c r="J36" s="5">
        <v>1619.44</v>
      </c>
      <c r="K36" s="5">
        <v>1096.97</v>
      </c>
      <c r="L36" s="5">
        <v>171.81</v>
      </c>
      <c r="M36" s="5">
        <v>2.395</v>
      </c>
      <c r="N36" s="5">
        <v>290.01100000000002</v>
      </c>
    </row>
    <row r="37" spans="1:14" x14ac:dyDescent="0.4">
      <c r="A37" s="1">
        <v>43518</v>
      </c>
      <c r="B37" s="5">
        <v>18.32</v>
      </c>
      <c r="C37" s="5">
        <v>37.49</v>
      </c>
      <c r="D37" s="5">
        <v>32.35</v>
      </c>
      <c r="E37" s="5">
        <v>55</v>
      </c>
      <c r="F37" s="5">
        <v>96932.27</v>
      </c>
      <c r="G37" s="5">
        <v>14300.29</v>
      </c>
      <c r="H37" s="5">
        <v>3428.4</v>
      </c>
      <c r="I37" s="5">
        <v>187.5</v>
      </c>
      <c r="J37" s="5">
        <v>1631.56</v>
      </c>
      <c r="K37" s="5">
        <v>1110.3699999999999</v>
      </c>
      <c r="L37" s="5">
        <v>167.17</v>
      </c>
      <c r="M37" s="5">
        <v>2.3929999999999998</v>
      </c>
      <c r="N37" s="5">
        <v>290.08</v>
      </c>
    </row>
    <row r="38" spans="1:14" x14ac:dyDescent="0.4">
      <c r="A38" s="1">
        <v>43521</v>
      </c>
      <c r="B38" s="5">
        <v>18.32</v>
      </c>
      <c r="C38" s="5">
        <v>37.9</v>
      </c>
      <c r="D38" s="5">
        <v>33.19</v>
      </c>
      <c r="E38" s="5">
        <v>55.95</v>
      </c>
      <c r="F38" s="5">
        <v>97885.6</v>
      </c>
      <c r="G38" s="5">
        <v>14458.44</v>
      </c>
      <c r="H38" s="5">
        <v>3367.36</v>
      </c>
      <c r="I38" s="5">
        <v>189.81</v>
      </c>
      <c r="J38" s="5">
        <v>1633</v>
      </c>
      <c r="K38" s="5">
        <v>1109.4000000000001</v>
      </c>
      <c r="L38" s="5">
        <v>165</v>
      </c>
      <c r="M38" s="5">
        <v>2.3929999999999998</v>
      </c>
      <c r="N38" s="5">
        <v>290.149</v>
      </c>
    </row>
    <row r="39" spans="1:14" x14ac:dyDescent="0.4">
      <c r="A39" s="1">
        <v>43522</v>
      </c>
      <c r="B39" s="5">
        <v>18.39</v>
      </c>
      <c r="C39" s="5">
        <v>38.200000000000003</v>
      </c>
      <c r="D39" s="5">
        <v>33.450000000000003</v>
      </c>
      <c r="E39" s="5">
        <v>55.94</v>
      </c>
      <c r="F39" s="5">
        <v>97239.9</v>
      </c>
      <c r="G39" s="5">
        <v>14385.98</v>
      </c>
      <c r="H39" s="5">
        <v>3359</v>
      </c>
      <c r="I39" s="5">
        <v>190.08</v>
      </c>
      <c r="J39" s="5">
        <v>1636.4</v>
      </c>
      <c r="K39" s="5">
        <v>1115.1300000000001</v>
      </c>
      <c r="L39" s="5">
        <v>161.97999999999999</v>
      </c>
      <c r="M39" s="5">
        <v>2.4</v>
      </c>
      <c r="N39" s="5">
        <v>290.21899999999999</v>
      </c>
    </row>
    <row r="40" spans="1:14" x14ac:dyDescent="0.4">
      <c r="A40" s="1">
        <v>43523</v>
      </c>
      <c r="B40" s="5">
        <v>18.489999999999998</v>
      </c>
      <c r="C40" s="5">
        <v>38.5</v>
      </c>
      <c r="D40" s="5">
        <v>33.85</v>
      </c>
      <c r="E40" s="5">
        <v>56.03</v>
      </c>
      <c r="F40" s="5">
        <v>97602.5</v>
      </c>
      <c r="G40" s="5">
        <v>14423.17</v>
      </c>
      <c r="H40" s="5">
        <v>3621.99</v>
      </c>
      <c r="I40" s="5">
        <v>191.42</v>
      </c>
      <c r="J40" s="5">
        <v>1641.09</v>
      </c>
      <c r="K40" s="5">
        <v>1116.05</v>
      </c>
      <c r="L40" s="5">
        <v>162.16999999999999</v>
      </c>
      <c r="M40" s="5">
        <v>2.3929999999999998</v>
      </c>
      <c r="N40" s="5">
        <v>290.28800000000001</v>
      </c>
    </row>
    <row r="41" spans="1:14" x14ac:dyDescent="0.4">
      <c r="A41" s="1">
        <v>43524</v>
      </c>
      <c r="B41" s="5">
        <v>18.36</v>
      </c>
      <c r="C41" s="5">
        <v>37.9</v>
      </c>
      <c r="D41" s="5">
        <v>33.33</v>
      </c>
      <c r="E41" s="5">
        <v>55.22</v>
      </c>
      <c r="F41" s="5">
        <v>97307.31</v>
      </c>
      <c r="G41" s="5">
        <v>14389.96</v>
      </c>
      <c r="H41" s="5">
        <v>3623.73</v>
      </c>
      <c r="I41" s="5">
        <v>190.08</v>
      </c>
      <c r="J41" s="5">
        <v>1639.83</v>
      </c>
      <c r="K41" s="5">
        <v>1119.92</v>
      </c>
      <c r="L41" s="5">
        <v>162.54</v>
      </c>
      <c r="M41" s="5">
        <v>2.383</v>
      </c>
      <c r="N41" s="5">
        <v>290.358</v>
      </c>
    </row>
    <row r="42" spans="1:14" x14ac:dyDescent="0.4">
      <c r="A42" s="1">
        <v>43525</v>
      </c>
      <c r="B42" s="5">
        <v>17.23</v>
      </c>
      <c r="C42" s="5">
        <v>37.65</v>
      </c>
      <c r="D42" s="5">
        <v>32.79</v>
      </c>
      <c r="E42" s="5">
        <v>54.4</v>
      </c>
      <c r="F42" s="5">
        <v>95584.35</v>
      </c>
      <c r="G42" s="5">
        <v>14206.19</v>
      </c>
      <c r="H42" s="5">
        <v>3648.84</v>
      </c>
      <c r="I42" s="5">
        <v>191.16</v>
      </c>
      <c r="J42" s="5">
        <v>1671.73</v>
      </c>
      <c r="K42" s="5">
        <v>1140.99</v>
      </c>
      <c r="L42" s="5">
        <v>162.09</v>
      </c>
      <c r="M42" s="5">
        <v>2.3780000000000001</v>
      </c>
      <c r="N42" s="5">
        <v>290.42700000000002</v>
      </c>
    </row>
    <row r="43" spans="1:14" x14ac:dyDescent="0.4">
      <c r="A43" s="1">
        <v>43528</v>
      </c>
      <c r="B43" s="5">
        <v>16.760000000000002</v>
      </c>
      <c r="C43" s="5">
        <v>36.75</v>
      </c>
      <c r="D43" s="5">
        <v>31.88</v>
      </c>
      <c r="E43" s="5">
        <v>55.05</v>
      </c>
      <c r="F43" s="5">
        <v>94603.75</v>
      </c>
      <c r="G43" s="5">
        <v>14096.18</v>
      </c>
      <c r="H43" s="5">
        <v>3590.36</v>
      </c>
      <c r="I43" s="5">
        <v>189.78</v>
      </c>
      <c r="J43" s="5">
        <v>1696.17</v>
      </c>
      <c r="K43" s="5">
        <v>1147.8</v>
      </c>
      <c r="L43" s="5">
        <v>160.91999999999999</v>
      </c>
      <c r="M43" s="5">
        <v>2.375</v>
      </c>
      <c r="N43" s="5">
        <v>290.49599999999998</v>
      </c>
    </row>
    <row r="44" spans="1:14" x14ac:dyDescent="0.4">
      <c r="A44" s="1">
        <v>43529</v>
      </c>
      <c r="B44" s="5">
        <v>16.37</v>
      </c>
      <c r="C44" s="5">
        <v>36.700000000000003</v>
      </c>
      <c r="D44" s="5">
        <v>31.61</v>
      </c>
      <c r="E44" s="5">
        <v>54.65</v>
      </c>
      <c r="F44" s="5">
        <v>94216.87</v>
      </c>
      <c r="G44" s="5">
        <v>14045.72</v>
      </c>
      <c r="H44" s="5">
        <v>3588.06</v>
      </c>
      <c r="I44" s="5">
        <v>188.82</v>
      </c>
      <c r="J44" s="5">
        <v>1692.43</v>
      </c>
      <c r="K44" s="5">
        <v>1162.03</v>
      </c>
      <c r="L44" s="5">
        <v>167.74</v>
      </c>
      <c r="M44" s="5">
        <v>2.4</v>
      </c>
      <c r="N44" s="5">
        <v>290.56599999999997</v>
      </c>
    </row>
    <row r="45" spans="1:14" x14ac:dyDescent="0.4">
      <c r="A45" s="1">
        <v>43530</v>
      </c>
      <c r="B45" s="5">
        <v>16.690000000000001</v>
      </c>
      <c r="C45" s="5">
        <v>36.4</v>
      </c>
      <c r="D45" s="5">
        <v>31.09</v>
      </c>
      <c r="E45" s="5">
        <v>54.5</v>
      </c>
      <c r="F45" s="5">
        <v>94340.17</v>
      </c>
      <c r="G45" s="5">
        <v>14030.65</v>
      </c>
      <c r="H45" s="5">
        <v>3576.68</v>
      </c>
      <c r="I45" s="5">
        <v>183.15</v>
      </c>
      <c r="J45" s="5">
        <v>1668.95</v>
      </c>
      <c r="K45" s="5">
        <v>1157.8599999999999</v>
      </c>
      <c r="L45" s="5">
        <v>170.24</v>
      </c>
      <c r="M45" s="5">
        <v>2.4049999999999998</v>
      </c>
      <c r="N45" s="5">
        <v>290.63600000000002</v>
      </c>
    </row>
    <row r="46" spans="1:14" x14ac:dyDescent="0.4">
      <c r="A46" s="1">
        <v>43531</v>
      </c>
      <c r="B46" s="5">
        <v>16.59</v>
      </c>
      <c r="C46" s="5">
        <v>37.06</v>
      </c>
      <c r="D46" s="5">
        <v>31.61</v>
      </c>
      <c r="E46" s="5">
        <v>54.98</v>
      </c>
      <c r="F46" s="5">
        <v>95364.85</v>
      </c>
      <c r="G46" s="5">
        <v>14209.22</v>
      </c>
      <c r="H46" s="5">
        <v>3561.5</v>
      </c>
      <c r="I46" s="5">
        <v>181.46</v>
      </c>
      <c r="J46" s="5">
        <v>1625.95</v>
      </c>
      <c r="K46" s="5">
        <v>1143.3</v>
      </c>
      <c r="L46" s="5">
        <v>165.72</v>
      </c>
      <c r="M46" s="5">
        <v>2.395</v>
      </c>
      <c r="N46" s="5">
        <v>290.70600000000002</v>
      </c>
    </row>
    <row r="47" spans="1:14" x14ac:dyDescent="0.4">
      <c r="A47" s="1">
        <v>43532</v>
      </c>
      <c r="B47" s="5">
        <v>17.11</v>
      </c>
      <c r="C47" s="5">
        <v>39.450000000000003</v>
      </c>
      <c r="D47" s="5">
        <v>32.9</v>
      </c>
      <c r="E47" s="5">
        <v>55.29</v>
      </c>
      <c r="F47" s="5">
        <v>98026.62</v>
      </c>
      <c r="G47" s="5">
        <v>14546.96</v>
      </c>
      <c r="H47" s="5">
        <v>3566.59</v>
      </c>
      <c r="I47" s="5">
        <v>180.87</v>
      </c>
      <c r="J47" s="5">
        <v>1620.8</v>
      </c>
      <c r="K47" s="5">
        <v>1142.32</v>
      </c>
      <c r="L47" s="5">
        <v>163.65</v>
      </c>
      <c r="M47" s="5">
        <v>2.3929999999999998</v>
      </c>
      <c r="N47" s="5">
        <v>290.77499999999998</v>
      </c>
    </row>
    <row r="48" spans="1:14" x14ac:dyDescent="0.4">
      <c r="A48" s="1">
        <v>43535</v>
      </c>
      <c r="B48" s="5">
        <v>17</v>
      </c>
      <c r="C48" s="5">
        <v>40.21</v>
      </c>
      <c r="D48" s="5">
        <v>33.049999999999997</v>
      </c>
      <c r="E48" s="5">
        <v>54.45</v>
      </c>
      <c r="F48" s="5">
        <v>97828.03</v>
      </c>
      <c r="G48" s="5">
        <v>14531.66</v>
      </c>
      <c r="H48" s="5">
        <v>3582.37</v>
      </c>
      <c r="I48" s="5">
        <v>184.14</v>
      </c>
      <c r="J48" s="5">
        <v>1670.62</v>
      </c>
      <c r="K48" s="5">
        <v>1175.76</v>
      </c>
      <c r="L48" s="5">
        <v>166.96</v>
      </c>
      <c r="M48" s="5">
        <v>2.38</v>
      </c>
      <c r="N48" s="5">
        <v>290.84500000000003</v>
      </c>
    </row>
    <row r="49" spans="1:14" x14ac:dyDescent="0.4">
      <c r="A49" s="1">
        <v>43536</v>
      </c>
      <c r="B49" s="5">
        <v>16.899999999999999</v>
      </c>
      <c r="C49" s="5">
        <v>40.5</v>
      </c>
      <c r="D49" s="5">
        <v>33.28</v>
      </c>
      <c r="E49" s="5">
        <v>54.67</v>
      </c>
      <c r="F49" s="5">
        <v>98903.88</v>
      </c>
      <c r="G49" s="5">
        <v>14668.8</v>
      </c>
      <c r="H49" s="5">
        <v>3625.08</v>
      </c>
      <c r="I49" s="5">
        <v>184.18</v>
      </c>
      <c r="J49" s="5">
        <v>1673.1</v>
      </c>
      <c r="K49" s="5">
        <v>1193.2</v>
      </c>
      <c r="L49" s="5">
        <v>166.99</v>
      </c>
      <c r="M49" s="5">
        <v>2.395</v>
      </c>
      <c r="N49" s="5">
        <v>290.91399999999999</v>
      </c>
    </row>
    <row r="50" spans="1:14" x14ac:dyDescent="0.4">
      <c r="A50" s="1">
        <v>43537</v>
      </c>
      <c r="B50" s="5">
        <v>16.66</v>
      </c>
      <c r="C50" s="5">
        <v>41.28</v>
      </c>
      <c r="D50" s="5">
        <v>33.18</v>
      </c>
      <c r="E50" s="5">
        <v>55.35</v>
      </c>
      <c r="F50" s="5">
        <v>98604.67</v>
      </c>
      <c r="G50" s="5">
        <v>14647.93</v>
      </c>
      <c r="H50" s="5">
        <v>3867</v>
      </c>
      <c r="I50" s="5">
        <v>187.35</v>
      </c>
      <c r="J50" s="5">
        <v>1690.81</v>
      </c>
      <c r="K50" s="5">
        <v>1193.32</v>
      </c>
      <c r="L50" s="5">
        <v>168.17</v>
      </c>
      <c r="M50" s="5">
        <v>2.3879999999999999</v>
      </c>
      <c r="N50" s="5">
        <v>290.983</v>
      </c>
    </row>
    <row r="51" spans="1:14" x14ac:dyDescent="0.4">
      <c r="A51" s="1">
        <v>43538</v>
      </c>
      <c r="B51" s="5">
        <v>16.760000000000002</v>
      </c>
      <c r="C51" s="5">
        <v>41.5</v>
      </c>
      <c r="D51" s="5">
        <v>33.869999999999997</v>
      </c>
      <c r="E51" s="5">
        <v>54.61</v>
      </c>
      <c r="F51" s="5">
        <v>99136.74</v>
      </c>
      <c r="G51" s="5">
        <v>14721.64</v>
      </c>
      <c r="H51" s="5">
        <v>3888.01</v>
      </c>
      <c r="I51" s="5">
        <v>187.76</v>
      </c>
      <c r="J51" s="5">
        <v>1686.22</v>
      </c>
      <c r="K51" s="5">
        <v>1185.55</v>
      </c>
      <c r="L51" s="5">
        <v>167.74</v>
      </c>
      <c r="M51" s="5">
        <v>2.3879999999999999</v>
      </c>
      <c r="N51" s="5">
        <v>291.053</v>
      </c>
    </row>
    <row r="52" spans="1:14" x14ac:dyDescent="0.4">
      <c r="A52" s="1">
        <v>43539</v>
      </c>
      <c r="B52" s="5">
        <v>17.309999999999999</v>
      </c>
      <c r="C52" s="5">
        <v>42.22</v>
      </c>
      <c r="D52" s="5">
        <v>34.36</v>
      </c>
      <c r="E52" s="5">
        <v>54.66</v>
      </c>
      <c r="F52" s="5">
        <v>99993.919999999998</v>
      </c>
      <c r="G52" s="5">
        <v>14827.38</v>
      </c>
      <c r="H52" s="5">
        <v>3938.99</v>
      </c>
      <c r="I52" s="5">
        <v>191.24</v>
      </c>
      <c r="J52" s="5">
        <v>1712.36</v>
      </c>
      <c r="K52" s="5">
        <v>1184.46</v>
      </c>
      <c r="L52" s="5">
        <v>170.48</v>
      </c>
      <c r="M52" s="5">
        <v>2.3879999999999999</v>
      </c>
      <c r="N52" s="5">
        <v>291.12200000000001</v>
      </c>
    </row>
    <row r="53" spans="1:14" x14ac:dyDescent="0.4">
      <c r="A53" s="1">
        <v>43542</v>
      </c>
      <c r="B53" s="5">
        <v>17.190000000000001</v>
      </c>
      <c r="C53" s="5">
        <v>42.07</v>
      </c>
      <c r="D53" s="5">
        <v>34.68</v>
      </c>
      <c r="E53" s="5">
        <v>53.75</v>
      </c>
      <c r="F53" s="5">
        <v>99588.37</v>
      </c>
      <c r="G53" s="5">
        <v>14807.07</v>
      </c>
      <c r="H53" s="5">
        <v>3897.71</v>
      </c>
      <c r="I53" s="5">
        <v>191.31</v>
      </c>
      <c r="J53" s="5">
        <v>1742.15</v>
      </c>
      <c r="K53" s="5">
        <v>1184.26</v>
      </c>
      <c r="L53" s="5">
        <v>171.17</v>
      </c>
      <c r="M53" s="5">
        <v>2.3849999999999998</v>
      </c>
      <c r="N53" s="5">
        <v>291.19200000000001</v>
      </c>
    </row>
    <row r="54" spans="1:14" x14ac:dyDescent="0.4">
      <c r="A54" s="1">
        <v>43543</v>
      </c>
      <c r="B54" s="5">
        <v>17</v>
      </c>
      <c r="C54" s="5">
        <v>41.17</v>
      </c>
      <c r="D54" s="5">
        <v>34.049999999999997</v>
      </c>
      <c r="E54" s="5">
        <v>53.07</v>
      </c>
      <c r="F54" s="5">
        <v>98041.37</v>
      </c>
      <c r="G54" s="5">
        <v>14587.62</v>
      </c>
      <c r="H54" s="5">
        <v>3942.02</v>
      </c>
      <c r="I54" s="5">
        <v>191.49</v>
      </c>
      <c r="J54" s="5">
        <v>1761.85</v>
      </c>
      <c r="K54" s="5">
        <v>1198.8499999999999</v>
      </c>
      <c r="L54" s="5">
        <v>170.73</v>
      </c>
      <c r="M54" s="5">
        <v>2.4049999999999998</v>
      </c>
      <c r="N54" s="5">
        <v>291.262</v>
      </c>
    </row>
    <row r="55" spans="1:14" x14ac:dyDescent="0.4">
      <c r="A55" s="1">
        <v>43544</v>
      </c>
      <c r="B55" s="5">
        <v>16.98</v>
      </c>
      <c r="C55" s="5">
        <v>40.950000000000003</v>
      </c>
      <c r="D55" s="5">
        <v>33.47</v>
      </c>
      <c r="E55" s="5">
        <v>52.19</v>
      </c>
      <c r="F55" s="5">
        <v>96729.08</v>
      </c>
      <c r="G55" s="5">
        <v>14411.62</v>
      </c>
      <c r="H55" s="5">
        <v>4110</v>
      </c>
      <c r="I55" s="5">
        <v>191.12</v>
      </c>
      <c r="J55" s="5">
        <v>1797.27</v>
      </c>
      <c r="K55" s="5">
        <v>1223.97</v>
      </c>
      <c r="L55" s="5">
        <v>170.17</v>
      </c>
      <c r="M55" s="5">
        <v>2.4079999999999999</v>
      </c>
      <c r="N55" s="5">
        <v>291.33100000000002</v>
      </c>
    </row>
    <row r="56" spans="1:14" x14ac:dyDescent="0.4">
      <c r="A56" s="1">
        <v>43545</v>
      </c>
      <c r="B56" s="5">
        <v>16.72</v>
      </c>
      <c r="C56" s="5">
        <v>39.450000000000003</v>
      </c>
      <c r="D56" s="5">
        <v>32.549999999999997</v>
      </c>
      <c r="E56" s="5">
        <v>51.89</v>
      </c>
      <c r="F56" s="5">
        <v>93735.15</v>
      </c>
      <c r="G56" s="5">
        <v>13992.95</v>
      </c>
      <c r="H56" s="5">
        <v>3734.22</v>
      </c>
      <c r="I56" s="5">
        <v>191.89</v>
      </c>
      <c r="J56" s="5">
        <v>1819.26</v>
      </c>
      <c r="K56" s="5">
        <v>1231.54</v>
      </c>
      <c r="L56" s="5">
        <v>171.77</v>
      </c>
      <c r="M56" s="5">
        <v>2.4079999999999999</v>
      </c>
      <c r="N56" s="5">
        <v>291.40100000000001</v>
      </c>
    </row>
    <row r="57" spans="1:14" x14ac:dyDescent="0.4">
      <c r="A57" s="1">
        <v>43546</v>
      </c>
      <c r="B57" s="5">
        <v>16.52</v>
      </c>
      <c r="C57" s="5">
        <v>39.020000000000003</v>
      </c>
      <c r="D57" s="5">
        <v>32.479999999999997</v>
      </c>
      <c r="E57" s="5">
        <v>51.2</v>
      </c>
      <c r="F57" s="5">
        <v>93662.01</v>
      </c>
      <c r="G57" s="5">
        <v>13988.92</v>
      </c>
      <c r="H57" s="5">
        <v>3818.79</v>
      </c>
      <c r="I57" s="5">
        <v>186.7</v>
      </c>
      <c r="J57" s="5">
        <v>1764.77</v>
      </c>
      <c r="K57" s="5">
        <v>1205.5</v>
      </c>
      <c r="L57" s="5">
        <v>166.73</v>
      </c>
      <c r="M57" s="5">
        <v>2.3980000000000001</v>
      </c>
      <c r="N57" s="5">
        <v>291.471</v>
      </c>
    </row>
    <row r="58" spans="1:14" x14ac:dyDescent="0.4">
      <c r="A58" s="1">
        <v>43549</v>
      </c>
      <c r="B58" s="5">
        <v>16.989999999999998</v>
      </c>
      <c r="C58" s="5">
        <v>39.770000000000003</v>
      </c>
      <c r="D58" s="5">
        <v>33.299999999999997</v>
      </c>
      <c r="E58" s="5">
        <v>51.58</v>
      </c>
      <c r="F58" s="5">
        <v>95306.82</v>
      </c>
      <c r="G58" s="5">
        <v>14220.12</v>
      </c>
      <c r="H58" s="5">
        <v>3799.48</v>
      </c>
      <c r="I58" s="5">
        <v>186.59</v>
      </c>
      <c r="J58" s="5">
        <v>1774.26</v>
      </c>
      <c r="K58" s="5">
        <v>1193</v>
      </c>
      <c r="L58" s="5">
        <v>166.88</v>
      </c>
      <c r="M58" s="5">
        <v>2.39</v>
      </c>
      <c r="N58" s="5">
        <v>291.54000000000002</v>
      </c>
    </row>
    <row r="59" spans="1:14" x14ac:dyDescent="0.4">
      <c r="A59" s="1">
        <v>43550</v>
      </c>
      <c r="B59" s="5">
        <v>16.54</v>
      </c>
      <c r="C59" s="5">
        <v>37.69</v>
      </c>
      <c r="D59" s="5">
        <v>31.27</v>
      </c>
      <c r="E59" s="5">
        <v>49.93</v>
      </c>
      <c r="F59" s="5">
        <v>91903.4</v>
      </c>
      <c r="G59" s="5">
        <v>13733.55</v>
      </c>
      <c r="H59" s="5">
        <v>3799.91</v>
      </c>
      <c r="I59" s="5">
        <v>188.27</v>
      </c>
      <c r="J59" s="5">
        <v>1783.76</v>
      </c>
      <c r="K59" s="5">
        <v>1184.6199999999999</v>
      </c>
      <c r="L59" s="5">
        <v>167.2</v>
      </c>
      <c r="M59" s="5">
        <v>2.4049999999999998</v>
      </c>
      <c r="N59" s="5">
        <v>291.61</v>
      </c>
    </row>
    <row r="60" spans="1:14" x14ac:dyDescent="0.4">
      <c r="A60" s="1">
        <v>43551</v>
      </c>
      <c r="B60" s="5">
        <v>16.75</v>
      </c>
      <c r="C60" s="5">
        <v>37.25</v>
      </c>
      <c r="D60" s="5">
        <v>32.07</v>
      </c>
      <c r="E60" s="5">
        <v>51.4</v>
      </c>
      <c r="F60" s="5">
        <v>94388.94</v>
      </c>
      <c r="G60" s="5">
        <v>14051.74</v>
      </c>
      <c r="H60" s="5">
        <v>3792.14</v>
      </c>
      <c r="I60" s="5">
        <v>186.32</v>
      </c>
      <c r="J60" s="5">
        <v>1765.7</v>
      </c>
      <c r="K60" s="5">
        <v>1173.02</v>
      </c>
      <c r="L60" s="5">
        <v>164.29</v>
      </c>
      <c r="M60" s="5">
        <v>2.3780000000000001</v>
      </c>
      <c r="N60" s="5">
        <v>291.67899999999997</v>
      </c>
    </row>
    <row r="61" spans="1:14" x14ac:dyDescent="0.4">
      <c r="A61" s="1">
        <v>43552</v>
      </c>
      <c r="B61" s="5">
        <v>16.829999999999998</v>
      </c>
      <c r="C61" s="5">
        <v>38.270000000000003</v>
      </c>
      <c r="D61" s="5">
        <v>32.119999999999997</v>
      </c>
      <c r="E61" s="5">
        <v>50.9</v>
      </c>
      <c r="F61" s="5">
        <v>95414.55</v>
      </c>
      <c r="G61" s="5">
        <v>14214.01</v>
      </c>
      <c r="H61" s="5">
        <v>3806.17</v>
      </c>
      <c r="I61" s="5">
        <v>187.65</v>
      </c>
      <c r="J61" s="5">
        <v>1773.42</v>
      </c>
      <c r="K61" s="5">
        <v>1168.49</v>
      </c>
      <c r="L61" s="5">
        <v>164.11</v>
      </c>
      <c r="M61" s="5">
        <v>2.37</v>
      </c>
      <c r="N61" s="5">
        <v>291.74900000000002</v>
      </c>
    </row>
    <row r="62" spans="1:14" x14ac:dyDescent="0.4">
      <c r="A62" s="1">
        <v>43553</v>
      </c>
      <c r="B62" s="5">
        <v>16.82</v>
      </c>
      <c r="C62" s="5">
        <v>38.94</v>
      </c>
      <c r="D62" s="5">
        <v>32.58</v>
      </c>
      <c r="E62" s="5">
        <v>51.73</v>
      </c>
      <c r="F62" s="5">
        <v>96054.45</v>
      </c>
      <c r="G62" s="5">
        <v>14317.75</v>
      </c>
      <c r="H62" s="5">
        <v>3809.7</v>
      </c>
      <c r="I62" s="5">
        <v>189.98</v>
      </c>
      <c r="J62" s="5">
        <v>1780.75</v>
      </c>
      <c r="K62" s="5">
        <v>1173.31</v>
      </c>
      <c r="L62" s="5">
        <v>164.85</v>
      </c>
      <c r="M62" s="5">
        <v>2.3279999999999998</v>
      </c>
      <c r="N62" s="5">
        <v>291.81799999999998</v>
      </c>
    </row>
    <row r="63" spans="1:14" x14ac:dyDescent="0.4">
      <c r="A63" s="1">
        <v>43556</v>
      </c>
      <c r="B63" s="5">
        <v>16.77</v>
      </c>
      <c r="C63" s="5">
        <v>38.799999999999997</v>
      </c>
      <c r="D63" s="5">
        <v>32.659999999999997</v>
      </c>
      <c r="E63" s="5">
        <v>49.7</v>
      </c>
      <c r="F63" s="5">
        <v>95386.76</v>
      </c>
      <c r="G63" s="5">
        <v>14236.68</v>
      </c>
      <c r="H63" s="5">
        <v>3786.93</v>
      </c>
      <c r="I63" s="5">
        <v>191.77</v>
      </c>
      <c r="J63" s="5">
        <v>1814.19</v>
      </c>
      <c r="K63" s="5">
        <v>1194.43</v>
      </c>
      <c r="L63" s="5">
        <v>170.4</v>
      </c>
      <c r="M63" s="5">
        <v>2.323</v>
      </c>
      <c r="N63" s="5">
        <v>291.88799999999998</v>
      </c>
    </row>
    <row r="64" spans="1:14" x14ac:dyDescent="0.4">
      <c r="A64" s="1">
        <v>43557</v>
      </c>
      <c r="B64" s="5">
        <v>16.84</v>
      </c>
      <c r="C64" s="5">
        <v>38.96</v>
      </c>
      <c r="D64" s="5">
        <v>31.56</v>
      </c>
      <c r="E64" s="5">
        <v>48.7</v>
      </c>
      <c r="F64" s="5">
        <v>94491.48</v>
      </c>
      <c r="G64" s="5">
        <v>14113.8</v>
      </c>
      <c r="H64" s="5">
        <v>3700.72</v>
      </c>
      <c r="I64" s="5">
        <v>192.43</v>
      </c>
      <c r="J64" s="5">
        <v>1813.98</v>
      </c>
      <c r="K64" s="5">
        <v>1200.49</v>
      </c>
      <c r="L64" s="5">
        <v>170.98</v>
      </c>
      <c r="M64" s="5">
        <v>2.37</v>
      </c>
      <c r="N64" s="5">
        <v>291.95699999999999</v>
      </c>
    </row>
    <row r="65" spans="1:14" x14ac:dyDescent="0.4">
      <c r="A65" s="1">
        <v>43558</v>
      </c>
      <c r="B65" s="5">
        <v>17.32</v>
      </c>
      <c r="C65" s="5">
        <v>38.79</v>
      </c>
      <c r="D65" s="5">
        <v>32.74</v>
      </c>
      <c r="E65" s="5">
        <v>48.85</v>
      </c>
      <c r="F65" s="5">
        <v>96313.06</v>
      </c>
      <c r="G65" s="5">
        <v>14342.54</v>
      </c>
      <c r="H65" s="5">
        <v>3844.59</v>
      </c>
      <c r="I65" s="5">
        <v>192.92</v>
      </c>
      <c r="J65" s="5">
        <v>1820.7</v>
      </c>
      <c r="K65" s="5">
        <v>1205.92</v>
      </c>
      <c r="L65" s="5">
        <v>174.91</v>
      </c>
      <c r="M65" s="5">
        <v>2.3730000000000002</v>
      </c>
      <c r="N65" s="5">
        <v>292.02699999999999</v>
      </c>
    </row>
    <row r="66" spans="1:14" x14ac:dyDescent="0.4">
      <c r="A66" s="1">
        <v>43559</v>
      </c>
      <c r="B66" s="5">
        <v>17.440000000000001</v>
      </c>
      <c r="C66" s="5">
        <v>37.450000000000003</v>
      </c>
      <c r="D66" s="5">
        <v>32.9</v>
      </c>
      <c r="E66" s="5">
        <v>48.73</v>
      </c>
      <c r="F66" s="5">
        <v>97108.17</v>
      </c>
      <c r="G66" s="5">
        <v>14447.94</v>
      </c>
      <c r="H66" s="5">
        <v>3851.89</v>
      </c>
      <c r="I66" s="5">
        <v>192.33</v>
      </c>
      <c r="J66" s="5">
        <v>1818.86</v>
      </c>
      <c r="K66" s="5">
        <v>1215</v>
      </c>
      <c r="L66" s="5">
        <v>179.13</v>
      </c>
      <c r="M66" s="5">
        <v>2.37</v>
      </c>
      <c r="N66" s="5">
        <v>292.09699999999998</v>
      </c>
    </row>
    <row r="67" spans="1:14" x14ac:dyDescent="0.4">
      <c r="A67" s="1">
        <v>43560</v>
      </c>
      <c r="B67" s="5">
        <v>17.350000000000001</v>
      </c>
      <c r="C67" s="5">
        <v>36.049999999999997</v>
      </c>
      <c r="D67" s="5">
        <v>33</v>
      </c>
      <c r="E67" s="5">
        <v>48.54</v>
      </c>
      <c r="F67" s="5">
        <v>97369.29</v>
      </c>
      <c r="G67" s="5">
        <v>14481.82</v>
      </c>
      <c r="H67" s="5">
        <v>3857.05</v>
      </c>
      <c r="I67" s="5">
        <v>195.41</v>
      </c>
      <c r="J67" s="5">
        <v>1837.28</v>
      </c>
      <c r="K67" s="5">
        <v>1207.1500000000001</v>
      </c>
      <c r="L67" s="5">
        <v>181.55</v>
      </c>
      <c r="M67" s="5">
        <v>2.37</v>
      </c>
      <c r="N67" s="5">
        <v>292.166</v>
      </c>
    </row>
    <row r="68" spans="1:14" x14ac:dyDescent="0.4">
      <c r="A68" s="1">
        <v>43563</v>
      </c>
      <c r="B68" s="5">
        <v>17.690000000000001</v>
      </c>
      <c r="C68" s="5">
        <v>35.75</v>
      </c>
      <c r="D68" s="5">
        <v>32.020000000000003</v>
      </c>
      <c r="E68" s="5">
        <v>47.71</v>
      </c>
      <c r="F68" s="5">
        <v>96291.79</v>
      </c>
      <c r="G68" s="5">
        <v>14301.09</v>
      </c>
      <c r="H68" s="5">
        <v>3843.12</v>
      </c>
      <c r="I68" s="5">
        <v>194.88</v>
      </c>
      <c r="J68" s="5">
        <v>1849.86</v>
      </c>
      <c r="K68" s="5">
        <v>1203.8399999999999</v>
      </c>
      <c r="L68" s="5">
        <v>184.77</v>
      </c>
      <c r="M68" s="5">
        <v>2.3650000000000002</v>
      </c>
      <c r="N68" s="5">
        <v>292.23599999999999</v>
      </c>
    </row>
    <row r="69" spans="1:14" x14ac:dyDescent="0.4">
      <c r="A69" s="1">
        <v>43564</v>
      </c>
      <c r="B69" s="5">
        <v>17.55</v>
      </c>
      <c r="C69" s="5">
        <v>36.049999999999997</v>
      </c>
      <c r="D69" s="5">
        <v>32.14</v>
      </c>
      <c r="E69" s="5">
        <v>47.62</v>
      </c>
      <c r="F69" s="5">
        <v>95953.45</v>
      </c>
      <c r="G69" s="5">
        <v>14269.11</v>
      </c>
      <c r="H69" s="5">
        <v>3917</v>
      </c>
      <c r="I69" s="5">
        <v>192.98</v>
      </c>
      <c r="J69" s="5">
        <v>1835.84</v>
      </c>
      <c r="K69" s="5">
        <v>1197.25</v>
      </c>
      <c r="L69" s="5">
        <v>181</v>
      </c>
      <c r="M69" s="5">
        <v>2.3650000000000002</v>
      </c>
      <c r="N69" s="5">
        <v>292.30599999999998</v>
      </c>
    </row>
    <row r="70" spans="1:14" x14ac:dyDescent="0.4">
      <c r="A70" s="1">
        <v>43565</v>
      </c>
      <c r="B70" s="5">
        <v>17.25</v>
      </c>
      <c r="C70" s="5">
        <v>34.78</v>
      </c>
      <c r="D70" s="5">
        <v>31.42</v>
      </c>
      <c r="E70" s="5">
        <v>49.26</v>
      </c>
      <c r="F70" s="5">
        <v>94754.7</v>
      </c>
      <c r="G70" s="5">
        <v>14122.42</v>
      </c>
      <c r="H70" s="5">
        <v>3900.92</v>
      </c>
      <c r="I70" s="5">
        <v>192.98</v>
      </c>
      <c r="J70" s="5">
        <v>1847.33</v>
      </c>
      <c r="K70" s="5">
        <v>1202.1600000000001</v>
      </c>
      <c r="L70" s="5">
        <v>177.04</v>
      </c>
      <c r="M70" s="5">
        <v>2.363</v>
      </c>
      <c r="N70" s="5">
        <v>292.37599999999998</v>
      </c>
    </row>
    <row r="71" spans="1:14" x14ac:dyDescent="0.4">
      <c r="A71" s="1">
        <v>43566</v>
      </c>
      <c r="B71" s="5">
        <v>17.059999999999999</v>
      </c>
      <c r="C71" s="5">
        <v>33.75</v>
      </c>
      <c r="D71" s="5">
        <v>30.68</v>
      </c>
      <c r="E71" s="5">
        <v>49.08</v>
      </c>
      <c r="F71" s="5">
        <v>92875</v>
      </c>
      <c r="G71" s="5">
        <v>13862.2</v>
      </c>
      <c r="H71" s="5">
        <v>3849.68</v>
      </c>
      <c r="I71" s="5">
        <v>192.11</v>
      </c>
      <c r="J71" s="5">
        <v>1844.07</v>
      </c>
      <c r="K71" s="5">
        <v>1204.6199999999999</v>
      </c>
      <c r="L71" s="5">
        <v>171.2</v>
      </c>
      <c r="M71" s="5">
        <v>2.3650000000000002</v>
      </c>
      <c r="N71" s="5">
        <v>292.447</v>
      </c>
    </row>
    <row r="72" spans="1:14" x14ac:dyDescent="0.4">
      <c r="A72" s="1">
        <v>43567</v>
      </c>
      <c r="B72" s="5">
        <v>17.420000000000002</v>
      </c>
      <c r="C72" s="5">
        <v>32.700000000000003</v>
      </c>
      <c r="D72" s="5">
        <v>31.15</v>
      </c>
      <c r="E72" s="5">
        <v>48.74</v>
      </c>
      <c r="F72" s="5">
        <v>93082.97</v>
      </c>
      <c r="G72" s="5">
        <v>13885.27</v>
      </c>
      <c r="H72" s="5">
        <v>3860</v>
      </c>
      <c r="I72" s="5">
        <v>191.42</v>
      </c>
      <c r="J72" s="5">
        <v>1843.06</v>
      </c>
      <c r="K72" s="5">
        <v>1217.8699999999999</v>
      </c>
      <c r="L72" s="5">
        <v>173.09</v>
      </c>
      <c r="M72" s="5">
        <v>2.375</v>
      </c>
      <c r="N72" s="5">
        <v>292.51600000000002</v>
      </c>
    </row>
    <row r="73" spans="1:14" x14ac:dyDescent="0.4">
      <c r="A73" s="1">
        <v>43570</v>
      </c>
      <c r="B73" s="5">
        <v>17.53</v>
      </c>
      <c r="C73" s="5">
        <v>33.18</v>
      </c>
      <c r="D73" s="5">
        <v>31.45</v>
      </c>
      <c r="E73" s="5">
        <v>48.66</v>
      </c>
      <c r="F73" s="5">
        <v>94333.31</v>
      </c>
      <c r="G73" s="5">
        <v>14080.04</v>
      </c>
      <c r="H73" s="5">
        <v>3851.02</v>
      </c>
      <c r="I73" s="5">
        <v>191.2</v>
      </c>
      <c r="J73" s="5">
        <v>1844.87</v>
      </c>
      <c r="K73" s="5">
        <v>1221.0999999999999</v>
      </c>
      <c r="L73" s="5">
        <v>168.67</v>
      </c>
      <c r="M73" s="5">
        <v>2.36</v>
      </c>
      <c r="N73" s="5">
        <v>292.58600000000001</v>
      </c>
    </row>
    <row r="74" spans="1:14" x14ac:dyDescent="0.4">
      <c r="A74" s="1">
        <v>43571</v>
      </c>
      <c r="B74" s="5">
        <v>17.05</v>
      </c>
      <c r="C74" s="5">
        <v>31.7</v>
      </c>
      <c r="D74" s="5">
        <v>31.1</v>
      </c>
      <c r="E74" s="5">
        <v>48.87</v>
      </c>
      <c r="F74" s="5">
        <v>93284.75</v>
      </c>
      <c r="G74" s="5">
        <v>13940.2</v>
      </c>
      <c r="H74" s="5">
        <v>3853.95</v>
      </c>
      <c r="I74" s="5">
        <v>188.05</v>
      </c>
      <c r="J74" s="5">
        <v>1863.04</v>
      </c>
      <c r="K74" s="5">
        <v>1227.1300000000001</v>
      </c>
      <c r="L74" s="5">
        <v>170.28</v>
      </c>
      <c r="M74" s="5">
        <v>2.3780000000000001</v>
      </c>
      <c r="N74" s="5">
        <v>292.65600000000001</v>
      </c>
    </row>
    <row r="75" spans="1:14" x14ac:dyDescent="0.4">
      <c r="A75" s="1">
        <v>43572</v>
      </c>
      <c r="B75" s="5">
        <v>17.079999999999998</v>
      </c>
      <c r="C75" s="5">
        <v>33.630000000000003</v>
      </c>
      <c r="D75" s="5">
        <v>31.95</v>
      </c>
      <c r="E75" s="5">
        <v>48.32</v>
      </c>
      <c r="F75" s="5">
        <v>94578.26</v>
      </c>
      <c r="G75" s="5">
        <v>14115.3</v>
      </c>
      <c r="H75" s="5">
        <v>3902.8</v>
      </c>
      <c r="I75" s="5">
        <v>182.47</v>
      </c>
      <c r="J75" s="5">
        <v>1864.82</v>
      </c>
      <c r="K75" s="5">
        <v>1236.3399999999999</v>
      </c>
      <c r="L75" s="5">
        <v>170.33</v>
      </c>
      <c r="M75" s="5">
        <v>2.38</v>
      </c>
      <c r="N75" s="5">
        <v>292.726</v>
      </c>
    </row>
    <row r="76" spans="1:14" x14ac:dyDescent="0.4">
      <c r="A76" s="1">
        <v>43573</v>
      </c>
      <c r="B76" s="5">
        <v>17.5</v>
      </c>
      <c r="C76" s="5">
        <v>33.979999999999997</v>
      </c>
      <c r="D76" s="5">
        <v>31.95</v>
      </c>
      <c r="E76" s="5">
        <v>48.72</v>
      </c>
      <c r="F76" s="5">
        <v>94588.06</v>
      </c>
      <c r="G76" s="5">
        <v>14107.54</v>
      </c>
      <c r="H76" s="5">
        <v>3990</v>
      </c>
      <c r="I76" s="5">
        <v>177.47</v>
      </c>
      <c r="J76" s="5">
        <v>1861.69</v>
      </c>
      <c r="K76" s="5">
        <v>1236.3699999999999</v>
      </c>
      <c r="L76" s="5">
        <v>171.02</v>
      </c>
      <c r="M76" s="5">
        <v>2.3650000000000002</v>
      </c>
      <c r="N76" s="5">
        <v>292.86500000000001</v>
      </c>
    </row>
    <row r="77" spans="1:14" x14ac:dyDescent="0.4">
      <c r="A77" s="1">
        <v>43577</v>
      </c>
      <c r="B77" s="5">
        <v>17.670000000000002</v>
      </c>
      <c r="C77" s="5">
        <v>34.17</v>
      </c>
      <c r="D77" s="5">
        <v>32.840000000000003</v>
      </c>
      <c r="E77" s="5">
        <v>48.6</v>
      </c>
      <c r="F77" s="5">
        <v>95923.24</v>
      </c>
      <c r="G77" s="5">
        <v>14309.3</v>
      </c>
      <c r="H77" s="5">
        <v>3967.01</v>
      </c>
      <c r="I77" s="5">
        <v>176.36</v>
      </c>
      <c r="J77" s="5">
        <v>1887.31</v>
      </c>
      <c r="K77" s="5">
        <v>1248.8399999999999</v>
      </c>
      <c r="L77" s="5">
        <v>169.37</v>
      </c>
      <c r="M77" s="5">
        <v>2.375</v>
      </c>
      <c r="N77" s="5">
        <v>292.935</v>
      </c>
    </row>
    <row r="78" spans="1:14" x14ac:dyDescent="0.4">
      <c r="A78" s="1">
        <v>43578</v>
      </c>
      <c r="B78" s="5">
        <v>17.72</v>
      </c>
      <c r="C78" s="5">
        <v>33.479999999999997</v>
      </c>
      <c r="D78" s="5">
        <v>33.5</v>
      </c>
      <c r="E78" s="5">
        <v>47.92</v>
      </c>
      <c r="F78" s="5">
        <v>95045.43</v>
      </c>
      <c r="G78" s="5">
        <v>14177.58</v>
      </c>
      <c r="H78" s="5">
        <v>3970.5</v>
      </c>
      <c r="I78" s="5">
        <v>179.76</v>
      </c>
      <c r="J78" s="5">
        <v>1923.77</v>
      </c>
      <c r="K78" s="5">
        <v>1264.55</v>
      </c>
      <c r="L78" s="5">
        <v>173.29</v>
      </c>
      <c r="M78" s="5">
        <v>2.39</v>
      </c>
      <c r="N78" s="5">
        <v>293.005</v>
      </c>
    </row>
    <row r="79" spans="1:14" x14ac:dyDescent="0.4">
      <c r="A79" s="1">
        <v>43579</v>
      </c>
      <c r="B79" s="5">
        <v>18.309999999999999</v>
      </c>
      <c r="C79" s="5">
        <v>33.25</v>
      </c>
      <c r="D79" s="5">
        <v>34.770000000000003</v>
      </c>
      <c r="E79" s="5">
        <v>47.3</v>
      </c>
      <c r="F79" s="5">
        <v>96552.03</v>
      </c>
      <c r="G79" s="5">
        <v>14394.47</v>
      </c>
      <c r="H79" s="5">
        <v>4000.85</v>
      </c>
      <c r="I79" s="5">
        <v>178.3</v>
      </c>
      <c r="J79" s="5">
        <v>1901.75</v>
      </c>
      <c r="K79" s="5">
        <v>1256</v>
      </c>
      <c r="L79" s="5">
        <v>169.3</v>
      </c>
      <c r="M79" s="5">
        <v>2.375</v>
      </c>
      <c r="N79" s="5">
        <v>293.07499999999999</v>
      </c>
    </row>
    <row r="80" spans="1:14" x14ac:dyDescent="0.4">
      <c r="A80" s="1">
        <v>43580</v>
      </c>
      <c r="B80" s="5">
        <v>18.29</v>
      </c>
      <c r="C80" s="5">
        <v>33.61</v>
      </c>
      <c r="D80" s="5">
        <v>34.119999999999997</v>
      </c>
      <c r="E80" s="5">
        <v>46.45</v>
      </c>
      <c r="F80" s="5">
        <v>96236.04</v>
      </c>
      <c r="G80" s="5">
        <v>14347.77</v>
      </c>
      <c r="H80" s="5">
        <v>4033</v>
      </c>
      <c r="I80" s="5">
        <v>180.48</v>
      </c>
      <c r="J80" s="5">
        <v>1902.25</v>
      </c>
      <c r="K80" s="5">
        <v>1263.45</v>
      </c>
      <c r="L80" s="5">
        <v>167.93</v>
      </c>
      <c r="M80" s="5">
        <v>2.3650000000000002</v>
      </c>
      <c r="N80" s="5">
        <v>293.14499999999998</v>
      </c>
    </row>
    <row r="81" spans="1:14" x14ac:dyDescent="0.4">
      <c r="A81" s="1">
        <v>43581</v>
      </c>
      <c r="B81" s="5">
        <v>18.350000000000001</v>
      </c>
      <c r="C81" s="5">
        <v>33.659999999999997</v>
      </c>
      <c r="D81" s="5">
        <v>34.4</v>
      </c>
      <c r="E81" s="5">
        <v>47.97</v>
      </c>
      <c r="F81" s="5">
        <v>96187.75</v>
      </c>
      <c r="G81" s="5">
        <v>14354.35</v>
      </c>
      <c r="H81" s="5">
        <v>3972.76</v>
      </c>
      <c r="I81" s="5">
        <v>181.47</v>
      </c>
      <c r="J81" s="5">
        <v>1950.63</v>
      </c>
      <c r="K81" s="5">
        <v>1272.18</v>
      </c>
      <c r="L81" s="5">
        <v>166.12</v>
      </c>
      <c r="M81" s="5">
        <v>2.36</v>
      </c>
      <c r="N81" s="5">
        <v>293.214</v>
      </c>
    </row>
    <row r="82" spans="1:14" x14ac:dyDescent="0.4">
      <c r="A82" s="1">
        <v>43584</v>
      </c>
      <c r="B82" s="5">
        <v>18.47</v>
      </c>
      <c r="C82" s="5">
        <v>34</v>
      </c>
      <c r="D82" s="5">
        <v>34.450000000000003</v>
      </c>
      <c r="E82" s="5">
        <v>47.78</v>
      </c>
      <c r="F82" s="5">
        <v>96353.33</v>
      </c>
      <c r="G82" s="5">
        <v>14384.56</v>
      </c>
      <c r="H82" s="5">
        <v>3983.78</v>
      </c>
      <c r="I82" s="5">
        <v>181.17</v>
      </c>
      <c r="J82" s="5">
        <v>1938.43</v>
      </c>
      <c r="K82" s="5">
        <v>1287.58</v>
      </c>
      <c r="L82" s="5">
        <v>165.85</v>
      </c>
      <c r="M82" s="5">
        <v>2.36</v>
      </c>
      <c r="N82" s="5">
        <v>293.28500000000003</v>
      </c>
    </row>
    <row r="83" spans="1:14" x14ac:dyDescent="0.4">
      <c r="A83" s="1">
        <v>43585</v>
      </c>
      <c r="B83" s="5">
        <v>17.95</v>
      </c>
      <c r="C83" s="5">
        <v>34.6</v>
      </c>
      <c r="D83" s="5">
        <v>33.9</v>
      </c>
      <c r="E83" s="5">
        <v>46.08</v>
      </c>
      <c r="F83" s="5">
        <v>95527.62</v>
      </c>
      <c r="G83" s="5">
        <v>14284.44</v>
      </c>
      <c r="H83" s="5">
        <v>3983.43</v>
      </c>
      <c r="I83" s="5">
        <v>179.32</v>
      </c>
      <c r="J83" s="5">
        <v>1926.52</v>
      </c>
      <c r="K83" s="5">
        <v>1188.48</v>
      </c>
      <c r="L83" s="5">
        <v>166.23</v>
      </c>
      <c r="M83" s="5">
        <v>2.3679999999999999</v>
      </c>
      <c r="N83" s="5">
        <v>293.35500000000002</v>
      </c>
    </row>
    <row r="84" spans="1:14" x14ac:dyDescent="0.4">
      <c r="A84" s="1">
        <v>43586</v>
      </c>
      <c r="B84" s="5">
        <v>17.920000000000002</v>
      </c>
      <c r="C84" s="5">
        <v>36.08</v>
      </c>
      <c r="D84" s="5">
        <v>34.07</v>
      </c>
      <c r="E84" s="5">
        <v>46.09</v>
      </c>
      <c r="F84" s="5">
        <v>96007.89</v>
      </c>
      <c r="G84" s="5">
        <v>14355.92</v>
      </c>
      <c r="H84" s="5">
        <v>3969.52</v>
      </c>
      <c r="I84" s="5">
        <v>176.14</v>
      </c>
      <c r="J84" s="5">
        <v>1911.52</v>
      </c>
      <c r="K84" s="5">
        <v>1168.08</v>
      </c>
      <c r="L84" s="5">
        <v>165.42</v>
      </c>
      <c r="M84" s="5">
        <v>2.363</v>
      </c>
      <c r="N84" s="5">
        <v>293.42500000000001</v>
      </c>
    </row>
    <row r="85" spans="1:14" x14ac:dyDescent="0.4">
      <c r="A85" s="1">
        <v>43587</v>
      </c>
      <c r="B85" s="5">
        <v>18.059999999999999</v>
      </c>
      <c r="C85" s="5">
        <v>35</v>
      </c>
      <c r="D85" s="5">
        <v>33.700000000000003</v>
      </c>
      <c r="E85" s="5">
        <v>45.17</v>
      </c>
      <c r="F85" s="5">
        <v>95008.66</v>
      </c>
      <c r="G85" s="5">
        <v>14234.7</v>
      </c>
      <c r="H85" s="5">
        <v>3908.01</v>
      </c>
      <c r="I85" s="5">
        <v>176.5</v>
      </c>
      <c r="J85" s="5">
        <v>1900.82</v>
      </c>
      <c r="K85" s="5">
        <v>1162.6099999999999</v>
      </c>
      <c r="L85" s="5">
        <v>166.24</v>
      </c>
      <c r="M85" s="5">
        <v>2.3730000000000002</v>
      </c>
      <c r="N85" s="5">
        <v>293.49599999999998</v>
      </c>
    </row>
    <row r="86" spans="1:14" x14ac:dyDescent="0.4">
      <c r="A86" s="1">
        <v>43588</v>
      </c>
      <c r="B86" s="5">
        <v>17.649999999999999</v>
      </c>
      <c r="C86" s="5">
        <v>35.28</v>
      </c>
      <c r="D86" s="5">
        <v>33.659999999999997</v>
      </c>
      <c r="E86" s="5">
        <v>44.07</v>
      </c>
      <c r="F86" s="5">
        <v>94388.73</v>
      </c>
      <c r="G86" s="5">
        <v>14167.42</v>
      </c>
      <c r="H86" s="5">
        <v>3922.42</v>
      </c>
      <c r="I86" s="5">
        <v>177.31</v>
      </c>
      <c r="J86" s="5">
        <v>1962.46</v>
      </c>
      <c r="K86" s="5">
        <v>1185.4000000000001</v>
      </c>
      <c r="L86" s="5">
        <v>167.04</v>
      </c>
      <c r="M86" s="5">
        <v>2.3679999999999999</v>
      </c>
      <c r="N86" s="5">
        <v>293.56599999999997</v>
      </c>
    </row>
    <row r="87" spans="1:14" x14ac:dyDescent="0.4">
      <c r="A87" s="1">
        <v>43591</v>
      </c>
      <c r="B87" s="5">
        <v>17.920000000000002</v>
      </c>
      <c r="C87" s="5">
        <v>37</v>
      </c>
      <c r="D87" s="5">
        <v>34.35</v>
      </c>
      <c r="E87" s="5">
        <v>43.75</v>
      </c>
      <c r="F87" s="5">
        <v>95596.61</v>
      </c>
      <c r="G87" s="5">
        <v>14334.46</v>
      </c>
      <c r="H87" s="5">
        <v>4026.53</v>
      </c>
      <c r="I87" s="5">
        <v>177.06</v>
      </c>
      <c r="J87" s="5">
        <v>1950.55</v>
      </c>
      <c r="K87" s="5">
        <v>1189.3900000000001</v>
      </c>
      <c r="L87" s="5">
        <v>164.5</v>
      </c>
      <c r="M87" s="5">
        <v>2.363</v>
      </c>
      <c r="N87" s="5">
        <v>293.63600000000002</v>
      </c>
    </row>
    <row r="88" spans="1:14" x14ac:dyDescent="0.4">
      <c r="A88" s="1">
        <v>43592</v>
      </c>
      <c r="B88" s="5">
        <v>17.489999999999998</v>
      </c>
      <c r="C88" s="5">
        <v>38</v>
      </c>
      <c r="D88" s="5">
        <v>33.9</v>
      </c>
      <c r="E88" s="5">
        <v>40.53</v>
      </c>
      <c r="F88" s="5">
        <v>94807.85</v>
      </c>
      <c r="G88" s="5">
        <v>14263.9</v>
      </c>
      <c r="H88" s="5">
        <v>4011.17</v>
      </c>
      <c r="I88" s="5">
        <v>177.06</v>
      </c>
      <c r="J88" s="5">
        <v>1921</v>
      </c>
      <c r="K88" s="5">
        <v>1174.0999999999999</v>
      </c>
      <c r="L88" s="5">
        <v>162.13</v>
      </c>
      <c r="M88" s="5">
        <v>2.3679999999999999</v>
      </c>
      <c r="N88" s="5">
        <v>293.70600000000002</v>
      </c>
    </row>
    <row r="89" spans="1:14" x14ac:dyDescent="0.4">
      <c r="A89" s="1">
        <v>43593</v>
      </c>
      <c r="B89" s="5">
        <v>17.3</v>
      </c>
      <c r="C89" s="5">
        <v>38.090000000000003</v>
      </c>
      <c r="D89" s="5">
        <v>33.299999999999997</v>
      </c>
      <c r="E89" s="5">
        <v>40.049999999999997</v>
      </c>
      <c r="F89" s="5">
        <v>94257.56</v>
      </c>
      <c r="G89" s="5">
        <v>14190</v>
      </c>
      <c r="H89" s="5">
        <v>4091.01</v>
      </c>
      <c r="I89" s="5">
        <v>172.15</v>
      </c>
      <c r="J89" s="5">
        <v>1917.77</v>
      </c>
      <c r="K89" s="5">
        <v>1166.27</v>
      </c>
      <c r="L89" s="5">
        <v>159.58000000000001</v>
      </c>
      <c r="M89" s="5">
        <v>2.37</v>
      </c>
      <c r="N89" s="5">
        <v>293.77699999999999</v>
      </c>
    </row>
    <row r="90" spans="1:14" x14ac:dyDescent="0.4">
      <c r="A90" s="1">
        <v>43594</v>
      </c>
      <c r="B90" s="5">
        <v>17.010000000000002</v>
      </c>
      <c r="C90" s="5">
        <v>36.6</v>
      </c>
      <c r="D90" s="5">
        <v>32.340000000000003</v>
      </c>
      <c r="E90" s="5">
        <v>37.25</v>
      </c>
      <c r="F90" s="5">
        <v>91726.54</v>
      </c>
      <c r="G90" s="5">
        <v>13811.02</v>
      </c>
      <c r="H90" s="5">
        <v>4094.14</v>
      </c>
      <c r="I90" s="5">
        <v>172.87</v>
      </c>
      <c r="J90" s="5">
        <v>1899.87</v>
      </c>
      <c r="K90" s="5">
        <v>1162.3800000000001</v>
      </c>
      <c r="L90" s="5">
        <v>158.69999999999999</v>
      </c>
      <c r="M90" s="5">
        <v>2.37</v>
      </c>
      <c r="N90" s="5">
        <v>293.84699999999998</v>
      </c>
    </row>
    <row r="91" spans="1:14" x14ac:dyDescent="0.4">
      <c r="A91" s="1">
        <v>43595</v>
      </c>
      <c r="B91" s="5">
        <v>16.940000000000001</v>
      </c>
      <c r="C91" s="5">
        <v>35.15</v>
      </c>
      <c r="D91" s="5">
        <v>32.6</v>
      </c>
      <c r="E91" s="5">
        <v>38.590000000000003</v>
      </c>
      <c r="F91" s="5">
        <v>92092.44</v>
      </c>
      <c r="G91" s="5">
        <v>13872</v>
      </c>
      <c r="H91" s="5">
        <v>4095</v>
      </c>
      <c r="I91" s="5">
        <v>171.85</v>
      </c>
      <c r="J91" s="5">
        <v>1889.98</v>
      </c>
      <c r="K91" s="5">
        <v>1164.27</v>
      </c>
      <c r="L91" s="5">
        <v>156.75</v>
      </c>
      <c r="M91" s="5">
        <v>2.37</v>
      </c>
      <c r="N91" s="5">
        <v>293.91699999999997</v>
      </c>
    </row>
    <row r="92" spans="1:14" x14ac:dyDescent="0.4">
      <c r="A92" s="1">
        <v>43598</v>
      </c>
      <c r="B92" s="5">
        <v>16.61</v>
      </c>
      <c r="C92" s="5">
        <v>34.630000000000003</v>
      </c>
      <c r="D92" s="5">
        <v>32.5</v>
      </c>
      <c r="E92" s="5">
        <v>38.549999999999997</v>
      </c>
      <c r="F92" s="5">
        <v>91623.44</v>
      </c>
      <c r="G92" s="5">
        <v>13804.72</v>
      </c>
      <c r="H92" s="5">
        <v>4137.01</v>
      </c>
      <c r="I92" s="5">
        <v>167.6</v>
      </c>
      <c r="J92" s="5">
        <v>1822.68</v>
      </c>
      <c r="K92" s="5">
        <v>1132.03</v>
      </c>
      <c r="L92" s="5">
        <v>151.54</v>
      </c>
      <c r="M92" s="5">
        <v>2.35</v>
      </c>
      <c r="N92" s="5">
        <v>293.98700000000002</v>
      </c>
    </row>
    <row r="93" spans="1:14" x14ac:dyDescent="0.4">
      <c r="A93" s="1">
        <v>43599</v>
      </c>
      <c r="B93" s="5">
        <v>16.64</v>
      </c>
      <c r="C93" s="5">
        <v>33.299999999999997</v>
      </c>
      <c r="D93" s="5">
        <v>31.9</v>
      </c>
      <c r="E93" s="5">
        <v>37.69</v>
      </c>
      <c r="F93" s="5">
        <v>90024.47</v>
      </c>
      <c r="G93" s="5">
        <v>13549.86</v>
      </c>
      <c r="H93" s="5">
        <v>4901.93</v>
      </c>
      <c r="I93" s="5">
        <v>167.81</v>
      </c>
      <c r="J93" s="5">
        <v>1840.12</v>
      </c>
      <c r="K93" s="5">
        <v>1120.44</v>
      </c>
      <c r="L93" s="5">
        <v>152.38999999999999</v>
      </c>
      <c r="M93" s="5">
        <v>2.3530000000000002</v>
      </c>
      <c r="N93" s="5">
        <v>294.05700000000002</v>
      </c>
    </row>
    <row r="94" spans="1:14" x14ac:dyDescent="0.4">
      <c r="A94" s="1">
        <v>43600</v>
      </c>
      <c r="B94" s="5">
        <v>16.489999999999998</v>
      </c>
      <c r="C94" s="5">
        <v>32.659999999999997</v>
      </c>
      <c r="D94" s="5">
        <v>31.7</v>
      </c>
      <c r="E94" s="5">
        <v>36.69</v>
      </c>
      <c r="F94" s="5">
        <v>89992.73</v>
      </c>
      <c r="G94" s="5">
        <v>13545.17</v>
      </c>
      <c r="H94" s="5">
        <v>4975.07</v>
      </c>
      <c r="I94" s="5">
        <v>169.87</v>
      </c>
      <c r="J94" s="5">
        <v>1871.15</v>
      </c>
      <c r="K94" s="5">
        <v>1164.21</v>
      </c>
      <c r="L94" s="5">
        <v>152.5</v>
      </c>
      <c r="M94" s="5">
        <v>2.35</v>
      </c>
      <c r="N94" s="5">
        <v>294.12799999999999</v>
      </c>
    </row>
    <row r="95" spans="1:14" x14ac:dyDescent="0.4">
      <c r="A95" s="1">
        <v>43601</v>
      </c>
      <c r="B95" s="5">
        <v>16.489999999999998</v>
      </c>
      <c r="C95" s="5">
        <v>33.409999999999997</v>
      </c>
      <c r="D95" s="5">
        <v>32.71</v>
      </c>
      <c r="E95" s="5">
        <v>40.4</v>
      </c>
      <c r="F95" s="5">
        <v>91946.19</v>
      </c>
      <c r="G95" s="5">
        <v>13824.53</v>
      </c>
      <c r="H95" s="5">
        <v>4906.49</v>
      </c>
      <c r="I95" s="5">
        <v>169.92</v>
      </c>
      <c r="J95" s="5">
        <v>1907.57</v>
      </c>
      <c r="K95" s="5">
        <v>1178.98</v>
      </c>
      <c r="L95" s="5">
        <v>153.69999999999999</v>
      </c>
      <c r="M95" s="5">
        <v>2.3380000000000001</v>
      </c>
      <c r="N95" s="5">
        <v>294.19900000000001</v>
      </c>
    </row>
    <row r="96" spans="1:14" x14ac:dyDescent="0.4">
      <c r="A96" s="1">
        <v>43602</v>
      </c>
      <c r="B96" s="5">
        <v>17.09</v>
      </c>
      <c r="C96" s="5">
        <v>35.24</v>
      </c>
      <c r="D96" s="5">
        <v>34.32</v>
      </c>
      <c r="E96" s="5">
        <v>43.15</v>
      </c>
      <c r="F96" s="5">
        <v>94484.63</v>
      </c>
      <c r="G96" s="5">
        <v>14154.85</v>
      </c>
      <c r="H96" s="5">
        <v>5040.66</v>
      </c>
      <c r="I96" s="5">
        <v>169.91</v>
      </c>
      <c r="J96" s="5">
        <v>1869</v>
      </c>
      <c r="K96" s="5">
        <v>1162.3</v>
      </c>
      <c r="L96" s="5">
        <v>128.31</v>
      </c>
      <c r="M96" s="5">
        <v>2.33</v>
      </c>
      <c r="N96" s="5">
        <v>294.26799999999997</v>
      </c>
    </row>
    <row r="97" spans="1:14" x14ac:dyDescent="0.4">
      <c r="A97" s="1">
        <v>43605</v>
      </c>
      <c r="B97" s="5">
        <v>17.21</v>
      </c>
      <c r="C97" s="5">
        <v>35.68</v>
      </c>
      <c r="D97" s="5">
        <v>33.979999999999997</v>
      </c>
      <c r="E97" s="5">
        <v>42.5</v>
      </c>
      <c r="F97" s="5">
        <v>94360.66</v>
      </c>
      <c r="G97" s="5">
        <v>14147.38</v>
      </c>
      <c r="H97" s="5">
        <v>5049.22</v>
      </c>
      <c r="I97" s="5">
        <v>168.39</v>
      </c>
      <c r="J97" s="5">
        <v>1858.97</v>
      </c>
      <c r="K97" s="5">
        <v>1138.8499999999999</v>
      </c>
      <c r="L97" s="5">
        <v>117.55</v>
      </c>
      <c r="M97" s="5">
        <v>2.3199999999999998</v>
      </c>
      <c r="N97" s="5">
        <v>294.339</v>
      </c>
    </row>
    <row r="98" spans="1:14" x14ac:dyDescent="0.4">
      <c r="A98" s="1">
        <v>43606</v>
      </c>
      <c r="B98" s="5">
        <v>17.21</v>
      </c>
      <c r="C98" s="5">
        <v>35.31</v>
      </c>
      <c r="D98" s="5">
        <v>34.340000000000003</v>
      </c>
      <c r="E98" s="5">
        <v>42.82</v>
      </c>
      <c r="F98" s="5">
        <v>93910.03</v>
      </c>
      <c r="G98" s="5">
        <v>14084.31</v>
      </c>
      <c r="H98" s="5">
        <v>5190.2</v>
      </c>
      <c r="I98" s="5">
        <v>169.69</v>
      </c>
      <c r="J98" s="5">
        <v>1857.52</v>
      </c>
      <c r="K98" s="5">
        <v>1149.6300000000001</v>
      </c>
      <c r="L98" s="5">
        <v>120.49</v>
      </c>
      <c r="M98" s="5">
        <v>2.33</v>
      </c>
      <c r="N98" s="5">
        <v>294.40899999999999</v>
      </c>
    </row>
    <row r="99" spans="1:14" x14ac:dyDescent="0.4">
      <c r="A99" s="1">
        <v>43607</v>
      </c>
      <c r="B99" s="5">
        <v>17.059999999999999</v>
      </c>
      <c r="C99" s="5">
        <v>35.450000000000003</v>
      </c>
      <c r="D99" s="5">
        <v>34.200000000000003</v>
      </c>
      <c r="E99" s="5">
        <v>41.15</v>
      </c>
      <c r="F99" s="5">
        <v>93627.8</v>
      </c>
      <c r="G99" s="5">
        <v>14056.33</v>
      </c>
      <c r="H99" s="5">
        <v>5285.54</v>
      </c>
      <c r="I99" s="5">
        <v>171.3</v>
      </c>
      <c r="J99" s="5">
        <v>1859.68</v>
      </c>
      <c r="K99" s="5">
        <v>1151.42</v>
      </c>
      <c r="L99" s="5">
        <v>118.4</v>
      </c>
      <c r="M99" s="5">
        <v>2.3199999999999998</v>
      </c>
      <c r="N99" s="5">
        <v>294.47899999999998</v>
      </c>
    </row>
    <row r="100" spans="1:14" x14ac:dyDescent="0.4">
      <c r="A100" s="1">
        <v>43608</v>
      </c>
      <c r="B100" s="5">
        <v>17.22</v>
      </c>
      <c r="C100" s="5">
        <v>36.450000000000003</v>
      </c>
      <c r="D100" s="5">
        <v>34.71</v>
      </c>
      <c r="E100" s="5">
        <v>41.3</v>
      </c>
      <c r="F100" s="5">
        <v>94864.25</v>
      </c>
      <c r="G100" s="5">
        <v>14239.51</v>
      </c>
      <c r="H100" s="5">
        <v>5193.49</v>
      </c>
      <c r="I100" s="5">
        <v>172.11</v>
      </c>
      <c r="J100" s="5">
        <v>1815.48</v>
      </c>
      <c r="K100" s="5">
        <v>1140.77</v>
      </c>
      <c r="L100" s="5">
        <v>113.46</v>
      </c>
      <c r="M100" s="5">
        <v>2.3029999999999999</v>
      </c>
      <c r="N100" s="5">
        <v>294.54899999999998</v>
      </c>
    </row>
    <row r="101" spans="1:14" x14ac:dyDescent="0.4">
      <c r="A101" s="1">
        <v>43609</v>
      </c>
      <c r="B101" s="5">
        <v>17.309999999999999</v>
      </c>
      <c r="C101" s="5">
        <v>38.25</v>
      </c>
      <c r="D101" s="5">
        <v>35.74</v>
      </c>
      <c r="E101" s="5">
        <v>42.18</v>
      </c>
      <c r="F101" s="5">
        <v>96392.76</v>
      </c>
      <c r="G101" s="5">
        <v>14464.62</v>
      </c>
      <c r="H101" s="5">
        <v>5320.81</v>
      </c>
      <c r="I101" s="5">
        <v>171.28</v>
      </c>
      <c r="J101" s="5">
        <v>1823.28</v>
      </c>
      <c r="K101" s="5">
        <v>1133.47</v>
      </c>
      <c r="L101" s="5">
        <v>114.47</v>
      </c>
      <c r="M101" s="5">
        <v>2.2879999999999998</v>
      </c>
      <c r="N101" s="5">
        <v>294.61900000000003</v>
      </c>
    </row>
    <row r="102" spans="1:14" x14ac:dyDescent="0.4">
      <c r="A102" s="1">
        <v>43613</v>
      </c>
      <c r="B102" s="5">
        <v>17.260000000000002</v>
      </c>
      <c r="C102" s="5">
        <v>38.15</v>
      </c>
      <c r="D102" s="5">
        <v>36.11</v>
      </c>
      <c r="E102" s="5">
        <v>42.31</v>
      </c>
      <c r="F102" s="5">
        <v>96566.55</v>
      </c>
      <c r="G102" s="5">
        <v>14476.17</v>
      </c>
      <c r="H102" s="5">
        <v>5041.32</v>
      </c>
      <c r="I102" s="5">
        <v>168.85</v>
      </c>
      <c r="J102" s="5">
        <v>1836.43</v>
      </c>
      <c r="K102" s="5">
        <v>1134.1500000000001</v>
      </c>
      <c r="L102" s="5">
        <v>114.14</v>
      </c>
      <c r="M102" s="5">
        <v>2.298</v>
      </c>
      <c r="N102" s="5">
        <v>294.68900000000002</v>
      </c>
    </row>
    <row r="103" spans="1:14" x14ac:dyDescent="0.4">
      <c r="A103" s="1">
        <v>43614</v>
      </c>
      <c r="B103" s="5">
        <v>17.43</v>
      </c>
      <c r="C103" s="5">
        <v>39.299999999999997</v>
      </c>
      <c r="D103" s="5">
        <v>36.700000000000003</v>
      </c>
      <c r="E103" s="5">
        <v>41.11</v>
      </c>
      <c r="F103" s="5">
        <v>97457.36</v>
      </c>
      <c r="G103" s="5">
        <v>14610.44</v>
      </c>
      <c r="H103" s="5">
        <v>5078.18</v>
      </c>
      <c r="I103" s="5">
        <v>169.18</v>
      </c>
      <c r="J103" s="5">
        <v>1819.19</v>
      </c>
      <c r="K103" s="5">
        <v>1116.46</v>
      </c>
      <c r="L103" s="5">
        <v>112.95</v>
      </c>
      <c r="M103" s="5">
        <v>2.298</v>
      </c>
      <c r="N103" s="5">
        <v>294.76100000000002</v>
      </c>
    </row>
    <row r="104" spans="1:14" x14ac:dyDescent="0.4">
      <c r="A104" s="1">
        <v>43615</v>
      </c>
      <c r="B104" s="5">
        <v>17.55</v>
      </c>
      <c r="C104" s="5">
        <v>39.200000000000003</v>
      </c>
      <c r="D104" s="5">
        <v>36.57</v>
      </c>
      <c r="E104" s="5">
        <v>42.78</v>
      </c>
      <c r="F104" s="5">
        <v>97030.32</v>
      </c>
      <c r="G104" s="5">
        <v>14559.25</v>
      </c>
      <c r="H104" s="5">
        <v>5066.22</v>
      </c>
      <c r="I104" s="5">
        <v>169.18</v>
      </c>
      <c r="J104" s="5">
        <v>1816.32</v>
      </c>
      <c r="K104" s="5">
        <v>1117.95</v>
      </c>
      <c r="L104" s="5">
        <v>111.82</v>
      </c>
      <c r="M104" s="5">
        <v>2.31</v>
      </c>
      <c r="N104" s="5">
        <v>294.90199999999999</v>
      </c>
    </row>
    <row r="105" spans="1:14" x14ac:dyDescent="0.4">
      <c r="A105" s="1">
        <v>43616</v>
      </c>
      <c r="B105" s="5">
        <v>17.420000000000002</v>
      </c>
      <c r="C105" s="5">
        <v>39.69</v>
      </c>
      <c r="D105" s="5">
        <v>36.5</v>
      </c>
      <c r="E105" s="5">
        <v>41.2</v>
      </c>
      <c r="F105" s="5">
        <v>97020.479999999996</v>
      </c>
      <c r="G105" s="5">
        <v>14556.61</v>
      </c>
      <c r="H105" s="5">
        <v>5164</v>
      </c>
      <c r="I105" s="5">
        <v>166.7</v>
      </c>
      <c r="J105" s="5">
        <v>1775.07</v>
      </c>
      <c r="K105" s="5">
        <v>1103.6300000000001</v>
      </c>
      <c r="L105" s="5">
        <v>110</v>
      </c>
      <c r="M105" s="5">
        <v>2.2930000000000001</v>
      </c>
      <c r="N105" s="5">
        <v>294.97199999999998</v>
      </c>
    </row>
    <row r="106" spans="1:14" x14ac:dyDescent="0.4">
      <c r="A106" s="1">
        <v>43619</v>
      </c>
      <c r="B106" s="5">
        <v>17.350000000000001</v>
      </c>
      <c r="C106" s="5">
        <v>40</v>
      </c>
      <c r="D106" s="5">
        <v>36.35</v>
      </c>
      <c r="E106" s="5">
        <v>34.15</v>
      </c>
      <c r="F106" s="5">
        <v>97380.28</v>
      </c>
      <c r="G106" s="5">
        <v>14619.81</v>
      </c>
      <c r="H106" s="5">
        <v>5029.99</v>
      </c>
      <c r="I106" s="5">
        <v>172.36</v>
      </c>
      <c r="J106" s="5">
        <v>1692.69</v>
      </c>
      <c r="K106" s="5">
        <v>1036.23</v>
      </c>
      <c r="L106" s="5">
        <v>107.78</v>
      </c>
      <c r="M106" s="5">
        <v>2.2799999999999998</v>
      </c>
      <c r="N106" s="5">
        <v>295.04300000000001</v>
      </c>
    </row>
    <row r="107" spans="1:14" x14ac:dyDescent="0.4">
      <c r="A107" s="1">
        <v>43620</v>
      </c>
      <c r="B107" s="5">
        <v>17.41</v>
      </c>
      <c r="C107" s="5">
        <v>40.619999999999997</v>
      </c>
      <c r="D107" s="5">
        <v>35.92</v>
      </c>
      <c r="E107" s="5">
        <v>34.1</v>
      </c>
      <c r="F107" s="5">
        <v>95998.75</v>
      </c>
      <c r="G107" s="5">
        <v>14428.48</v>
      </c>
      <c r="H107" s="5">
        <v>5204.92</v>
      </c>
      <c r="I107" s="5">
        <v>174.73</v>
      </c>
      <c r="J107" s="5">
        <v>1729.56</v>
      </c>
      <c r="K107" s="5">
        <v>1053.05</v>
      </c>
      <c r="L107" s="5">
        <v>111.43</v>
      </c>
      <c r="M107" s="5">
        <v>2.2949999999999999</v>
      </c>
      <c r="N107" s="5">
        <v>295.113</v>
      </c>
    </row>
    <row r="108" spans="1:14" x14ac:dyDescent="0.4">
      <c r="A108" s="1">
        <v>43621</v>
      </c>
      <c r="B108" s="5">
        <v>17.64</v>
      </c>
      <c r="C108" s="5">
        <v>42.69</v>
      </c>
      <c r="D108" s="5">
        <v>37.299999999999997</v>
      </c>
      <c r="E108" s="5">
        <v>33.299999999999997</v>
      </c>
      <c r="F108" s="5">
        <v>97204.85</v>
      </c>
      <c r="G108" s="5">
        <v>14584.12</v>
      </c>
      <c r="H108" s="5">
        <v>5227</v>
      </c>
      <c r="I108" s="5">
        <v>174.55</v>
      </c>
      <c r="J108" s="5">
        <v>1738.5</v>
      </c>
      <c r="K108" s="5">
        <v>1042.22</v>
      </c>
      <c r="L108" s="5">
        <v>109.14</v>
      </c>
      <c r="M108" s="5">
        <v>2.2850000000000001</v>
      </c>
      <c r="N108" s="5">
        <v>295.18400000000003</v>
      </c>
    </row>
    <row r="109" spans="1:14" x14ac:dyDescent="0.4">
      <c r="A109" s="1">
        <v>43622</v>
      </c>
      <c r="B109" s="5">
        <v>17.61</v>
      </c>
      <c r="C109" s="5">
        <v>43.66</v>
      </c>
      <c r="D109" s="5">
        <v>37.090000000000003</v>
      </c>
      <c r="E109" s="5">
        <v>32.76</v>
      </c>
      <c r="F109" s="5">
        <v>97821.26</v>
      </c>
      <c r="G109" s="5">
        <v>14681.67</v>
      </c>
      <c r="H109" s="5">
        <v>5282.32</v>
      </c>
      <c r="I109" s="5">
        <v>174.45</v>
      </c>
      <c r="J109" s="5">
        <v>1754.36</v>
      </c>
      <c r="K109" s="5">
        <v>1044.3399999999999</v>
      </c>
      <c r="L109" s="5">
        <v>108.89</v>
      </c>
      <c r="M109" s="5">
        <v>2.2549999999999999</v>
      </c>
      <c r="N109" s="5">
        <v>294.97199999999998</v>
      </c>
    </row>
    <row r="110" spans="1:14" x14ac:dyDescent="0.4">
      <c r="A110" s="1"/>
    </row>
    <row r="111" spans="1:14" x14ac:dyDescent="0.4">
      <c r="A111" s="1"/>
    </row>
    <row r="112" spans="1:14" x14ac:dyDescent="0.4">
      <c r="A112" s="1"/>
    </row>
    <row r="113" spans="1:1" x14ac:dyDescent="0.4">
      <c r="A113" s="1"/>
    </row>
    <row r="114" spans="1:1" x14ac:dyDescent="0.4">
      <c r="A114" s="1"/>
    </row>
    <row r="115" spans="1:1" x14ac:dyDescent="0.4">
      <c r="A115" s="1"/>
    </row>
    <row r="116" spans="1:1" x14ac:dyDescent="0.4">
      <c r="A116" s="1"/>
    </row>
    <row r="117" spans="1:1" x14ac:dyDescent="0.4">
      <c r="A117" s="1"/>
    </row>
    <row r="118" spans="1:1" x14ac:dyDescent="0.4">
      <c r="A118" s="1"/>
    </row>
    <row r="119" spans="1:1" x14ac:dyDescent="0.4">
      <c r="A119" s="1"/>
    </row>
    <row r="120" spans="1:1" x14ac:dyDescent="0.4">
      <c r="A120" s="1"/>
    </row>
    <row r="121" spans="1:1" x14ac:dyDescent="0.4">
      <c r="A121" s="1"/>
    </row>
    <row r="122" spans="1:1" x14ac:dyDescent="0.4">
      <c r="A122" s="1"/>
    </row>
    <row r="123" spans="1:1" x14ac:dyDescent="0.4">
      <c r="A123" s="1"/>
    </row>
    <row r="124" spans="1:1" x14ac:dyDescent="0.4">
      <c r="A124" s="1"/>
    </row>
    <row r="125" spans="1:1" x14ac:dyDescent="0.4">
      <c r="A125" s="1"/>
    </row>
    <row r="126" spans="1:1" x14ac:dyDescent="0.4">
      <c r="A126" s="1"/>
    </row>
    <row r="127" spans="1:1" x14ac:dyDescent="0.4">
      <c r="A127" s="1"/>
    </row>
    <row r="128" spans="1:1" x14ac:dyDescent="0.4">
      <c r="A128" s="1"/>
    </row>
    <row r="129" spans="1:1" x14ac:dyDescent="0.4">
      <c r="A129" s="1"/>
    </row>
    <row r="130" spans="1:1" x14ac:dyDescent="0.4">
      <c r="A130" s="1"/>
    </row>
    <row r="131" spans="1:1" x14ac:dyDescent="0.4">
      <c r="A131" s="1"/>
    </row>
    <row r="132" spans="1:1" x14ac:dyDescent="0.4">
      <c r="A132" s="1"/>
    </row>
    <row r="133" spans="1:1" x14ac:dyDescent="0.4">
      <c r="A133" s="1"/>
    </row>
    <row r="134" spans="1:1" x14ac:dyDescent="0.4">
      <c r="A134" s="1"/>
    </row>
    <row r="135" spans="1:1" x14ac:dyDescent="0.4">
      <c r="A135" s="1"/>
    </row>
    <row r="136" spans="1:1" x14ac:dyDescent="0.4">
      <c r="A136" s="1"/>
    </row>
    <row r="137" spans="1:1" x14ac:dyDescent="0.4">
      <c r="A137" s="1"/>
    </row>
    <row r="138" spans="1:1" x14ac:dyDescent="0.4">
      <c r="A138" s="1"/>
    </row>
    <row r="139" spans="1:1" x14ac:dyDescent="0.4">
      <c r="A139" s="1"/>
    </row>
    <row r="140" spans="1:1" x14ac:dyDescent="0.4">
      <c r="A140" s="1"/>
    </row>
    <row r="141" spans="1:1" x14ac:dyDescent="0.4">
      <c r="A141" s="1"/>
    </row>
    <row r="142" spans="1:1" x14ac:dyDescent="0.4">
      <c r="A142" s="1"/>
    </row>
    <row r="143" spans="1:1" x14ac:dyDescent="0.4">
      <c r="A143" s="1"/>
    </row>
    <row r="144" spans="1:1" x14ac:dyDescent="0.4">
      <c r="A144" s="1"/>
    </row>
    <row r="145" spans="1:1" x14ac:dyDescent="0.4">
      <c r="A145" s="1"/>
    </row>
    <row r="146" spans="1:1" x14ac:dyDescent="0.4">
      <c r="A146" s="1"/>
    </row>
    <row r="147" spans="1:1" x14ac:dyDescent="0.4">
      <c r="A147" s="1"/>
    </row>
    <row r="148" spans="1:1" x14ac:dyDescent="0.4">
      <c r="A148" s="1"/>
    </row>
    <row r="149" spans="1:1" x14ac:dyDescent="0.4">
      <c r="A149" s="1"/>
    </row>
    <row r="150" spans="1:1" x14ac:dyDescent="0.4">
      <c r="A150" s="1"/>
    </row>
    <row r="151" spans="1:1" x14ac:dyDescent="0.4">
      <c r="A151" s="1"/>
    </row>
    <row r="152" spans="1:1" x14ac:dyDescent="0.4">
      <c r="A152" s="1"/>
    </row>
    <row r="153" spans="1:1" x14ac:dyDescent="0.4">
      <c r="A153" s="1"/>
    </row>
    <row r="154" spans="1:1" x14ac:dyDescent="0.4">
      <c r="A154" s="1"/>
    </row>
    <row r="155" spans="1:1" x14ac:dyDescent="0.4">
      <c r="A155" s="1"/>
    </row>
    <row r="156" spans="1:1" x14ac:dyDescent="0.4">
      <c r="A156" s="1"/>
    </row>
    <row r="157" spans="1:1" x14ac:dyDescent="0.4">
      <c r="A157" s="1"/>
    </row>
    <row r="158" spans="1:1" x14ac:dyDescent="0.4">
      <c r="A158" s="1"/>
    </row>
    <row r="159" spans="1:1" x14ac:dyDescent="0.4">
      <c r="A159" s="1"/>
    </row>
    <row r="160" spans="1:1" x14ac:dyDescent="0.4">
      <c r="A160" s="1"/>
    </row>
    <row r="161" spans="1:1" x14ac:dyDescent="0.4">
      <c r="A161" s="1"/>
    </row>
    <row r="162" spans="1:1" x14ac:dyDescent="0.4">
      <c r="A162" s="1"/>
    </row>
    <row r="163" spans="1:1" x14ac:dyDescent="0.4">
      <c r="A163" s="1"/>
    </row>
    <row r="164" spans="1:1" x14ac:dyDescent="0.4">
      <c r="A164" s="1"/>
    </row>
    <row r="165" spans="1:1" x14ac:dyDescent="0.4">
      <c r="A165" s="1"/>
    </row>
    <row r="166" spans="1:1" x14ac:dyDescent="0.4">
      <c r="A166" s="1"/>
    </row>
    <row r="167" spans="1:1" x14ac:dyDescent="0.4">
      <c r="A167" s="1"/>
    </row>
    <row r="168" spans="1:1" x14ac:dyDescent="0.4">
      <c r="A168" s="1"/>
    </row>
    <row r="169" spans="1:1" x14ac:dyDescent="0.4">
      <c r="A169" s="1"/>
    </row>
    <row r="170" spans="1:1" x14ac:dyDescent="0.4">
      <c r="A170" s="1"/>
    </row>
    <row r="171" spans="1:1" x14ac:dyDescent="0.4">
      <c r="A171" s="1"/>
    </row>
    <row r="172" spans="1:1" x14ac:dyDescent="0.4">
      <c r="A172" s="1"/>
    </row>
    <row r="173" spans="1:1" x14ac:dyDescent="0.4">
      <c r="A173" s="1"/>
    </row>
    <row r="174" spans="1:1" x14ac:dyDescent="0.4">
      <c r="A174" s="1"/>
    </row>
    <row r="175" spans="1:1" x14ac:dyDescent="0.4">
      <c r="A175" s="1"/>
    </row>
    <row r="176" spans="1:1" x14ac:dyDescent="0.4">
      <c r="A176" s="1"/>
    </row>
    <row r="177" spans="1:1" x14ac:dyDescent="0.4">
      <c r="A177" s="1"/>
    </row>
    <row r="178" spans="1:1" x14ac:dyDescent="0.4">
      <c r="A178" s="1"/>
    </row>
    <row r="179" spans="1:1" x14ac:dyDescent="0.4">
      <c r="A179" s="1"/>
    </row>
    <row r="180" spans="1:1" x14ac:dyDescent="0.4">
      <c r="A180" s="1"/>
    </row>
    <row r="181" spans="1:1" x14ac:dyDescent="0.4">
      <c r="A181" s="1"/>
    </row>
    <row r="182" spans="1:1" x14ac:dyDescent="0.4">
      <c r="A182" s="1"/>
    </row>
    <row r="183" spans="1:1" x14ac:dyDescent="0.4">
      <c r="A183" s="1"/>
    </row>
    <row r="184" spans="1:1" x14ac:dyDescent="0.4">
      <c r="A184" s="1"/>
    </row>
    <row r="185" spans="1:1" x14ac:dyDescent="0.4">
      <c r="A185" s="1"/>
    </row>
    <row r="186" spans="1:1" x14ac:dyDescent="0.4">
      <c r="A186" s="1"/>
    </row>
    <row r="187" spans="1:1" x14ac:dyDescent="0.4">
      <c r="A187" s="1"/>
    </row>
    <row r="188" spans="1:1" x14ac:dyDescent="0.4">
      <c r="A188" s="1"/>
    </row>
    <row r="189" spans="1:1" x14ac:dyDescent="0.4">
      <c r="A189" s="1"/>
    </row>
    <row r="190" spans="1:1" x14ac:dyDescent="0.4">
      <c r="A190" s="1"/>
    </row>
    <row r="191" spans="1:1" x14ac:dyDescent="0.4">
      <c r="A191" s="1"/>
    </row>
    <row r="192" spans="1:1" x14ac:dyDescent="0.4">
      <c r="A192" s="1"/>
    </row>
    <row r="193" spans="1:1" x14ac:dyDescent="0.4">
      <c r="A193" s="1"/>
    </row>
    <row r="194" spans="1:1" x14ac:dyDescent="0.4">
      <c r="A194" s="1"/>
    </row>
    <row r="195" spans="1:1" x14ac:dyDescent="0.4">
      <c r="A195" s="1"/>
    </row>
    <row r="196" spans="1:1" x14ac:dyDescent="0.4">
      <c r="A196" s="1"/>
    </row>
    <row r="197" spans="1:1" x14ac:dyDescent="0.4">
      <c r="A197" s="1"/>
    </row>
    <row r="198" spans="1:1" x14ac:dyDescent="0.4">
      <c r="A198" s="1"/>
    </row>
    <row r="199" spans="1:1" x14ac:dyDescent="0.4">
      <c r="A199" s="1"/>
    </row>
    <row r="200" spans="1:1" x14ac:dyDescent="0.4">
      <c r="A200" s="1"/>
    </row>
    <row r="201" spans="1:1" x14ac:dyDescent="0.4">
      <c r="A201" s="1"/>
    </row>
    <row r="202" spans="1:1" x14ac:dyDescent="0.4">
      <c r="A202" s="1"/>
    </row>
    <row r="203" spans="1:1" x14ac:dyDescent="0.4">
      <c r="A203" s="1"/>
    </row>
    <row r="204" spans="1:1" x14ac:dyDescent="0.4">
      <c r="A204" s="1"/>
    </row>
    <row r="205" spans="1:1" x14ac:dyDescent="0.4">
      <c r="A205" s="1"/>
    </row>
    <row r="206" spans="1:1" x14ac:dyDescent="0.4">
      <c r="A206" s="1"/>
    </row>
    <row r="207" spans="1:1" x14ac:dyDescent="0.4">
      <c r="A207" s="1"/>
    </row>
    <row r="208" spans="1:1" x14ac:dyDescent="0.4">
      <c r="A208" s="1"/>
    </row>
    <row r="209" spans="1:1" x14ac:dyDescent="0.4">
      <c r="A209" s="1"/>
    </row>
    <row r="210" spans="1:1" x14ac:dyDescent="0.4">
      <c r="A210" s="1"/>
    </row>
    <row r="211" spans="1:1" x14ac:dyDescent="0.4">
      <c r="A211" s="1"/>
    </row>
    <row r="212" spans="1:1" x14ac:dyDescent="0.4">
      <c r="A212" s="1"/>
    </row>
    <row r="213" spans="1:1" x14ac:dyDescent="0.4">
      <c r="A213" s="1"/>
    </row>
    <row r="214" spans="1:1" x14ac:dyDescent="0.4">
      <c r="A214" s="1"/>
    </row>
    <row r="215" spans="1:1" x14ac:dyDescent="0.4">
      <c r="A215" s="1"/>
    </row>
    <row r="216" spans="1:1" x14ac:dyDescent="0.4">
      <c r="A216" s="1"/>
    </row>
    <row r="217" spans="1:1" x14ac:dyDescent="0.4">
      <c r="A217" s="1"/>
    </row>
    <row r="218" spans="1:1" x14ac:dyDescent="0.4">
      <c r="A218" s="1"/>
    </row>
    <row r="219" spans="1:1" x14ac:dyDescent="0.4">
      <c r="A219" s="1"/>
    </row>
    <row r="220" spans="1:1" x14ac:dyDescent="0.4">
      <c r="A220" s="1"/>
    </row>
    <row r="221" spans="1:1" x14ac:dyDescent="0.4">
      <c r="A221" s="1"/>
    </row>
    <row r="222" spans="1:1" x14ac:dyDescent="0.4">
      <c r="A222" s="1"/>
    </row>
    <row r="223" spans="1:1" x14ac:dyDescent="0.4">
      <c r="A223" s="1"/>
    </row>
    <row r="224" spans="1:1" x14ac:dyDescent="0.4">
      <c r="A224" s="1"/>
    </row>
    <row r="225" spans="1:1" x14ac:dyDescent="0.4">
      <c r="A225" s="1"/>
    </row>
    <row r="226" spans="1:1" x14ac:dyDescent="0.4">
      <c r="A226" s="1"/>
    </row>
    <row r="227" spans="1:1" x14ac:dyDescent="0.4">
      <c r="A227" s="1"/>
    </row>
    <row r="228" spans="1:1" x14ac:dyDescent="0.4">
      <c r="A228" s="1"/>
    </row>
    <row r="229" spans="1:1" x14ac:dyDescent="0.4">
      <c r="A229" s="1"/>
    </row>
    <row r="230" spans="1:1" x14ac:dyDescent="0.4">
      <c r="A230" s="1"/>
    </row>
    <row r="231" spans="1:1" x14ac:dyDescent="0.4">
      <c r="A231" s="1"/>
    </row>
    <row r="232" spans="1:1" x14ac:dyDescent="0.4">
      <c r="A232" s="1"/>
    </row>
    <row r="233" spans="1:1" x14ac:dyDescent="0.4">
      <c r="A233" s="1"/>
    </row>
    <row r="234" spans="1:1" x14ac:dyDescent="0.4">
      <c r="A234" s="1"/>
    </row>
    <row r="235" spans="1:1" x14ac:dyDescent="0.4">
      <c r="A235" s="1"/>
    </row>
    <row r="236" spans="1:1" x14ac:dyDescent="0.4">
      <c r="A236" s="1"/>
    </row>
    <row r="237" spans="1:1" x14ac:dyDescent="0.4">
      <c r="A237" s="1"/>
    </row>
    <row r="238" spans="1:1" x14ac:dyDescent="0.4">
      <c r="A238" s="1"/>
    </row>
    <row r="239" spans="1:1" x14ac:dyDescent="0.4">
      <c r="A239" s="1"/>
    </row>
    <row r="240" spans="1:1" x14ac:dyDescent="0.4">
      <c r="A240" s="1"/>
    </row>
    <row r="241" spans="1:1" x14ac:dyDescent="0.4">
      <c r="A241" s="1"/>
    </row>
    <row r="242" spans="1:1" x14ac:dyDescent="0.4">
      <c r="A242" s="1"/>
    </row>
    <row r="243" spans="1:1" x14ac:dyDescent="0.4">
      <c r="A243" s="1"/>
    </row>
    <row r="244" spans="1:1" x14ac:dyDescent="0.4">
      <c r="A244" s="1"/>
    </row>
    <row r="245" spans="1:1" x14ac:dyDescent="0.4">
      <c r="A245" s="1"/>
    </row>
    <row r="246" spans="1:1" x14ac:dyDescent="0.4">
      <c r="A246" s="1"/>
    </row>
    <row r="247" spans="1:1" x14ac:dyDescent="0.4">
      <c r="A247" s="1"/>
    </row>
    <row r="248" spans="1:1" x14ac:dyDescent="0.4">
      <c r="A248" s="1"/>
    </row>
    <row r="249" spans="1:1" x14ac:dyDescent="0.4">
      <c r="A249" s="1"/>
    </row>
    <row r="250" spans="1:1" x14ac:dyDescent="0.4">
      <c r="A250" s="1"/>
    </row>
    <row r="251" spans="1:1" x14ac:dyDescent="0.4">
      <c r="A251" s="1"/>
    </row>
    <row r="252" spans="1:1" x14ac:dyDescent="0.4">
      <c r="A252" s="1"/>
    </row>
    <row r="253" spans="1:1" x14ac:dyDescent="0.4">
      <c r="A253" s="1"/>
    </row>
    <row r="254" spans="1:1" x14ac:dyDescent="0.4">
      <c r="A254" s="1"/>
    </row>
    <row r="255" spans="1:1" x14ac:dyDescent="0.4">
      <c r="A255" s="1"/>
    </row>
    <row r="256" spans="1:1" x14ac:dyDescent="0.4">
      <c r="A256" s="1"/>
    </row>
    <row r="257" spans="1:1" x14ac:dyDescent="0.4">
      <c r="A257" s="1"/>
    </row>
    <row r="258" spans="1:1" x14ac:dyDescent="0.4">
      <c r="A258" s="1"/>
    </row>
    <row r="259" spans="1:1" x14ac:dyDescent="0.4">
      <c r="A259" s="1"/>
    </row>
    <row r="260" spans="1:1" x14ac:dyDescent="0.4">
      <c r="A260" s="1"/>
    </row>
    <row r="261" spans="1:1" x14ac:dyDescent="0.4">
      <c r="A261" s="1"/>
    </row>
    <row r="262" spans="1:1" x14ac:dyDescent="0.4">
      <c r="A262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8202E-04DA-4741-A875-791C07B21491}">
  <dimension ref="A1:N113"/>
  <sheetViews>
    <sheetView topLeftCell="A94" workbookViewId="0">
      <selection activeCell="E111" sqref="E111"/>
    </sheetView>
  </sheetViews>
  <sheetFormatPr defaultRowHeight="14.6" x14ac:dyDescent="0.4"/>
  <sheetData>
    <row r="1" spans="1:14" x14ac:dyDescent="0.4">
      <c r="A1" s="3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">
      <c r="A2" s="1">
        <v>43468</v>
      </c>
      <c r="B2" s="10">
        <v>1.1083857313708192E-2</v>
      </c>
      <c r="C2" s="10">
        <v>1.1004127657869747E-3</v>
      </c>
      <c r="D2" s="10">
        <v>4.2619586232061801E-2</v>
      </c>
      <c r="E2" s="10">
        <v>5.9849523401326659E-3</v>
      </c>
      <c r="F2" s="10">
        <v>6.0461395634047585E-3</v>
      </c>
      <c r="G2" s="10">
        <v>3.730194839596265E-3</v>
      </c>
      <c r="H2" s="10">
        <v>1.6766214210171798E-2</v>
      </c>
      <c r="I2" s="10">
        <v>-1.5333213659174472E-2</v>
      </c>
      <c r="J2" s="10">
        <v>-2.5565564369886939E-2</v>
      </c>
      <c r="K2" s="10">
        <v>-2.88975493870763E-2</v>
      </c>
      <c r="L2" s="10">
        <v>-4.7585958853222046E-2</v>
      </c>
      <c r="M2" s="10">
        <v>-4.2372944755152669E-3</v>
      </c>
      <c r="N2" s="10">
        <v>2.3983191026369054E-4</v>
      </c>
    </row>
    <row r="3" spans="1:14" x14ac:dyDescent="0.4">
      <c r="A3" s="1">
        <v>43469</v>
      </c>
      <c r="B3" s="10">
        <v>1.338219484069824E-2</v>
      </c>
      <c r="C3" s="10">
        <v>-3.3048776982138321E-3</v>
      </c>
      <c r="D3" s="10">
        <v>-3.6878630385365881E-2</v>
      </c>
      <c r="E3" s="10">
        <v>-1.1173300598125189E-2</v>
      </c>
      <c r="F3" s="10">
        <v>3.0156227939073361E-3</v>
      </c>
      <c r="G3" s="10">
        <v>3.5100272515000575E-3</v>
      </c>
      <c r="H3" s="10">
        <v>-2.6887569331441548E-2</v>
      </c>
      <c r="I3" s="10">
        <v>3.3612237595005298E-2</v>
      </c>
      <c r="J3" s="10">
        <v>4.8851103317902579E-2</v>
      </c>
      <c r="K3" s="10">
        <v>5.2389577292075988E-2</v>
      </c>
      <c r="L3" s="10">
        <v>3.954136101383967E-2</v>
      </c>
      <c r="M3" s="10">
        <v>1.2730746467981126E-3</v>
      </c>
      <c r="N3" s="10">
        <v>2.3629982387455965E-4</v>
      </c>
    </row>
    <row r="4" spans="1:14" x14ac:dyDescent="0.4">
      <c r="A4" s="1">
        <v>43472</v>
      </c>
      <c r="B4" s="10">
        <v>-4.238577341746254E-3</v>
      </c>
      <c r="C4" s="10">
        <v>-2.6556417361432823E-2</v>
      </c>
      <c r="D4" s="10">
        <v>-5.3811789045167075E-3</v>
      </c>
      <c r="E4" s="10">
        <v>-7.0996330786075815E-3</v>
      </c>
      <c r="F4" s="10">
        <v>-1.544515111019423E-3</v>
      </c>
      <c r="G4" s="10">
        <v>-4.0605973486676763E-3</v>
      </c>
      <c r="H4" s="10">
        <v>8.5912129903443352E-3</v>
      </c>
      <c r="I4" s="10">
        <v>1.3367076619687585E-2</v>
      </c>
      <c r="J4" s="10">
        <v>3.3776495455764631E-2</v>
      </c>
      <c r="K4" s="10">
        <v>-2.1691374032663966E-3</v>
      </c>
      <c r="L4" s="10">
        <v>1.0199439368893049E-2</v>
      </c>
      <c r="M4" s="10">
        <v>-2.122692369953689E-3</v>
      </c>
      <c r="N4" s="10">
        <v>2.3971775954379575E-4</v>
      </c>
    </row>
    <row r="5" spans="1:14" x14ac:dyDescent="0.4">
      <c r="A5" s="1">
        <v>43473</v>
      </c>
      <c r="B5" s="10">
        <v>-2.0227474812660171E-2</v>
      </c>
      <c r="C5" s="10">
        <v>-1.6567074147101665E-2</v>
      </c>
      <c r="D5" s="10">
        <v>2.8735651957317787E-3</v>
      </c>
      <c r="E5" s="10">
        <v>-6.2886491958245665E-4</v>
      </c>
      <c r="F5" s="10">
        <v>3.6228021077389376E-3</v>
      </c>
      <c r="G5" s="10">
        <v>3.738206572273319E-3</v>
      </c>
      <c r="H5" s="10">
        <v>-5.6780226234238304E-3</v>
      </c>
      <c r="I5" s="10">
        <v>1.2742221164824237E-2</v>
      </c>
      <c r="J5" s="10">
        <v>1.6475880060265173E-2</v>
      </c>
      <c r="K5" s="10">
        <v>7.3578085162498263E-3</v>
      </c>
      <c r="L5" s="10">
        <v>4.9079853121924465E-3</v>
      </c>
      <c r="M5" s="10">
        <v>1.9777627608674294E-2</v>
      </c>
      <c r="N5" s="10">
        <v>2.3618738105046189E-4</v>
      </c>
    </row>
    <row r="6" spans="1:14" x14ac:dyDescent="0.4">
      <c r="A6" s="1">
        <v>43474</v>
      </c>
      <c r="B6" s="10">
        <v>1.414102875625785E-2</v>
      </c>
      <c r="C6" s="10">
        <v>1.2308728464524582E-2</v>
      </c>
      <c r="D6" s="10">
        <v>4.6520033796942206E-3</v>
      </c>
      <c r="E6" s="10">
        <v>6.6875902327159075E-3</v>
      </c>
      <c r="F6" s="10">
        <v>1.7034868571900553E-2</v>
      </c>
      <c r="G6" s="10">
        <v>1.6488578862799547E-2</v>
      </c>
      <c r="H6" s="10">
        <v>6.1851868578477555E-2</v>
      </c>
      <c r="I6" s="10">
        <v>-1.1970673283426703E-3</v>
      </c>
      <c r="J6" s="10">
        <v>1.7129075358218262E-3</v>
      </c>
      <c r="K6" s="10">
        <v>-1.5063184526897873E-3</v>
      </c>
      <c r="L6" s="10">
        <v>1.9634614526813834E-2</v>
      </c>
      <c r="M6" s="10">
        <v>-4.1753714104805105E-3</v>
      </c>
      <c r="N6" s="10">
        <v>2.3960371743481866E-4</v>
      </c>
    </row>
    <row r="7" spans="1:14" x14ac:dyDescent="0.4">
      <c r="A7" s="1">
        <v>43475</v>
      </c>
      <c r="B7" s="10">
        <v>2.8289578373447484E-2</v>
      </c>
      <c r="C7" s="10">
        <v>2.139118998131756E-2</v>
      </c>
      <c r="D7" s="10">
        <v>9.2395824334816426E-3</v>
      </c>
      <c r="E7" s="10">
        <v>-1.0469107344019058E-2</v>
      </c>
      <c r="F7" s="10">
        <v>2.0583836108513669E-3</v>
      </c>
      <c r="G7" s="10">
        <v>2.5889122779436209E-3</v>
      </c>
      <c r="H7" s="10">
        <v>-8.6939779621557911E-3</v>
      </c>
      <c r="I7" s="10">
        <v>1.1462723202054626E-2</v>
      </c>
      <c r="J7" s="10">
        <v>-1.9302463437286318E-3</v>
      </c>
      <c r="K7" s="10">
        <v>-4.0373203432797419E-3</v>
      </c>
      <c r="L7" s="10">
        <v>1.0209348654367083E-2</v>
      </c>
      <c r="M7" s="10">
        <v>-6.2959284568148118E-3</v>
      </c>
      <c r="N7" s="10">
        <v>2.3954632124546966E-4</v>
      </c>
    </row>
    <row r="8" spans="1:14" x14ac:dyDescent="0.4">
      <c r="A8" s="1">
        <v>43476</v>
      </c>
      <c r="B8" s="10">
        <v>2.5777642896828285E-2</v>
      </c>
      <c r="C8" s="10">
        <v>3.5292953041109562E-2</v>
      </c>
      <c r="D8" s="10">
        <v>2.1001821969344758E-2</v>
      </c>
      <c r="E8" s="10">
        <v>1.4003781987895404E-2</v>
      </c>
      <c r="F8" s="10">
        <v>-1.5749140264029178E-3</v>
      </c>
      <c r="G8" s="10">
        <v>-1.1219048754602912E-3</v>
      </c>
      <c r="H8" s="10">
        <v>-3.0375516957283216E-3</v>
      </c>
      <c r="I8" s="10">
        <v>-1.051492675767109E-2</v>
      </c>
      <c r="J8" s="10">
        <v>-9.5002504154247935E-3</v>
      </c>
      <c r="K8" s="10">
        <v>-1.2352567384709436E-2</v>
      </c>
      <c r="L8" s="10">
        <v>-1.3394926104097878E-2</v>
      </c>
      <c r="M8" s="10">
        <v>-2.1074823395646983E-3</v>
      </c>
      <c r="N8" s="10">
        <v>2.3601850772323455E-4</v>
      </c>
    </row>
    <row r="9" spans="1:14" x14ac:dyDescent="0.4">
      <c r="A9" s="1">
        <v>43479</v>
      </c>
      <c r="B9" s="10">
        <v>1.4355687248837935E-2</v>
      </c>
      <c r="C9" s="10">
        <v>7.2318515264949658E-3</v>
      </c>
      <c r="D9" s="10">
        <v>2.1926195280004411E-2</v>
      </c>
      <c r="E9" s="10">
        <v>2.0733990426053807E-3</v>
      </c>
      <c r="F9" s="10">
        <v>8.6728808040537845E-3</v>
      </c>
      <c r="G9" s="10">
        <v>9.3769636616811251E-3</v>
      </c>
      <c r="H9" s="10">
        <v>2.5656492334526415E-3</v>
      </c>
      <c r="I9" s="10">
        <v>-1.9027100412418545E-2</v>
      </c>
      <c r="J9" s="10">
        <v>-1.4335204672932502E-2</v>
      </c>
      <c r="K9" s="10">
        <v>-1.1894254065552976E-2</v>
      </c>
      <c r="L9" s="10">
        <v>-1.8715986551422592E-2</v>
      </c>
      <c r="M9" s="10">
        <v>-4.2283361095211761E-3</v>
      </c>
      <c r="N9" s="10">
        <v>2.3943244215767141E-4</v>
      </c>
    </row>
    <row r="10" spans="1:14" x14ac:dyDescent="0.4">
      <c r="A10" s="1">
        <v>43480</v>
      </c>
      <c r="B10" s="10">
        <v>9.0806526357465594E-3</v>
      </c>
      <c r="C10" s="10">
        <v>-1.2622700161371479E-2</v>
      </c>
      <c r="D10" s="10">
        <v>-9.8757826322947058E-3</v>
      </c>
      <c r="E10" s="10">
        <v>1.0350896276619681E-3</v>
      </c>
      <c r="F10" s="10">
        <v>-4.4386677966519262E-3</v>
      </c>
      <c r="G10" s="10">
        <v>-3.3231065016812267E-3</v>
      </c>
      <c r="H10" s="10">
        <v>-9.9160624929988714E-2</v>
      </c>
      <c r="I10" s="10">
        <v>1.3126198156938537E-2</v>
      </c>
      <c r="J10" s="10">
        <v>3.4848001909261177E-2</v>
      </c>
      <c r="K10" s="10">
        <v>3.0598473552756276E-2</v>
      </c>
      <c r="L10" s="10">
        <v>2.9612992955353707E-2</v>
      </c>
      <c r="M10" s="10">
        <v>9.6985790790864099E-3</v>
      </c>
      <c r="N10" s="10">
        <v>2.3590633240365999E-4</v>
      </c>
    </row>
    <row r="11" spans="1:14" x14ac:dyDescent="0.4">
      <c r="A11" s="1">
        <v>43481</v>
      </c>
      <c r="B11" s="10">
        <v>5.6338177182560642E-3</v>
      </c>
      <c r="C11" s="10">
        <v>0</v>
      </c>
      <c r="D11" s="10">
        <v>2.1331433516057739E-2</v>
      </c>
      <c r="E11" s="10">
        <v>-2.6934648004379859E-3</v>
      </c>
      <c r="F11" s="10">
        <v>3.5802868286786502E-3</v>
      </c>
      <c r="G11" s="10">
        <v>3.966120745882434E-3</v>
      </c>
      <c r="H11" s="10">
        <v>2.6357080508021477E-3</v>
      </c>
      <c r="I11" s="10">
        <v>-2.4606435194028612E-3</v>
      </c>
      <c r="J11" s="10">
        <v>5.4908217539409851E-3</v>
      </c>
      <c r="K11" s="10">
        <v>3.5401219482698184E-3</v>
      </c>
      <c r="L11" s="10">
        <v>1.0779540531889013E-2</v>
      </c>
      <c r="M11" s="10">
        <v>-8.4281999118343397E-3</v>
      </c>
      <c r="N11" s="10">
        <v>2.393186712935086E-4</v>
      </c>
    </row>
    <row r="12" spans="1:14" x14ac:dyDescent="0.4">
      <c r="A12" s="1">
        <v>43482</v>
      </c>
      <c r="B12" s="10">
        <v>2.8050509276086816E-3</v>
      </c>
      <c r="C12" s="10">
        <v>1.3504390978713249E-3</v>
      </c>
      <c r="D12" s="10">
        <v>5.0125418235441935E-3</v>
      </c>
      <c r="E12" s="10">
        <v>-1.7369904120894369E-2</v>
      </c>
      <c r="F12" s="10">
        <v>1.0098104109210608E-2</v>
      </c>
      <c r="G12" s="10">
        <v>1.1842961156540646E-2</v>
      </c>
      <c r="H12" s="10">
        <v>-4.4878850256415822E-3</v>
      </c>
      <c r="I12" s="10">
        <v>1.5119671277693281E-2</v>
      </c>
      <c r="J12" s="10">
        <v>5.5907755929212582E-3</v>
      </c>
      <c r="K12" s="10">
        <v>8.2271627225599473E-3</v>
      </c>
      <c r="L12" s="10">
        <v>-9.7082393938381414E-3</v>
      </c>
      <c r="M12" s="10">
        <v>-3.3912707363896667E-3</v>
      </c>
      <c r="N12" s="10">
        <v>2.3926141157016171E-4</v>
      </c>
    </row>
    <row r="13" spans="1:14" x14ac:dyDescent="0.4">
      <c r="A13" s="1">
        <v>43483</v>
      </c>
      <c r="B13" s="10">
        <v>8.3682496705165792E-3</v>
      </c>
      <c r="C13" s="10">
        <v>-1.8799082432817693E-2</v>
      </c>
      <c r="D13" s="10">
        <v>1.3245226750020505E-2</v>
      </c>
      <c r="E13" s="10">
        <v>-2.3063161892481161E-2</v>
      </c>
      <c r="F13" s="10">
        <v>7.7897329167722186E-3</v>
      </c>
      <c r="G13" s="10">
        <v>6.3372152325047639E-3</v>
      </c>
      <c r="H13" s="10">
        <v>-2.9487743460707441E-2</v>
      </c>
      <c r="I13" s="10">
        <v>9.6600061189925767E-3</v>
      </c>
      <c r="J13" s="10">
        <v>1.7584133968945061E-3</v>
      </c>
      <c r="K13" s="10">
        <v>7.6411603141155254E-3</v>
      </c>
      <c r="L13" s="10">
        <v>1.9148079654471389E-2</v>
      </c>
      <c r="M13" s="10">
        <v>-2.9768255025310556E-3</v>
      </c>
      <c r="N13" s="10">
        <v>2.3573786059189242E-4</v>
      </c>
    </row>
    <row r="14" spans="1:14" x14ac:dyDescent="0.4">
      <c r="A14" s="1">
        <v>43487</v>
      </c>
      <c r="B14" s="10">
        <v>0</v>
      </c>
      <c r="C14" s="10">
        <v>-4.9627893421290139E-3</v>
      </c>
      <c r="D14" s="10">
        <v>3.2840752011900187E-3</v>
      </c>
      <c r="E14" s="10">
        <v>1.3518068742095522E-2</v>
      </c>
      <c r="F14" s="10">
        <v>-9.0553934289835155E-4</v>
      </c>
      <c r="G14" s="10">
        <v>2.3983741662811191E-4</v>
      </c>
      <c r="H14" s="10">
        <v>4.1784015694293943E-2</v>
      </c>
      <c r="I14" s="10">
        <v>-9.3629028734301453E-3</v>
      </c>
      <c r="J14" s="10">
        <v>-3.8480037161851131E-2</v>
      </c>
      <c r="K14" s="10">
        <v>-2.5582597495689152E-2</v>
      </c>
      <c r="L14" s="10">
        <v>-6.6158257350152155E-2</v>
      </c>
      <c r="M14" s="10">
        <v>-1.2785000676071342E-3</v>
      </c>
      <c r="N14" s="10">
        <v>2.3914780314614325E-4</v>
      </c>
    </row>
    <row r="15" spans="1:14" x14ac:dyDescent="0.4">
      <c r="A15" s="1">
        <v>43488</v>
      </c>
      <c r="B15" s="10">
        <v>-2.5887770952127707E-2</v>
      </c>
      <c r="C15" s="10">
        <v>-1.8973783485778991E-2</v>
      </c>
      <c r="D15" s="10">
        <v>-2.4225508585680983E-2</v>
      </c>
      <c r="E15" s="10">
        <v>3.0022198114028599E-2</v>
      </c>
      <c r="F15" s="10">
        <v>-9.4854466678843674E-3</v>
      </c>
      <c r="G15" s="10">
        <v>-8.6055232841442675E-3</v>
      </c>
      <c r="H15" s="10">
        <v>-2.3032232977647758E-2</v>
      </c>
      <c r="I15" s="10">
        <v>0</v>
      </c>
      <c r="J15" s="10">
        <v>4.7980191000869046E-3</v>
      </c>
      <c r="K15" s="10">
        <v>4.7062418825986911E-3</v>
      </c>
      <c r="L15" s="10">
        <v>1.7735672673923366E-2</v>
      </c>
      <c r="M15" s="10">
        <v>3.405707846982652E-3</v>
      </c>
      <c r="N15" s="10">
        <v>2.3562595182338749E-4</v>
      </c>
    </row>
    <row r="16" spans="1:14" x14ac:dyDescent="0.4">
      <c r="A16" s="1">
        <v>43489</v>
      </c>
      <c r="B16" s="10">
        <v>-2.0738070387927635E-2</v>
      </c>
      <c r="C16" s="10">
        <v>1.398624197473987E-2</v>
      </c>
      <c r="D16" s="10">
        <v>3.1412733251786416E-2</v>
      </c>
      <c r="E16" s="10">
        <v>6.5966019460595238E-3</v>
      </c>
      <c r="F16" s="10">
        <v>1.5183703317235894E-2</v>
      </c>
      <c r="G16" s="10">
        <v>1.6085870649931177E-2</v>
      </c>
      <c r="H16" s="10">
        <v>8.0523683230342077E-3</v>
      </c>
      <c r="I16" s="10">
        <v>-5.013039410124878E-3</v>
      </c>
      <c r="J16" s="10">
        <v>9.0502749783161526E-3</v>
      </c>
      <c r="K16" s="10">
        <v>-1.5538717321201114E-3</v>
      </c>
      <c r="L16" s="10">
        <v>-3.4360077982178009E-3</v>
      </c>
      <c r="M16" s="10">
        <v>-2.0610433296613564E-2</v>
      </c>
      <c r="N16" s="10">
        <v>2.3903430256047535E-4</v>
      </c>
    </row>
    <row r="17" spans="1:14" x14ac:dyDescent="0.4">
      <c r="A17" s="1">
        <v>43490</v>
      </c>
      <c r="B17" s="10">
        <v>-1.1648224962930943E-3</v>
      </c>
      <c r="C17" s="10">
        <v>1.6652793190612488E-3</v>
      </c>
      <c r="D17" s="10">
        <v>2.9824240310713776E-2</v>
      </c>
      <c r="E17" s="10">
        <v>1.5899234223358233E-2</v>
      </c>
      <c r="F17" s="10">
        <v>1.1519848212671E-2</v>
      </c>
      <c r="G17" s="10">
        <v>1.3041955585565387E-2</v>
      </c>
      <c r="H17" s="10">
        <v>8.5348004272445353E-3</v>
      </c>
      <c r="I17" s="10">
        <v>-1.100726578577817E-2</v>
      </c>
      <c r="J17" s="10">
        <v>9.4061736963974504E-3</v>
      </c>
      <c r="K17" s="10">
        <v>1.5788659024051247E-2</v>
      </c>
      <c r="L17" s="10">
        <v>2.6684421376355984E-2</v>
      </c>
      <c r="M17" s="10">
        <v>9.9288534205794615E-3</v>
      </c>
      <c r="N17" s="10">
        <v>2.9784684658376185E-4</v>
      </c>
    </row>
    <row r="18" spans="1:14" x14ac:dyDescent="0.4">
      <c r="A18" s="1">
        <v>43493</v>
      </c>
      <c r="B18" s="10">
        <v>4.500902087447152E-2</v>
      </c>
      <c r="C18" s="10">
        <v>-2.8123338282082747E-2</v>
      </c>
      <c r="D18" s="10">
        <v>1.815954723716133E-2</v>
      </c>
      <c r="E18" s="10">
        <v>1.8235151107425161E-2</v>
      </c>
      <c r="F18" s="10">
        <v>-2.3129631207660799E-2</v>
      </c>
      <c r="G18" s="10">
        <v>-2.945392399768432E-2</v>
      </c>
      <c r="H18" s="10">
        <v>-9.0502100784772312E-3</v>
      </c>
      <c r="I18" s="10">
        <v>-3.4913455955701007E-2</v>
      </c>
      <c r="J18" s="10">
        <v>-1.9756057449691861E-2</v>
      </c>
      <c r="K18" s="10">
        <v>-1.9352128871994927E-2</v>
      </c>
      <c r="L18" s="10">
        <v>2.3909156637731488E-3</v>
      </c>
      <c r="M18" s="10">
        <v>2.1454631701017411E-3</v>
      </c>
      <c r="N18" s="10">
        <v>1.8351260488781105E-4</v>
      </c>
    </row>
    <row r="19" spans="1:14" x14ac:dyDescent="0.4">
      <c r="A19" s="1">
        <v>43494</v>
      </c>
      <c r="B19" s="10">
        <v>-4.4667857629510947E-3</v>
      </c>
      <c r="C19" s="10">
        <v>-7.4434927126599314E-3</v>
      </c>
      <c r="D19" s="10">
        <v>-2.1324106840124236E-2</v>
      </c>
      <c r="E19" s="10">
        <v>-9.9334467291914332E-4</v>
      </c>
      <c r="F19" s="10">
        <v>2.0457063512988043E-3</v>
      </c>
      <c r="G19" s="10">
        <v>3.0573200231877409E-3</v>
      </c>
      <c r="H19" s="10">
        <v>2.0520574665866514E-2</v>
      </c>
      <c r="I19" s="10">
        <v>8.3320319354471619E-4</v>
      </c>
      <c r="J19" s="10">
        <v>-2.7237532883209539E-2</v>
      </c>
      <c r="K19" s="10">
        <v>-8.8797692403806867E-3</v>
      </c>
      <c r="L19" s="10">
        <v>-1.3402851112386245E-2</v>
      </c>
      <c r="M19" s="10">
        <v>1.3623028904603322E-2</v>
      </c>
      <c r="N19" s="10">
        <v>2.3886218630924939E-4</v>
      </c>
    </row>
    <row r="20" spans="1:14" x14ac:dyDescent="0.4">
      <c r="A20" s="1">
        <v>43495</v>
      </c>
      <c r="B20" s="10">
        <v>5.5803716241308934E-3</v>
      </c>
      <c r="C20" s="10">
        <v>3.2511697386627153E-2</v>
      </c>
      <c r="D20" s="10">
        <v>-2.538877910906749E-3</v>
      </c>
      <c r="E20" s="10">
        <v>2.8800109820164337E-2</v>
      </c>
      <c r="F20" s="10">
        <v>1.4087768446567348E-2</v>
      </c>
      <c r="G20" s="10">
        <v>1.5448713815702952E-2</v>
      </c>
      <c r="H20" s="10">
        <v>-4.0582725359126541E-2</v>
      </c>
      <c r="I20" s="10">
        <v>-3.8469342803719803E-2</v>
      </c>
      <c r="J20" s="10">
        <v>4.690978308951213E-2</v>
      </c>
      <c r="K20" s="10">
        <v>2.6461296058094674E-2</v>
      </c>
      <c r="L20" s="10">
        <v>2.4328028061396282E-2</v>
      </c>
      <c r="M20" s="10">
        <v>0</v>
      </c>
      <c r="N20" s="10">
        <v>2.3880514479014672E-4</v>
      </c>
    </row>
    <row r="21" spans="1:14" x14ac:dyDescent="0.4">
      <c r="A21" s="1">
        <v>43496</v>
      </c>
      <c r="B21" s="10">
        <v>-2.5931554497707045E-2</v>
      </c>
      <c r="C21" s="10">
        <v>3.1757390905450412E-2</v>
      </c>
      <c r="D21" s="10">
        <v>0</v>
      </c>
      <c r="E21" s="10">
        <v>9.2272857690748403E-3</v>
      </c>
      <c r="F21" s="10">
        <v>4.0900319606916981E-3</v>
      </c>
      <c r="G21" s="10">
        <v>2.5830290580590998E-3</v>
      </c>
      <c r="H21" s="10">
        <v>-1.2535461003827303E-3</v>
      </c>
      <c r="I21" s="10">
        <v>1.2097897369509347E-2</v>
      </c>
      <c r="J21" s="10">
        <v>2.8504567686382189E-2</v>
      </c>
      <c r="K21" s="10">
        <v>2.4767411378307742E-2</v>
      </c>
      <c r="L21" s="10">
        <v>1.9242047614326203E-2</v>
      </c>
      <c r="M21" s="10">
        <v>-1.0627092574286351E-2</v>
      </c>
      <c r="N21" s="10">
        <v>2.3874813050771341E-4</v>
      </c>
    </row>
    <row r="22" spans="1:14" x14ac:dyDescent="0.4">
      <c r="A22" s="1">
        <v>43497</v>
      </c>
      <c r="B22" s="10">
        <v>3.3692125597561427E-2</v>
      </c>
      <c r="C22" s="10">
        <v>2.4222862065947171E-3</v>
      </c>
      <c r="D22" s="10">
        <v>1.4824431710550931E-2</v>
      </c>
      <c r="E22" s="10">
        <v>7.6511097841069952E-4</v>
      </c>
      <c r="F22" s="10">
        <v>4.7889259642563808E-3</v>
      </c>
      <c r="G22" s="10">
        <v>4.0883877490012037E-3</v>
      </c>
      <c r="H22" s="10">
        <v>1.2736516895000355E-2</v>
      </c>
      <c r="I22" s="10">
        <v>-2.1380084532784737E-4</v>
      </c>
      <c r="J22" s="10">
        <v>-5.5321193464579997E-2</v>
      </c>
      <c r="K22" s="10">
        <v>-5.0468873962310869E-3</v>
      </c>
      <c r="L22" s="10">
        <v>-7.9093171841799256E-3</v>
      </c>
      <c r="M22" s="10">
        <v>0</v>
      </c>
      <c r="N22" s="10">
        <v>2.3869114344330679E-4</v>
      </c>
    </row>
    <row r="23" spans="1:14" x14ac:dyDescent="0.4">
      <c r="A23" s="1">
        <v>43500</v>
      </c>
      <c r="B23" s="10">
        <v>1.860009859121417E-2</v>
      </c>
      <c r="C23" s="10">
        <v>2.2329476398088577E-2</v>
      </c>
      <c r="D23" s="10">
        <v>1.0278863277004037E-2</v>
      </c>
      <c r="E23" s="10">
        <v>9.5148196413384883E-3</v>
      </c>
      <c r="F23" s="10">
        <v>7.4050770577044518E-3</v>
      </c>
      <c r="G23" s="10">
        <v>4.9645618937097808E-3</v>
      </c>
      <c r="H23" s="10">
        <v>-6.7377156002534572E-3</v>
      </c>
      <c r="I23" s="10">
        <v>-4.7689306724692541E-3</v>
      </c>
      <c r="J23" s="10">
        <v>4.3441780953186156E-3</v>
      </c>
      <c r="K23" s="10">
        <v>1.9656981123437448E-2</v>
      </c>
      <c r="L23" s="10">
        <v>1.5469153517341643E-2</v>
      </c>
      <c r="M23" s="10">
        <v>-2.1390382487494184E-3</v>
      </c>
      <c r="N23" s="10">
        <v>2.4209223140515132E-4</v>
      </c>
    </row>
    <row r="24" spans="1:14" x14ac:dyDescent="0.4">
      <c r="A24" s="1">
        <v>43501</v>
      </c>
      <c r="B24" s="10">
        <v>1.0245438770908966E-2</v>
      </c>
      <c r="C24" s="10">
        <v>1.435493787233796E-2</v>
      </c>
      <c r="D24" s="10">
        <v>2.1763311067582194E-2</v>
      </c>
      <c r="E24" s="10">
        <v>1.8576385572935457E-2</v>
      </c>
      <c r="F24" s="10">
        <v>-2.817982967176137E-3</v>
      </c>
      <c r="G24" s="10">
        <v>-1.2941633262416991E-3</v>
      </c>
      <c r="H24" s="10">
        <v>4.481907198940498E-3</v>
      </c>
      <c r="I24" s="10">
        <v>1.137559330920627E-2</v>
      </c>
      <c r="J24" s="10">
        <v>1.549184719407881E-2</v>
      </c>
      <c r="K24" s="10">
        <v>1.1576448293667446E-2</v>
      </c>
      <c r="L24" s="10">
        <v>1.307954791465895E-2</v>
      </c>
      <c r="M24" s="10">
        <v>1.2766130823035751E-2</v>
      </c>
      <c r="N24" s="10">
        <v>2.3857642597752154E-4</v>
      </c>
    </row>
    <row r="25" spans="1:14" x14ac:dyDescent="0.4">
      <c r="A25" s="1">
        <v>43502</v>
      </c>
      <c r="B25" s="10">
        <v>-2.9950509850241374E-2</v>
      </c>
      <c r="C25" s="10">
        <v>-3.3999848899757684E-2</v>
      </c>
      <c r="D25" s="10">
        <v>-2.3934864581090023E-2</v>
      </c>
      <c r="E25" s="10">
        <v>-1.2534071116972866E-2</v>
      </c>
      <c r="F25" s="10">
        <v>-3.8104547976286825E-2</v>
      </c>
      <c r="G25" s="10">
        <v>-3.569422497186768E-2</v>
      </c>
      <c r="H25" s="10">
        <v>-1.9071290315563283E-3</v>
      </c>
      <c r="I25" s="10">
        <v>1.2926552432473492E-2</v>
      </c>
      <c r="J25" s="10">
        <v>-1.1245711970345946E-2</v>
      </c>
      <c r="K25" s="10">
        <v>-2.7208230584384548E-2</v>
      </c>
      <c r="L25" s="10">
        <v>-1.3597101622407615E-2</v>
      </c>
      <c r="M25" s="10">
        <v>0</v>
      </c>
      <c r="N25" s="10">
        <v>2.3506312244399465E-4</v>
      </c>
    </row>
    <row r="26" spans="1:14" x14ac:dyDescent="0.4">
      <c r="A26" s="1">
        <v>43503</v>
      </c>
      <c r="B26" s="10">
        <v>3.5834453009216109E-2</v>
      </c>
      <c r="C26" s="10">
        <v>-3.0486846682620666E-2</v>
      </c>
      <c r="D26" s="10">
        <v>-3.797924806521645E-2</v>
      </c>
      <c r="E26" s="10">
        <v>-1.5557134097301221E-2</v>
      </c>
      <c r="F26" s="10">
        <v>-2.4331221143416423E-3</v>
      </c>
      <c r="G26" s="10">
        <v>-7.0965809817747959E-3</v>
      </c>
      <c r="H26" s="10">
        <v>-1.7139072279714746E-3</v>
      </c>
      <c r="I26" s="10">
        <v>-3.4831116420606087E-2</v>
      </c>
      <c r="J26" s="10">
        <v>-1.5909978166533854E-2</v>
      </c>
      <c r="K26" s="10">
        <v>-1.4923897317717878E-2</v>
      </c>
      <c r="L26" s="10">
        <v>-1.3143228309051168E-2</v>
      </c>
      <c r="M26" s="10">
        <v>-4.2372944755152669E-3</v>
      </c>
      <c r="N26" s="10">
        <v>2.4191904124498052E-4</v>
      </c>
    </row>
    <row r="27" spans="1:14" x14ac:dyDescent="0.4">
      <c r="A27" s="1">
        <v>43504</v>
      </c>
      <c r="B27" s="10">
        <v>-2.867386058460767E-2</v>
      </c>
      <c r="C27" s="10">
        <v>2.2411432677075377E-2</v>
      </c>
      <c r="D27" s="10">
        <v>1.0588900478953986E-2</v>
      </c>
      <c r="E27" s="10">
        <v>-4.215373170563399E-3</v>
      </c>
      <c r="F27" s="10">
        <v>9.8816769568526135E-3</v>
      </c>
      <c r="G27" s="10">
        <v>1.1335304666515248E-2</v>
      </c>
      <c r="H27" s="10">
        <v>-7.0692214492584877E-3</v>
      </c>
      <c r="I27" s="10">
        <v>9.5616967037838209E-3</v>
      </c>
      <c r="J27" s="10">
        <v>-1.6330895417224444E-2</v>
      </c>
      <c r="K27" s="10">
        <v>-3.3276080610359802E-3</v>
      </c>
      <c r="L27" s="10">
        <v>-9.8396014669328898E-3</v>
      </c>
      <c r="M27" s="10">
        <v>4.2372944755152174E-3</v>
      </c>
      <c r="N27" s="10">
        <v>2.3840579197136616E-4</v>
      </c>
    </row>
    <row r="28" spans="1:14" x14ac:dyDescent="0.4">
      <c r="A28" s="1">
        <v>43507</v>
      </c>
      <c r="B28" s="10">
        <v>2.6538248454186186E-2</v>
      </c>
      <c r="C28" s="10">
        <v>5.3908486348765933E-3</v>
      </c>
      <c r="D28" s="10">
        <v>-1.7710976553367133E-2</v>
      </c>
      <c r="E28" s="10">
        <v>3.5647338730237697E-2</v>
      </c>
      <c r="F28" s="10">
        <v>-9.8041421813547577E-3</v>
      </c>
      <c r="G28" s="10">
        <v>-1.1917301045286485E-2</v>
      </c>
      <c r="H28" s="10">
        <v>-2.9041097235897925E-2</v>
      </c>
      <c r="I28" s="10">
        <v>-1.1296700951220807E-3</v>
      </c>
      <c r="J28" s="10">
        <v>1.7488570835315679E-3</v>
      </c>
      <c r="K28" s="10">
        <v>-4.5660640991934017E-5</v>
      </c>
      <c r="L28" s="10">
        <v>-1.0888970177814254E-2</v>
      </c>
      <c r="M28" s="10">
        <v>4.2194155427080684E-3</v>
      </c>
      <c r="N28" s="10">
        <v>2.41802883468599E-4</v>
      </c>
    </row>
    <row r="29" spans="1:14" x14ac:dyDescent="0.4">
      <c r="A29" s="1">
        <v>43508</v>
      </c>
      <c r="B29" s="10">
        <v>-2.1401827323670013E-3</v>
      </c>
      <c r="C29" s="10">
        <v>2.8096202733005792E-2</v>
      </c>
      <c r="D29" s="10">
        <v>1.098557089945763E-2</v>
      </c>
      <c r="E29" s="10">
        <v>1.7813344036576317E-2</v>
      </c>
      <c r="F29" s="10">
        <v>1.8422999105597405E-2</v>
      </c>
      <c r="G29" s="10">
        <v>1.8102668344008106E-2</v>
      </c>
      <c r="H29" s="10">
        <v>-9.5293637717242009E-3</v>
      </c>
      <c r="I29" s="10">
        <v>1.4109581516319993E-2</v>
      </c>
      <c r="J29" s="10">
        <v>2.9119341062697382E-2</v>
      </c>
      <c r="K29" s="10">
        <v>2.3787656428788061E-2</v>
      </c>
      <c r="L29" s="10">
        <v>1.2946886529549475E-2</v>
      </c>
      <c r="M29" s="10">
        <v>1.2623607819855695E-3</v>
      </c>
      <c r="N29" s="10">
        <v>2.3829134856155821E-4</v>
      </c>
    </row>
    <row r="30" spans="1:14" x14ac:dyDescent="0.4">
      <c r="A30" s="1">
        <v>43509</v>
      </c>
      <c r="B30" s="10">
        <v>-1.5110918937401531E-2</v>
      </c>
      <c r="C30" s="10">
        <v>3.6524955815744691E-3</v>
      </c>
      <c r="D30" s="10">
        <v>-2.5740039951728773E-3</v>
      </c>
      <c r="E30" s="10">
        <v>7.9768370756880345E-3</v>
      </c>
      <c r="F30" s="10">
        <v>-3.3956455912138189E-3</v>
      </c>
      <c r="G30" s="10">
        <v>-1.2330283832556431E-3</v>
      </c>
      <c r="H30" s="10">
        <v>1.1742688301051329E-2</v>
      </c>
      <c r="I30" s="10">
        <v>2.9146042200806272E-3</v>
      </c>
      <c r="J30" s="10">
        <v>1.214151417759741E-3</v>
      </c>
      <c r="K30" s="10">
        <v>-1.0796198288927977E-3</v>
      </c>
      <c r="L30" s="10">
        <v>2.0752335979692164E-2</v>
      </c>
      <c r="M30" s="10">
        <v>-2.1048208149635388E-3</v>
      </c>
      <c r="N30" s="10">
        <v>2.3823457932224405E-4</v>
      </c>
    </row>
    <row r="31" spans="1:14" x14ac:dyDescent="0.4">
      <c r="A31" s="1">
        <v>43510</v>
      </c>
      <c r="B31" s="10">
        <v>1.0816763117122966E-2</v>
      </c>
      <c r="C31" s="10">
        <v>5.1948168771041511E-3</v>
      </c>
      <c r="D31" s="10">
        <v>4.1646396875273009E-2</v>
      </c>
      <c r="E31" s="10">
        <v>6.3000838386291103E-3</v>
      </c>
      <c r="F31" s="10">
        <v>2.2416270618940991E-2</v>
      </c>
      <c r="G31" s="10">
        <v>2.0698020034578948E-2</v>
      </c>
      <c r="H31" s="10">
        <v>-7.6069310681098311E-3</v>
      </c>
      <c r="I31" s="10">
        <v>-1.2245268272864894E-2</v>
      </c>
      <c r="J31" s="10">
        <v>-1.0635626590271331E-2</v>
      </c>
      <c r="K31" s="10">
        <v>1.3471139456173956E-3</v>
      </c>
      <c r="L31" s="10">
        <v>1.4946826582639065E-3</v>
      </c>
      <c r="M31" s="10">
        <v>0</v>
      </c>
      <c r="N31" s="10">
        <v>2.3472638950161373E-4</v>
      </c>
    </row>
    <row r="32" spans="1:14" x14ac:dyDescent="0.4">
      <c r="A32" s="1">
        <v>43511</v>
      </c>
      <c r="B32" s="10">
        <v>-5.3937563343192784E-3</v>
      </c>
      <c r="C32" s="10">
        <v>-2.5940351770466466E-3</v>
      </c>
      <c r="D32" s="10">
        <v>-1.2368585373962473E-3</v>
      </c>
      <c r="E32" s="10">
        <v>-2.6951772670872707E-3</v>
      </c>
      <c r="F32" s="10">
        <v>-5.0033601187963479E-3</v>
      </c>
      <c r="G32" s="10">
        <v>-3.585642034352091E-3</v>
      </c>
      <c r="H32" s="10">
        <v>7.5923857193484889E-3</v>
      </c>
      <c r="I32" s="10">
        <v>8.8529190003024116E-3</v>
      </c>
      <c r="J32" s="10">
        <v>-9.1005394998690987E-3</v>
      </c>
      <c r="K32" s="10">
        <v>-7.1757371770113446E-3</v>
      </c>
      <c r="L32" s="10">
        <v>-2.3363647709931452E-2</v>
      </c>
      <c r="M32" s="10">
        <v>-1.2650223065867451E-3</v>
      </c>
      <c r="N32" s="10">
        <v>2.4157256957438802E-4</v>
      </c>
    </row>
    <row r="33" spans="1:14" x14ac:dyDescent="0.4">
      <c r="A33" s="1">
        <v>43515</v>
      </c>
      <c r="B33" s="10">
        <v>-1.6358052869002462E-2</v>
      </c>
      <c r="C33" s="10">
        <v>9.8217382984999435E-3</v>
      </c>
      <c r="D33" s="10">
        <v>-1.0888270581144588E-2</v>
      </c>
      <c r="E33" s="10">
        <v>-1.2856673243473676E-2</v>
      </c>
      <c r="F33" s="10">
        <v>-1.0472596149837926E-2</v>
      </c>
      <c r="G33" s="10">
        <v>-7.6301981298875794E-3</v>
      </c>
      <c r="H33" s="10">
        <v>8.9575790121649464E-3</v>
      </c>
      <c r="I33" s="10">
        <v>-7.3006639047343939E-3</v>
      </c>
      <c r="J33" s="10">
        <v>1.2134173292475419E-2</v>
      </c>
      <c r="K33" s="10">
        <v>4.3992347661813034E-3</v>
      </c>
      <c r="L33" s="10">
        <v>1.3956023425203412E-2</v>
      </c>
      <c r="M33" s="10">
        <v>1.2650223065867022E-3</v>
      </c>
      <c r="N33" s="10">
        <v>2.3806443378057354E-4</v>
      </c>
    </row>
    <row r="34" spans="1:14" x14ac:dyDescent="0.4">
      <c r="A34" s="1">
        <v>43516</v>
      </c>
      <c r="B34" s="10">
        <v>7.1213667159532529E-3</v>
      </c>
      <c r="C34" s="10">
        <v>-5.6745058120535874E-3</v>
      </c>
      <c r="D34" s="10">
        <v>2.5630552318347859E-2</v>
      </c>
      <c r="E34" s="10">
        <v>1.788180944614667E-2</v>
      </c>
      <c r="F34" s="10">
        <v>1.1837864789723927E-2</v>
      </c>
      <c r="G34" s="10">
        <v>1.0116649712054216E-2</v>
      </c>
      <c r="H34" s="10">
        <v>-1.558897272637284E-2</v>
      </c>
      <c r="I34" s="10">
        <v>-2.6745834495748807E-4</v>
      </c>
      <c r="J34" s="10">
        <v>-3.3726429645101544E-3</v>
      </c>
      <c r="K34" s="10">
        <v>-4.2645516081068141E-3</v>
      </c>
      <c r="L34" s="10">
        <v>-7.3917049293862102E-3</v>
      </c>
      <c r="M34" s="10">
        <v>4.2052206629784273E-3</v>
      </c>
      <c r="N34" s="10">
        <v>2.4145674419749318E-4</v>
      </c>
    </row>
    <row r="35" spans="1:14" x14ac:dyDescent="0.4">
      <c r="A35" s="1">
        <v>43517</v>
      </c>
      <c r="B35" s="10">
        <v>-9.3227985351245421E-3</v>
      </c>
      <c r="C35" s="10">
        <v>-1.3279716049718756E-2</v>
      </c>
      <c r="D35" s="10">
        <v>-7.6511467355197503E-3</v>
      </c>
      <c r="E35" s="10">
        <v>-8.9912492076166164E-3</v>
      </c>
      <c r="F35" s="10">
        <v>-1.1476102031491825E-2</v>
      </c>
      <c r="G35" s="10">
        <v>-1.1056772892656545E-2</v>
      </c>
      <c r="H35" s="10">
        <v>-1.5268856410376017E-3</v>
      </c>
      <c r="I35" s="10">
        <v>-7.6258357847355527E-3</v>
      </c>
      <c r="J35" s="10">
        <v>-1.6411956027468778E-3</v>
      </c>
      <c r="K35" s="10">
        <v>-1.5225758565130167E-2</v>
      </c>
      <c r="L35" s="10">
        <v>3.6735806204119766E-3</v>
      </c>
      <c r="M35" s="10">
        <v>5.0230327462733862E-3</v>
      </c>
      <c r="N35" s="10">
        <v>2.3795031778643986E-4</v>
      </c>
    </row>
    <row r="36" spans="1:14" x14ac:dyDescent="0.4">
      <c r="A36" s="1">
        <v>43518</v>
      </c>
      <c r="B36" s="10">
        <v>9.322798535124582E-3</v>
      </c>
      <c r="C36" s="10">
        <v>-1.745152698264529E-2</v>
      </c>
      <c r="D36" s="10">
        <v>-6.163347707668577E-3</v>
      </c>
      <c r="E36" s="10">
        <v>-6.524126076943239E-3</v>
      </c>
      <c r="F36" s="10">
        <v>4.0052342940686391E-3</v>
      </c>
      <c r="G36" s="10">
        <v>7.7021099263007949E-4</v>
      </c>
      <c r="H36" s="10">
        <v>5.5074964051464231E-3</v>
      </c>
      <c r="I36" s="10">
        <v>1.0723963362975642E-2</v>
      </c>
      <c r="J36" s="10">
        <v>7.4562018768648351E-3</v>
      </c>
      <c r="K36" s="10">
        <v>1.214145950606217E-2</v>
      </c>
      <c r="L36" s="10">
        <v>-2.737795635933634E-2</v>
      </c>
      <c r="M36" s="10">
        <v>-8.3542193664239096E-4</v>
      </c>
      <c r="N36" s="10">
        <v>2.3789371090188319E-4</v>
      </c>
    </row>
    <row r="37" spans="1:14" x14ac:dyDescent="0.4">
      <c r="A37" s="1">
        <v>43521</v>
      </c>
      <c r="B37" s="10">
        <v>0</v>
      </c>
      <c r="C37" s="10">
        <v>1.0876881340559945E-2</v>
      </c>
      <c r="D37" s="10">
        <v>2.5634604784973525E-2</v>
      </c>
      <c r="E37" s="10">
        <v>1.7125249525463376E-2</v>
      </c>
      <c r="F37" s="10">
        <v>9.786962659211999E-3</v>
      </c>
      <c r="G37" s="10">
        <v>1.0998510312803073E-2</v>
      </c>
      <c r="H37" s="10">
        <v>-1.7964625472280275E-2</v>
      </c>
      <c r="I37" s="10">
        <v>1.2244726416437212E-2</v>
      </c>
      <c r="J37" s="10">
        <v>8.8220164027838889E-4</v>
      </c>
      <c r="K37" s="10">
        <v>-8.7396447536580246E-4</v>
      </c>
      <c r="L37" s="10">
        <v>-1.3065784813958713E-2</v>
      </c>
      <c r="M37" s="10">
        <v>0</v>
      </c>
      <c r="N37" s="10">
        <v>2.3783713094416951E-4</v>
      </c>
    </row>
    <row r="38" spans="1:14" x14ac:dyDescent="0.4">
      <c r="A38" s="1">
        <v>43522</v>
      </c>
      <c r="B38" s="10">
        <v>3.8136793702454263E-3</v>
      </c>
      <c r="C38" s="10">
        <v>7.8844035241490557E-3</v>
      </c>
      <c r="D38" s="10">
        <v>7.8031608423544743E-3</v>
      </c>
      <c r="E38" s="10">
        <v>-1.7874698412071282E-4</v>
      </c>
      <c r="F38" s="10">
        <v>-6.6183287876341252E-3</v>
      </c>
      <c r="G38" s="10">
        <v>-5.0242058896272142E-3</v>
      </c>
      <c r="H38" s="10">
        <v>-2.4857439401546784E-3</v>
      </c>
      <c r="I38" s="10">
        <v>1.4214643473774466E-3</v>
      </c>
      <c r="J38" s="10">
        <v>2.0798930847785008E-3</v>
      </c>
      <c r="K38" s="10">
        <v>5.1516614050254221E-3</v>
      </c>
      <c r="L38" s="10">
        <v>-1.8472603079736864E-2</v>
      </c>
      <c r="M38" s="10">
        <v>2.920928427663698E-3</v>
      </c>
      <c r="N38" s="10">
        <v>2.4122625761397782E-4</v>
      </c>
    </row>
    <row r="39" spans="1:14" x14ac:dyDescent="0.4">
      <c r="A39" s="1">
        <v>43523</v>
      </c>
      <c r="B39" s="10">
        <v>5.4230067828036658E-3</v>
      </c>
      <c r="C39" s="10">
        <v>7.8227256812088575E-3</v>
      </c>
      <c r="D39" s="10">
        <v>1.1887212784046504E-2</v>
      </c>
      <c r="E39" s="10">
        <v>1.6075738033796574E-3</v>
      </c>
      <c r="F39" s="10">
        <v>3.7219867810806022E-3</v>
      </c>
      <c r="G39" s="10">
        <v>2.5818200577530587E-3</v>
      </c>
      <c r="H39" s="10">
        <v>7.5380287921677655E-2</v>
      </c>
      <c r="I39" s="10">
        <v>7.0249305934802758E-3</v>
      </c>
      <c r="J39" s="10">
        <v>2.8619481378838545E-3</v>
      </c>
      <c r="K39" s="10">
        <v>8.2467577886152397E-4</v>
      </c>
      <c r="L39" s="10">
        <v>1.1722969104392396E-3</v>
      </c>
      <c r="M39" s="10">
        <v>-2.9209284276636763E-3</v>
      </c>
      <c r="N39" s="10">
        <v>2.377232327085119E-4</v>
      </c>
    </row>
    <row r="40" spans="1:14" x14ac:dyDescent="0.4">
      <c r="A40" s="1">
        <v>43524</v>
      </c>
      <c r="B40" s="10">
        <v>-7.055660206689021E-3</v>
      </c>
      <c r="C40" s="10">
        <v>-1.570712920535788E-2</v>
      </c>
      <c r="D40" s="10">
        <v>-1.5481107038635826E-2</v>
      </c>
      <c r="E40" s="10">
        <v>-1.4562055075184857E-2</v>
      </c>
      <c r="F40" s="10">
        <v>-3.0289930064819949E-3</v>
      </c>
      <c r="G40" s="10">
        <v>-2.3052000741571135E-3</v>
      </c>
      <c r="H40" s="10">
        <v>4.8028354213190937E-4</v>
      </c>
      <c r="I40" s="10">
        <v>-7.0249305934801162E-3</v>
      </c>
      <c r="J40" s="10">
        <v>-7.6807728438610466E-4</v>
      </c>
      <c r="K40" s="10">
        <v>3.4615883615485279E-3</v>
      </c>
      <c r="L40" s="10">
        <v>2.2789575937757611E-3</v>
      </c>
      <c r="M40" s="10">
        <v>-4.1876108096310892E-3</v>
      </c>
      <c r="N40" s="10">
        <v>2.4111076400813963E-4</v>
      </c>
    </row>
    <row r="41" spans="1:14" x14ac:dyDescent="0.4">
      <c r="A41" s="1">
        <v>43525</v>
      </c>
      <c r="B41" s="10">
        <v>-6.3522334652506118E-2</v>
      </c>
      <c r="C41" s="10">
        <v>-6.6181578424781172E-3</v>
      </c>
      <c r="D41" s="10">
        <v>-1.6334301463091439E-2</v>
      </c>
      <c r="E41" s="10">
        <v>-1.4961052640111414E-2</v>
      </c>
      <c r="F41" s="10">
        <v>-1.7865011110912571E-2</v>
      </c>
      <c r="G41" s="10">
        <v>-1.285295607066579E-2</v>
      </c>
      <c r="H41" s="10">
        <v>6.9054267695226939E-3</v>
      </c>
      <c r="I41" s="10">
        <v>5.6657375356772999E-3</v>
      </c>
      <c r="J41" s="10">
        <v>1.9266440442492722E-2</v>
      </c>
      <c r="K41" s="10">
        <v>1.8639052415206442E-2</v>
      </c>
      <c r="L41" s="10">
        <v>-2.7723888009745764E-3</v>
      </c>
      <c r="M41" s="10">
        <v>-2.1003998480148846E-3</v>
      </c>
      <c r="N41" s="10">
        <v>2.3760944351049255E-4</v>
      </c>
    </row>
    <row r="42" spans="1:14" x14ac:dyDescent="0.4">
      <c r="A42" s="1">
        <v>43528</v>
      </c>
      <c r="B42" s="10">
        <v>-2.7656955485901205E-2</v>
      </c>
      <c r="C42" s="10">
        <v>-2.4194728587056881E-2</v>
      </c>
      <c r="D42" s="10">
        <v>-2.8144736934542575E-2</v>
      </c>
      <c r="E42" s="10">
        <v>1.187770930679204E-2</v>
      </c>
      <c r="F42" s="10">
        <v>-1.0311987863567167E-2</v>
      </c>
      <c r="G42" s="10">
        <v>-7.7739464243004996E-3</v>
      </c>
      <c r="H42" s="10">
        <v>-1.6156832839325966E-2</v>
      </c>
      <c r="I42" s="10">
        <v>-7.2452671643449575E-3</v>
      </c>
      <c r="J42" s="10">
        <v>1.4513749826393956E-2</v>
      </c>
      <c r="K42" s="10">
        <v>5.9507600924857719E-3</v>
      </c>
      <c r="L42" s="10">
        <v>-7.2443894424967323E-3</v>
      </c>
      <c r="M42" s="10">
        <v>-1.2623607819856459E-3</v>
      </c>
      <c r="N42" s="10">
        <v>2.3755299867424216E-4</v>
      </c>
    </row>
    <row r="43" spans="1:14" x14ac:dyDescent="0.4">
      <c r="A43" s="1">
        <v>43529</v>
      </c>
      <c r="B43" s="10">
        <v>-2.3544703670893515E-2</v>
      </c>
      <c r="C43" s="10">
        <v>-1.3614705983209633E-3</v>
      </c>
      <c r="D43" s="10">
        <v>-8.5053276944879012E-3</v>
      </c>
      <c r="E43" s="10">
        <v>-7.2926485461413983E-3</v>
      </c>
      <c r="F43" s="10">
        <v>-4.0978632671528591E-3</v>
      </c>
      <c r="G43" s="10">
        <v>-3.5861156551077276E-3</v>
      </c>
      <c r="H43" s="10">
        <v>-6.4080955940322903E-4</v>
      </c>
      <c r="I43" s="10">
        <v>-5.071326241242023E-3</v>
      </c>
      <c r="J43" s="10">
        <v>-2.2074021829867657E-3</v>
      </c>
      <c r="K43" s="10">
        <v>1.232140896026509E-2</v>
      </c>
      <c r="L43" s="10">
        <v>4.1507814474678127E-2</v>
      </c>
      <c r="M43" s="10">
        <v>1.0471299867295437E-2</v>
      </c>
      <c r="N43" s="10">
        <v>2.4093814546005253E-4</v>
      </c>
    </row>
    <row r="44" spans="1:14" x14ac:dyDescent="0.4">
      <c r="A44" s="1">
        <v>43530</v>
      </c>
      <c r="B44" s="10">
        <v>1.9359346290700186E-2</v>
      </c>
      <c r="C44" s="10">
        <v>-8.2079804178297328E-3</v>
      </c>
      <c r="D44" s="10">
        <v>-1.6587302156863864E-2</v>
      </c>
      <c r="E44" s="10">
        <v>-2.7485129533491599E-3</v>
      </c>
      <c r="F44" s="10">
        <v>1.3078272503056728E-3</v>
      </c>
      <c r="G44" s="10">
        <v>-1.0735007016382029E-3</v>
      </c>
      <c r="H44" s="10">
        <v>-3.176670631412846E-3</v>
      </c>
      <c r="I44" s="10">
        <v>-3.0488691079547037E-2</v>
      </c>
      <c r="J44" s="10">
        <v>-1.3970679840275509E-2</v>
      </c>
      <c r="K44" s="10">
        <v>-3.5950019105238321E-3</v>
      </c>
      <c r="L44" s="10">
        <v>1.4794044597014082E-2</v>
      </c>
      <c r="M44" s="10">
        <v>2.0811662038244493E-3</v>
      </c>
      <c r="N44" s="10">
        <v>2.4088010825335242E-4</v>
      </c>
    </row>
    <row r="45" spans="1:14" x14ac:dyDescent="0.4">
      <c r="A45" s="1">
        <v>43531</v>
      </c>
      <c r="B45" s="10">
        <v>-6.0096334713906794E-3</v>
      </c>
      <c r="C45" s="10">
        <v>1.7969446214518899E-2</v>
      </c>
      <c r="D45" s="10">
        <v>1.6587302156863864E-2</v>
      </c>
      <c r="E45" s="10">
        <v>8.7687810679011307E-3</v>
      </c>
      <c r="F45" s="10">
        <v>1.0802982075763671E-2</v>
      </c>
      <c r="G45" s="10">
        <v>1.2646827344991299E-2</v>
      </c>
      <c r="H45" s="10">
        <v>-4.2531913970742822E-3</v>
      </c>
      <c r="I45" s="10">
        <v>-9.2702454833404561E-3</v>
      </c>
      <c r="J45" s="10">
        <v>-2.6102425826913238E-2</v>
      </c>
      <c r="K45" s="10">
        <v>-1.2654656176079188E-2</v>
      </c>
      <c r="L45" s="10">
        <v>-2.6909588944078609E-2</v>
      </c>
      <c r="M45" s="10">
        <v>-4.1666726948458343E-3</v>
      </c>
      <c r="N45" s="10">
        <v>2.4082209899951602E-4</v>
      </c>
    </row>
    <row r="46" spans="1:14" x14ac:dyDescent="0.4">
      <c r="A46" s="1">
        <v>43532</v>
      </c>
      <c r="B46" s="10">
        <v>3.0862983701748892E-2</v>
      </c>
      <c r="C46" s="10">
        <v>6.2495826434669499E-2</v>
      </c>
      <c r="D46" s="10">
        <v>3.9999131543799728E-2</v>
      </c>
      <c r="E46" s="10">
        <v>5.6225776127420595E-3</v>
      </c>
      <c r="F46" s="10">
        <v>2.752901251511566E-2</v>
      </c>
      <c r="G46" s="10">
        <v>2.3490987399139525E-2</v>
      </c>
      <c r="H46" s="10">
        <v>1.428152805348776E-3</v>
      </c>
      <c r="I46" s="10">
        <v>-3.2567025720590145E-3</v>
      </c>
      <c r="J46" s="10">
        <v>-3.1724058330335589E-3</v>
      </c>
      <c r="K46" s="10">
        <v>-8.5753542588445865E-4</v>
      </c>
      <c r="L46" s="10">
        <v>-1.2569616262011541E-2</v>
      </c>
      <c r="M46" s="10">
        <v>-8.3542193664239096E-4</v>
      </c>
      <c r="N46" s="10">
        <v>2.3732503838932154E-4</v>
      </c>
    </row>
    <row r="47" spans="1:14" x14ac:dyDescent="0.4">
      <c r="A47" s="1">
        <v>43535</v>
      </c>
      <c r="B47" s="10">
        <v>-6.4497438478860044E-3</v>
      </c>
      <c r="C47" s="10">
        <v>1.9081673617299288E-2</v>
      </c>
      <c r="D47" s="10">
        <v>4.5489085263689883E-3</v>
      </c>
      <c r="E47" s="10">
        <v>-1.5309210970872096E-2</v>
      </c>
      <c r="F47" s="10">
        <v>-2.0279331438763063E-3</v>
      </c>
      <c r="G47" s="10">
        <v>-1.0523196363448342E-3</v>
      </c>
      <c r="H47" s="10">
        <v>4.4146353114390907E-3</v>
      </c>
      <c r="I47" s="10">
        <v>1.7917796690275833E-2</v>
      </c>
      <c r="J47" s="10">
        <v>3.0274960502404014E-2</v>
      </c>
      <c r="K47" s="10">
        <v>2.8853464876389404E-2</v>
      </c>
      <c r="L47" s="10">
        <v>2.0024261821755727E-2</v>
      </c>
      <c r="M47" s="10">
        <v>-5.4473212428529112E-3</v>
      </c>
      <c r="N47" s="10">
        <v>2.4070699198124022E-4</v>
      </c>
    </row>
    <row r="48" spans="1:14" x14ac:dyDescent="0.4">
      <c r="A48" s="1">
        <v>43536</v>
      </c>
      <c r="B48" s="10">
        <v>-5.8997221271883827E-3</v>
      </c>
      <c r="C48" s="10">
        <v>7.186253203310804E-3</v>
      </c>
      <c r="D48" s="10">
        <v>6.9350496553126188E-3</v>
      </c>
      <c r="E48" s="10">
        <v>4.0322635279384511E-3</v>
      </c>
      <c r="F48" s="10">
        <v>1.0937328111859596E-2</v>
      </c>
      <c r="G48" s="10">
        <v>9.3930717747631159E-3</v>
      </c>
      <c r="H48" s="10">
        <v>1.1851764475579932E-2</v>
      </c>
      <c r="I48" s="10">
        <v>2.1720243352120643E-4</v>
      </c>
      <c r="J48" s="10">
        <v>1.4833780667947011E-3</v>
      </c>
      <c r="K48" s="10">
        <v>1.4724026642164456E-2</v>
      </c>
      <c r="L48" s="10">
        <v>1.7966761539570938E-4</v>
      </c>
      <c r="M48" s="10">
        <v>6.282743179495209E-3</v>
      </c>
      <c r="N48" s="10">
        <v>2.3721162998248811E-4</v>
      </c>
    </row>
    <row r="49" spans="1:14" x14ac:dyDescent="0.4">
      <c r="A49" s="1">
        <v>43537</v>
      </c>
      <c r="B49" s="10">
        <v>-1.4302985190331028E-2</v>
      </c>
      <c r="C49" s="10">
        <v>1.9076147060813887E-2</v>
      </c>
      <c r="D49" s="10">
        <v>-3.0093311907094284E-3</v>
      </c>
      <c r="E49" s="10">
        <v>1.2361546247737942E-2</v>
      </c>
      <c r="F49" s="10">
        <v>-3.0298458359880446E-3</v>
      </c>
      <c r="G49" s="10">
        <v>-1.4237606667219904E-3</v>
      </c>
      <c r="H49" s="10">
        <v>6.46026555965208E-2</v>
      </c>
      <c r="I49" s="10">
        <v>1.7064984946475393E-2</v>
      </c>
      <c r="J49" s="10">
        <v>1.0529510971593539E-2</v>
      </c>
      <c r="K49" s="10">
        <v>1.0056483926469205E-4</v>
      </c>
      <c r="L49" s="10">
        <v>7.0414421503174202E-3</v>
      </c>
      <c r="M49" s="10">
        <v>-2.9270353325229919E-3</v>
      </c>
      <c r="N49" s="10">
        <v>2.3715537396967295E-4</v>
      </c>
    </row>
    <row r="50" spans="1:14" x14ac:dyDescent="0.4">
      <c r="A50" s="1">
        <v>43538</v>
      </c>
      <c r="B50" s="10">
        <v>5.9844583152404863E-3</v>
      </c>
      <c r="C50" s="10">
        <v>5.3153060633452194E-3</v>
      </c>
      <c r="D50" s="10">
        <v>2.0582382067381829E-2</v>
      </c>
      <c r="E50" s="10">
        <v>-1.3459642990583623E-2</v>
      </c>
      <c r="F50" s="10">
        <v>5.3814856896071579E-3</v>
      </c>
      <c r="G50" s="10">
        <v>5.0194915868388935E-3</v>
      </c>
      <c r="H50" s="10">
        <v>5.4184459861859775E-3</v>
      </c>
      <c r="I50" s="10">
        <v>2.1860263030716257E-3</v>
      </c>
      <c r="J50" s="10">
        <v>-2.7183666277704821E-3</v>
      </c>
      <c r="K50" s="10">
        <v>-6.532536566871922E-3</v>
      </c>
      <c r="L50" s="10">
        <v>-2.5602109783929767E-3</v>
      </c>
      <c r="M50" s="10">
        <v>0</v>
      </c>
      <c r="N50" s="10">
        <v>2.4053495088799577E-4</v>
      </c>
    </row>
    <row r="51" spans="1:14" x14ac:dyDescent="0.4">
      <c r="A51" s="1">
        <v>43539</v>
      </c>
      <c r="B51" s="10">
        <v>3.2289274134180729E-2</v>
      </c>
      <c r="C51" s="10">
        <v>1.7200615183521853E-2</v>
      </c>
      <c r="D51" s="10">
        <v>1.4363430286374271E-2</v>
      </c>
      <c r="E51" s="10">
        <v>9.1516433585963914E-4</v>
      </c>
      <c r="F51" s="10">
        <v>8.6092748799306788E-3</v>
      </c>
      <c r="G51" s="10">
        <v>7.1569514894506631E-3</v>
      </c>
      <c r="H51" s="10">
        <v>1.3026886658790149E-2</v>
      </c>
      <c r="I51" s="10">
        <v>1.8364632215134659E-2</v>
      </c>
      <c r="J51" s="10">
        <v>1.5383198562259292E-2</v>
      </c>
      <c r="K51" s="10">
        <v>-9.1982740735469838E-4</v>
      </c>
      <c r="L51" s="10">
        <v>1.6202826234096218E-2</v>
      </c>
      <c r="M51" s="10">
        <v>0</v>
      </c>
      <c r="N51" s="10">
        <v>2.3704212761838678E-4</v>
      </c>
    </row>
    <row r="52" spans="1:14" x14ac:dyDescent="0.4">
      <c r="A52" s="1">
        <v>43542</v>
      </c>
      <c r="B52" s="10">
        <v>-6.9565497933598269E-3</v>
      </c>
      <c r="C52" s="10">
        <v>-3.5591448177450203E-3</v>
      </c>
      <c r="D52" s="10">
        <v>9.2700547962865105E-3</v>
      </c>
      <c r="E52" s="10">
        <v>-1.6788513492149666E-2</v>
      </c>
      <c r="F52" s="10">
        <v>-4.0639934352218778E-3</v>
      </c>
      <c r="G52" s="10">
        <v>-1.3707022185267162E-3</v>
      </c>
      <c r="H52" s="10">
        <v>-1.0535144079102297E-2</v>
      </c>
      <c r="I52" s="10">
        <v>3.659652373873093E-4</v>
      </c>
      <c r="J52" s="10">
        <v>1.7247446657602521E-2</v>
      </c>
      <c r="K52" s="10">
        <v>-1.6886757444976858E-4</v>
      </c>
      <c r="L52" s="10">
        <v>4.0392269172111299E-3</v>
      </c>
      <c r="M52" s="10">
        <v>-1.2570711900512029E-3</v>
      </c>
      <c r="N52" s="10">
        <v>2.4042011813968334E-4</v>
      </c>
    </row>
    <row r="53" spans="1:14" x14ac:dyDescent="0.4">
      <c r="A53" s="1">
        <v>43543</v>
      </c>
      <c r="B53" s="10">
        <v>-1.1114475338541926E-2</v>
      </c>
      <c r="C53" s="10">
        <v>-2.1625061820616128E-2</v>
      </c>
      <c r="D53" s="10">
        <v>-1.8333119316819843E-2</v>
      </c>
      <c r="E53" s="10">
        <v>-1.2731870167968572E-2</v>
      </c>
      <c r="F53" s="10">
        <v>-1.565585825398776E-2</v>
      </c>
      <c r="G53" s="10">
        <v>-1.4931545609241297E-2</v>
      </c>
      <c r="H53" s="10">
        <v>1.1304081093341406E-2</v>
      </c>
      <c r="I53" s="10">
        <v>9.4043894078569461E-4</v>
      </c>
      <c r="J53" s="10">
        <v>1.124441071152785E-2</v>
      </c>
      <c r="K53" s="10">
        <v>1.2244657016597962E-2</v>
      </c>
      <c r="L53" s="10">
        <v>-2.5738534244307103E-3</v>
      </c>
      <c r="M53" s="10">
        <v>8.3507792174198885E-3</v>
      </c>
      <c r="N53" s="10">
        <v>2.4036233019952513E-4</v>
      </c>
    </row>
    <row r="54" spans="1:14" x14ac:dyDescent="0.4">
      <c r="A54" s="1">
        <v>43544</v>
      </c>
      <c r="B54" s="10">
        <v>-1.177163173014752E-3</v>
      </c>
      <c r="C54" s="10">
        <v>-5.358025482734897E-3</v>
      </c>
      <c r="D54" s="10">
        <v>-1.7180517372286132E-2</v>
      </c>
      <c r="E54" s="10">
        <v>-1.6720891184481817E-2</v>
      </c>
      <c r="F54" s="10">
        <v>-1.3475451311289018E-2</v>
      </c>
      <c r="G54" s="10">
        <v>-1.2138398178143823E-2</v>
      </c>
      <c r="H54" s="10">
        <v>4.1729746223767919E-2</v>
      </c>
      <c r="I54" s="10">
        <v>-1.9340849185215266E-3</v>
      </c>
      <c r="J54" s="10">
        <v>1.9904453575627298E-2</v>
      </c>
      <c r="K54" s="10">
        <v>2.0736910020200106E-2</v>
      </c>
      <c r="L54" s="10">
        <v>-3.2854238997969895E-3</v>
      </c>
      <c r="M54" s="10">
        <v>1.2466238888501574E-3</v>
      </c>
      <c r="N54" s="10">
        <v>2.3687205415331592E-4</v>
      </c>
    </row>
    <row r="55" spans="1:14" x14ac:dyDescent="0.4">
      <c r="A55" s="1">
        <v>43545</v>
      </c>
      <c r="B55" s="10">
        <v>-1.5430573226645804E-2</v>
      </c>
      <c r="C55" s="10">
        <v>-3.7317763007195165E-2</v>
      </c>
      <c r="D55" s="10">
        <v>-2.7872146568657042E-2</v>
      </c>
      <c r="E55" s="10">
        <v>-5.7648122756735441E-3</v>
      </c>
      <c r="F55" s="10">
        <v>-3.1440828835282625E-2</v>
      </c>
      <c r="G55" s="10">
        <v>-2.9481194269761646E-2</v>
      </c>
      <c r="H55" s="10">
        <v>-9.5884067073864446E-2</v>
      </c>
      <c r="I55" s="10">
        <v>4.0207881640968767E-3</v>
      </c>
      <c r="J55" s="10">
        <v>1.2160978068277997E-2</v>
      </c>
      <c r="K55" s="10">
        <v>6.1657447797016287E-3</v>
      </c>
      <c r="L55" s="10">
        <v>9.3584352655887715E-3</v>
      </c>
      <c r="M55" s="10">
        <v>0</v>
      </c>
      <c r="N55" s="10">
        <v>2.4024766217288436E-4</v>
      </c>
    </row>
    <row r="56" spans="1:14" x14ac:dyDescent="0.4">
      <c r="A56" s="1">
        <v>43546</v>
      </c>
      <c r="B56" s="10">
        <v>-1.2033839563723565E-2</v>
      </c>
      <c r="C56" s="10">
        <v>-1.0959712096918086E-2</v>
      </c>
      <c r="D56" s="10">
        <v>-2.1528533611010897E-3</v>
      </c>
      <c r="E56" s="10">
        <v>-1.3386561334186163E-2</v>
      </c>
      <c r="F56" s="10">
        <v>-7.8058817661687285E-4</v>
      </c>
      <c r="G56" s="10">
        <v>-2.8804365311288569E-4</v>
      </c>
      <c r="H56" s="10">
        <v>2.2394657080382258E-2</v>
      </c>
      <c r="I56" s="10">
        <v>-2.7419240633974017E-2</v>
      </c>
      <c r="J56" s="10">
        <v>-3.0409454721365754E-2</v>
      </c>
      <c r="K56" s="10">
        <v>-2.1371000126455514E-2</v>
      </c>
      <c r="L56" s="10">
        <v>-2.9780635076566649E-2</v>
      </c>
      <c r="M56" s="10">
        <v>-4.1614708412520468E-3</v>
      </c>
      <c r="N56" s="10">
        <v>2.4018995709698831E-4</v>
      </c>
    </row>
    <row r="57" spans="1:14" x14ac:dyDescent="0.4">
      <c r="A57" s="1">
        <v>43549</v>
      </c>
      <c r="B57" s="10">
        <v>2.8053167591008669E-2</v>
      </c>
      <c r="C57" s="10">
        <v>1.9038524024634108E-2</v>
      </c>
      <c r="D57" s="10">
        <v>2.4932881692921034E-2</v>
      </c>
      <c r="E57" s="10">
        <v>7.3944684077365298E-3</v>
      </c>
      <c r="F57" s="10">
        <v>1.7408707456049846E-2</v>
      </c>
      <c r="G57" s="10">
        <v>1.6392275459153116E-2</v>
      </c>
      <c r="H57" s="10">
        <v>-5.0694032513192711E-3</v>
      </c>
      <c r="I57" s="10">
        <v>-5.8935413851922262E-4</v>
      </c>
      <c r="J57" s="10">
        <v>5.3630643121421471E-3</v>
      </c>
      <c r="K57" s="10">
        <v>-1.042327552330961E-2</v>
      </c>
      <c r="L57" s="10">
        <v>8.9925368009494925E-4</v>
      </c>
      <c r="M57" s="10">
        <v>-3.3416906619032133E-3</v>
      </c>
      <c r="N57" s="10">
        <v>2.3670222456243238E-4</v>
      </c>
    </row>
    <row r="58" spans="1:14" x14ac:dyDescent="0.4">
      <c r="A58" s="1">
        <v>43550</v>
      </c>
      <c r="B58" s="10">
        <v>-2.6843246088295372E-2</v>
      </c>
      <c r="C58" s="10">
        <v>-5.3718051940555372E-2</v>
      </c>
      <c r="D58" s="10">
        <v>-6.2898225516648198E-2</v>
      </c>
      <c r="E58" s="10">
        <v>-3.2511975940680823E-2</v>
      </c>
      <c r="F58" s="10">
        <v>-3.6363346170486983E-2</v>
      </c>
      <c r="G58" s="10">
        <v>-3.4816118896104385E-2</v>
      </c>
      <c r="H58" s="10">
        <v>1.1316697799663418E-4</v>
      </c>
      <c r="I58" s="10">
        <v>8.9634063274629076E-3</v>
      </c>
      <c r="J58" s="10">
        <v>5.3400613686028489E-3</v>
      </c>
      <c r="K58" s="10">
        <v>-7.0490950614261073E-3</v>
      </c>
      <c r="L58" s="10">
        <v>1.9157093981389615E-3</v>
      </c>
      <c r="M58" s="10">
        <v>6.2565376143051375E-3</v>
      </c>
      <c r="N58" s="10">
        <v>2.4007545343802828E-4</v>
      </c>
    </row>
    <row r="59" spans="1:14" x14ac:dyDescent="0.4">
      <c r="A59" s="1">
        <v>43551</v>
      </c>
      <c r="B59" s="10">
        <v>1.2616568675530314E-2</v>
      </c>
      <c r="C59" s="10">
        <v>-1.1742862453475521E-2</v>
      </c>
      <c r="D59" s="10">
        <v>2.5261842235313661E-2</v>
      </c>
      <c r="E59" s="10">
        <v>2.9016147948601502E-2</v>
      </c>
      <c r="F59" s="10">
        <v>2.6685879857756771E-2</v>
      </c>
      <c r="G59" s="10">
        <v>2.2904487266212834E-2</v>
      </c>
      <c r="H59" s="10">
        <v>-2.0468786988596006E-3</v>
      </c>
      <c r="I59" s="10">
        <v>-1.0411477160535015E-2</v>
      </c>
      <c r="J59" s="10">
        <v>-1.0176283633362627E-2</v>
      </c>
      <c r="K59" s="10">
        <v>-9.8404282299890625E-3</v>
      </c>
      <c r="L59" s="10">
        <v>-1.7557541732355804E-2</v>
      </c>
      <c r="M59" s="10">
        <v>-1.1290105289134246E-2</v>
      </c>
      <c r="N59" s="10">
        <v>2.3658941047008684E-4</v>
      </c>
    </row>
    <row r="60" spans="1:14" x14ac:dyDescent="0.4">
      <c r="A60" s="1">
        <v>43552</v>
      </c>
      <c r="B60" s="10">
        <v>4.7647499316390701E-3</v>
      </c>
      <c r="C60" s="10">
        <v>2.7014354612042369E-2</v>
      </c>
      <c r="D60" s="10">
        <v>1.5578753734973255E-3</v>
      </c>
      <c r="E60" s="10">
        <v>-9.7752489046423301E-3</v>
      </c>
      <c r="F60" s="10">
        <v>1.0807177277553018E-2</v>
      </c>
      <c r="G60" s="10">
        <v>1.1481866408023213E-2</v>
      </c>
      <c r="H60" s="10">
        <v>3.6929306503113587E-3</v>
      </c>
      <c r="I60" s="10">
        <v>7.1129000049443246E-3</v>
      </c>
      <c r="J60" s="10">
        <v>4.3626733450728011E-3</v>
      </c>
      <c r="K60" s="10">
        <v>-3.8693028445246714E-3</v>
      </c>
      <c r="L60" s="10">
        <v>-1.0962242267088212E-3</v>
      </c>
      <c r="M60" s="10">
        <v>-3.369843121550324E-3</v>
      </c>
      <c r="N60" s="10">
        <v>2.3996105890000251E-4</v>
      </c>
    </row>
    <row r="61" spans="1:14" x14ac:dyDescent="0.4">
      <c r="A61" s="1">
        <v>43553</v>
      </c>
      <c r="B61" s="10">
        <v>-5.9435365791250989E-4</v>
      </c>
      <c r="C61" s="10">
        <v>1.7355700506442653E-2</v>
      </c>
      <c r="D61" s="10">
        <v>1.4219714095338204E-2</v>
      </c>
      <c r="E61" s="10">
        <v>1.6174960458946522E-2</v>
      </c>
      <c r="F61" s="10">
        <v>6.6841356296311154E-3</v>
      </c>
      <c r="G61" s="10">
        <v>7.271928346189587E-3</v>
      </c>
      <c r="H61" s="10">
        <v>9.2701168817006048E-4</v>
      </c>
      <c r="I61" s="10">
        <v>1.2340277881006367E-2</v>
      </c>
      <c r="J61" s="10">
        <v>4.1247382046376733E-3</v>
      </c>
      <c r="K61" s="10">
        <v>4.1164974006841284E-3</v>
      </c>
      <c r="L61" s="10">
        <v>4.4990348262033816E-3</v>
      </c>
      <c r="M61" s="10">
        <v>-1.7880425277848524E-2</v>
      </c>
      <c r="N61" s="10">
        <v>2.3647670386269215E-4</v>
      </c>
    </row>
    <row r="62" spans="1:14" x14ac:dyDescent="0.4">
      <c r="A62" s="1">
        <v>43556</v>
      </c>
      <c r="B62" s="10">
        <v>-2.9770787096845036E-3</v>
      </c>
      <c r="C62" s="10">
        <v>-3.6017533148259184E-3</v>
      </c>
      <c r="D62" s="10">
        <v>2.4524843684199764E-3</v>
      </c>
      <c r="E62" s="10">
        <v>-4.0032950912840516E-2</v>
      </c>
      <c r="F62" s="10">
        <v>-6.9754334220469734E-3</v>
      </c>
      <c r="G62" s="10">
        <v>-5.678293548730326E-3</v>
      </c>
      <c r="H62" s="10">
        <v>-5.9947814204940721E-3</v>
      </c>
      <c r="I62" s="10">
        <v>9.3779338233879583E-3</v>
      </c>
      <c r="J62" s="10">
        <v>1.8604463235752551E-2</v>
      </c>
      <c r="K62" s="10">
        <v>1.7840269760552186E-2</v>
      </c>
      <c r="L62" s="10">
        <v>3.3112644877475415E-2</v>
      </c>
      <c r="M62" s="10">
        <v>-2.1500760809192924E-3</v>
      </c>
      <c r="N62" s="10">
        <v>2.3984677332622255E-4</v>
      </c>
    </row>
    <row r="63" spans="1:14" x14ac:dyDescent="0.4">
      <c r="A63" s="1">
        <v>43557</v>
      </c>
      <c r="B63" s="10">
        <v>4.1654329790631762E-3</v>
      </c>
      <c r="C63" s="10">
        <v>4.1152321451065794E-3</v>
      </c>
      <c r="D63" s="10">
        <v>-3.4260591564645532E-2</v>
      </c>
      <c r="E63" s="10">
        <v>-2.0325903014038957E-2</v>
      </c>
      <c r="F63" s="10">
        <v>-9.4301130507593988E-3</v>
      </c>
      <c r="G63" s="10">
        <v>-8.6686905827406506E-3</v>
      </c>
      <c r="H63" s="10">
        <v>-2.3028269146765173E-2</v>
      </c>
      <c r="I63" s="10">
        <v>3.435713947043451E-3</v>
      </c>
      <c r="J63" s="10">
        <v>-1.1576083823770969E-4</v>
      </c>
      <c r="K63" s="10">
        <v>5.0607226408446873E-3</v>
      </c>
      <c r="L63" s="10">
        <v>3.3979762028721449E-3</v>
      </c>
      <c r="M63" s="10">
        <v>2.0030501358767858E-2</v>
      </c>
      <c r="N63" s="10">
        <v>2.3636410458688803E-4</v>
      </c>
    </row>
    <row r="64" spans="1:14" x14ac:dyDescent="0.4">
      <c r="A64" s="1">
        <v>43558</v>
      </c>
      <c r="B64" s="10">
        <v>2.8104894320108521E-2</v>
      </c>
      <c r="C64" s="10">
        <v>-4.3729973224586344E-3</v>
      </c>
      <c r="D64" s="10">
        <v>3.670707596531543E-2</v>
      </c>
      <c r="E64" s="10">
        <v>3.0753484002477133E-3</v>
      </c>
      <c r="F64" s="10">
        <v>1.9094255764664975E-2</v>
      </c>
      <c r="G64" s="10">
        <v>1.6076904253162865E-2</v>
      </c>
      <c r="H64" s="10">
        <v>3.8139569968714641E-2</v>
      </c>
      <c r="I64" s="10">
        <v>2.5431439683034824E-3</v>
      </c>
      <c r="J64" s="10">
        <v>3.6977162539411175E-3</v>
      </c>
      <c r="K64" s="10">
        <v>4.5129543311026111E-3</v>
      </c>
      <c r="L64" s="10">
        <v>2.2724965320884114E-2</v>
      </c>
      <c r="M64" s="10">
        <v>1.2650223065867022E-3</v>
      </c>
      <c r="N64" s="10">
        <v>2.3973259656177577E-4</v>
      </c>
    </row>
    <row r="65" spans="1:14" x14ac:dyDescent="0.4">
      <c r="A65" s="1">
        <v>43559</v>
      </c>
      <c r="B65" s="10">
        <v>6.9045153465444858E-3</v>
      </c>
      <c r="C65" s="10">
        <v>-3.5155771488647188E-2</v>
      </c>
      <c r="D65" s="10">
        <v>4.8750858283372013E-3</v>
      </c>
      <c r="E65" s="10">
        <v>-2.4595216333770063E-3</v>
      </c>
      <c r="F65" s="10">
        <v>8.2215843498340546E-3</v>
      </c>
      <c r="G65" s="10">
        <v>7.3218974380196734E-3</v>
      </c>
      <c r="H65" s="10">
        <v>1.8969716517390485E-3</v>
      </c>
      <c r="I65" s="10">
        <v>-3.0629485334953631E-3</v>
      </c>
      <c r="J65" s="10">
        <v>-1.0111113193682622E-3</v>
      </c>
      <c r="K65" s="10">
        <v>7.5013156794890741E-3</v>
      </c>
      <c r="L65" s="10">
        <v>2.3840243308038869E-2</v>
      </c>
      <c r="M65" s="10">
        <v>-1.2650223065867451E-3</v>
      </c>
      <c r="N65" s="10">
        <v>2.3967513861804465E-4</v>
      </c>
    </row>
    <row r="66" spans="1:14" x14ac:dyDescent="0.4">
      <c r="A66" s="1">
        <v>43560</v>
      </c>
      <c r="B66" s="10">
        <v>-5.1739120879653261E-3</v>
      </c>
      <c r="C66" s="10">
        <v>-3.8099846232270522E-2</v>
      </c>
      <c r="D66" s="10">
        <v>3.0349036951541112E-3</v>
      </c>
      <c r="E66" s="10">
        <v>-3.9066565569594947E-3</v>
      </c>
      <c r="F66" s="10">
        <v>2.685351370938002E-3</v>
      </c>
      <c r="G66" s="10">
        <v>2.3422258248161926E-3</v>
      </c>
      <c r="H66" s="10">
        <v>1.3387056510018795E-3</v>
      </c>
      <c r="I66" s="10">
        <v>1.5887268704576341E-2</v>
      </c>
      <c r="J66" s="10">
        <v>1.0076285837328095E-2</v>
      </c>
      <c r="K66" s="10">
        <v>-6.4818673364855283E-3</v>
      </c>
      <c r="L66" s="10">
        <v>1.3419298633334228E-2</v>
      </c>
      <c r="M66" s="10">
        <v>0</v>
      </c>
      <c r="N66" s="10">
        <v>2.3619500232190151E-4</v>
      </c>
    </row>
    <row r="67" spans="1:14" x14ac:dyDescent="0.4">
      <c r="A67" s="1">
        <v>43563</v>
      </c>
      <c r="B67" s="10">
        <v>1.9407001778825612E-2</v>
      </c>
      <c r="C67" s="10">
        <v>-8.3565945909413047E-3</v>
      </c>
      <c r="D67" s="10">
        <v>-3.0146853897911462E-2</v>
      </c>
      <c r="E67" s="10">
        <v>-1.7247180770439605E-2</v>
      </c>
      <c r="F67" s="10">
        <v>-1.1127802434008781E-2</v>
      </c>
      <c r="G67" s="10">
        <v>-1.2558311529701473E-2</v>
      </c>
      <c r="H67" s="10">
        <v>-3.6181058849626265E-3</v>
      </c>
      <c r="I67" s="10">
        <v>-2.715930850319897E-3</v>
      </c>
      <c r="J67" s="10">
        <v>6.8237435052671564E-3</v>
      </c>
      <c r="K67" s="10">
        <v>-2.7457617655525278E-3</v>
      </c>
      <c r="L67" s="10">
        <v>1.7580710506716713E-2</v>
      </c>
      <c r="M67" s="10">
        <v>-2.1119332031435015E-3</v>
      </c>
      <c r="N67" s="10">
        <v>2.3956112516640692E-4</v>
      </c>
    </row>
    <row r="68" spans="1:14" x14ac:dyDescent="0.4">
      <c r="A68" s="1">
        <v>43564</v>
      </c>
      <c r="B68" s="10">
        <v>-7.9455582598191698E-3</v>
      </c>
      <c r="C68" s="10">
        <v>8.3565945909412718E-3</v>
      </c>
      <c r="D68" s="10">
        <v>3.7406527407979262E-3</v>
      </c>
      <c r="E68" s="10">
        <v>-1.8881784692989369E-3</v>
      </c>
      <c r="F68" s="10">
        <v>-3.5198827219229925E-3</v>
      </c>
      <c r="G68" s="10">
        <v>-2.2386971989242573E-3</v>
      </c>
      <c r="H68" s="10">
        <v>1.9041517983500414E-2</v>
      </c>
      <c r="I68" s="10">
        <v>-9.7974279292944774E-3</v>
      </c>
      <c r="J68" s="10">
        <v>-7.6078181196402011E-3</v>
      </c>
      <c r="K68" s="10">
        <v>-5.4891874498920632E-3</v>
      </c>
      <c r="L68" s="10">
        <v>-2.061477710123593E-2</v>
      </c>
      <c r="M68" s="10">
        <v>0</v>
      </c>
      <c r="N68" s="10">
        <v>2.3950374937851168E-4</v>
      </c>
    </row>
    <row r="69" spans="1:14" x14ac:dyDescent="0.4">
      <c r="A69" s="1">
        <v>43565</v>
      </c>
      <c r="B69" s="10">
        <v>-1.7241806434506103E-2</v>
      </c>
      <c r="C69" s="10">
        <v>-3.5864354804820954E-2</v>
      </c>
      <c r="D69" s="10">
        <v>-2.2656727481891417E-2</v>
      </c>
      <c r="E69" s="10">
        <v>3.3859551633675156E-2</v>
      </c>
      <c r="F69" s="10">
        <v>-1.2571731080578097E-2</v>
      </c>
      <c r="G69" s="10">
        <v>-1.0333455456460555E-2</v>
      </c>
      <c r="H69" s="10">
        <v>-4.1136319316212493E-3</v>
      </c>
      <c r="I69" s="10">
        <v>0</v>
      </c>
      <c r="J69" s="10">
        <v>6.2392109369372502E-3</v>
      </c>
      <c r="K69" s="10">
        <v>4.0926784947523612E-3</v>
      </c>
      <c r="L69" s="10">
        <v>-2.2121335523031579E-2</v>
      </c>
      <c r="M69" s="10">
        <v>-8.4602373912560317E-4</v>
      </c>
      <c r="N69" s="10">
        <v>2.3944640106742326E-4</v>
      </c>
    </row>
    <row r="70" spans="1:14" x14ac:dyDescent="0.4">
      <c r="A70" s="1">
        <v>43566</v>
      </c>
      <c r="B70" s="10">
        <v>-1.1075601413835835E-2</v>
      </c>
      <c r="C70" s="10">
        <v>-3.0062091607598145E-2</v>
      </c>
      <c r="D70" s="10">
        <v>-2.383365632841971E-2</v>
      </c>
      <c r="E70" s="10">
        <v>-3.6607728496811463E-3</v>
      </c>
      <c r="F70" s="10">
        <v>-2.0036943915999653E-2</v>
      </c>
      <c r="G70" s="10">
        <v>-1.8597894157627508E-2</v>
      </c>
      <c r="H70" s="10">
        <v>-1.3222394789896636E-2</v>
      </c>
      <c r="I70" s="10">
        <v>-4.518431951886343E-3</v>
      </c>
      <c r="J70" s="10">
        <v>-1.7662679999562567E-3</v>
      </c>
      <c r="K70" s="10">
        <v>2.0442257760707994E-3</v>
      </c>
      <c r="L70" s="10">
        <v>-3.3543232035152519E-2</v>
      </c>
      <c r="M70" s="10">
        <v>8.4602373912560382E-4</v>
      </c>
      <c r="N70" s="10">
        <v>2.4280850906634269E-4</v>
      </c>
    </row>
    <row r="71" spans="1:14" x14ac:dyDescent="0.4">
      <c r="A71" s="1">
        <v>43567</v>
      </c>
      <c r="B71" s="10">
        <v>2.08824293608239E-2</v>
      </c>
      <c r="C71" s="10">
        <v>-3.1605339415330988E-2</v>
      </c>
      <c r="D71" s="10">
        <v>1.5203268734406621E-2</v>
      </c>
      <c r="E71" s="10">
        <v>-6.9515716456504143E-3</v>
      </c>
      <c r="F71" s="10">
        <v>2.2367429232152763E-3</v>
      </c>
      <c r="G71" s="10">
        <v>1.6628546902385203E-3</v>
      </c>
      <c r="H71" s="10">
        <v>2.6771555145631014E-3</v>
      </c>
      <c r="I71" s="10">
        <v>-3.5981578725910509E-3</v>
      </c>
      <c r="J71" s="10">
        <v>-5.4785159474275247E-4</v>
      </c>
      <c r="K71" s="10">
        <v>1.0939266731886178E-2</v>
      </c>
      <c r="L71" s="10">
        <v>1.0979226730665693E-2</v>
      </c>
      <c r="M71" s="10">
        <v>4.2194155427080684E-3</v>
      </c>
      <c r="N71" s="10">
        <v>2.3591235794405156E-4</v>
      </c>
    </row>
    <row r="72" spans="1:14" x14ac:dyDescent="0.4">
      <c r="A72" s="1">
        <v>43570</v>
      </c>
      <c r="B72" s="10">
        <v>6.2947275087864374E-3</v>
      </c>
      <c r="C72" s="10">
        <v>1.4572206859090725E-2</v>
      </c>
      <c r="D72" s="10">
        <v>9.5847379129873102E-3</v>
      </c>
      <c r="E72" s="10">
        <v>-1.6427108416837443E-3</v>
      </c>
      <c r="F72" s="10">
        <v>1.3343115664135683E-2</v>
      </c>
      <c r="G72" s="10">
        <v>1.3929625620524692E-2</v>
      </c>
      <c r="H72" s="10">
        <v>-2.3291352012084531E-3</v>
      </c>
      <c r="I72" s="10">
        <v>-1.1499661504594564E-3</v>
      </c>
      <c r="J72" s="10">
        <v>9.8158053180396124E-4</v>
      </c>
      <c r="K72" s="10">
        <v>2.6486606135479322E-3</v>
      </c>
      <c r="L72" s="10">
        <v>-2.5867547168384259E-2</v>
      </c>
      <c r="M72" s="10">
        <v>-6.3358184490858952E-3</v>
      </c>
      <c r="N72" s="10">
        <v>2.3927452079791772E-4</v>
      </c>
    </row>
    <row r="73" spans="1:14" x14ac:dyDescent="0.4">
      <c r="A73" s="1">
        <v>43571</v>
      </c>
      <c r="B73" s="10">
        <v>-2.7763495203617414E-2</v>
      </c>
      <c r="C73" s="10">
        <v>-4.5630603879063564E-2</v>
      </c>
      <c r="D73" s="10">
        <v>-1.1191163961260993E-2</v>
      </c>
      <c r="E73" s="10">
        <v>4.3063739266868181E-3</v>
      </c>
      <c r="F73" s="10">
        <v>-1.1177718364167441E-2</v>
      </c>
      <c r="G73" s="10">
        <v>-9.9814392031986332E-3</v>
      </c>
      <c r="H73" s="10">
        <v>7.6054809849586218E-4</v>
      </c>
      <c r="I73" s="10">
        <v>-1.6612115700955447E-2</v>
      </c>
      <c r="J73" s="10">
        <v>9.8007478296552649E-3</v>
      </c>
      <c r="K73" s="10">
        <v>4.9260177299394409E-3</v>
      </c>
      <c r="L73" s="10">
        <v>9.499997690028494E-3</v>
      </c>
      <c r="M73" s="10">
        <v>7.598179231071543E-3</v>
      </c>
      <c r="N73" s="10">
        <v>2.3921728219719734E-4</v>
      </c>
    </row>
    <row r="74" spans="1:14" x14ac:dyDescent="0.4">
      <c r="A74" s="1">
        <v>43572</v>
      </c>
      <c r="B74" s="10">
        <v>1.7579846308979621E-3</v>
      </c>
      <c r="C74" s="10">
        <v>5.9101844868943321E-2</v>
      </c>
      <c r="D74" s="10">
        <v>2.6964361638355201E-2</v>
      </c>
      <c r="E74" s="10">
        <v>-1.1318157655503841E-2</v>
      </c>
      <c r="F74" s="10">
        <v>1.3770996661266148E-2</v>
      </c>
      <c r="G74" s="10">
        <v>1.2482563032958666E-2</v>
      </c>
      <c r="H74" s="10">
        <v>1.2595647877631037E-2</v>
      </c>
      <c r="I74" s="10">
        <v>-3.0122108967901587E-2</v>
      </c>
      <c r="J74" s="10">
        <v>9.5497155755611704E-4</v>
      </c>
      <c r="K74" s="10">
        <v>7.4772925270538719E-3</v>
      </c>
      <c r="L74" s="10">
        <v>2.9359091253430169E-4</v>
      </c>
      <c r="M74" s="10">
        <v>8.4068941479322379E-4</v>
      </c>
      <c r="N74" s="10">
        <v>2.3916007097474315E-4</v>
      </c>
    </row>
    <row r="75" spans="1:14" x14ac:dyDescent="0.4">
      <c r="A75" s="1">
        <v>43573</v>
      </c>
      <c r="B75" s="10">
        <v>2.4292692569044701E-2</v>
      </c>
      <c r="C75" s="10">
        <v>1.035359049160748E-2</v>
      </c>
      <c r="D75" s="10">
        <v>0</v>
      </c>
      <c r="E75" s="10">
        <v>8.2440697750820625E-3</v>
      </c>
      <c r="F75" s="10">
        <v>1.0361252477478883E-4</v>
      </c>
      <c r="G75" s="10">
        <v>-5.4990923631710099E-4</v>
      </c>
      <c r="H75" s="10">
        <v>2.2096986650114208E-2</v>
      </c>
      <c r="I75" s="10">
        <v>-2.7784195401970316E-2</v>
      </c>
      <c r="J75" s="10">
        <v>-1.6798563460449518E-3</v>
      </c>
      <c r="K75" s="10">
        <v>2.4264875380802944E-5</v>
      </c>
      <c r="L75" s="10">
        <v>4.0427768553232615E-3</v>
      </c>
      <c r="M75" s="10">
        <v>-6.3224657394869025E-3</v>
      </c>
      <c r="N75" s="10">
        <v>4.7473408099022601E-4</v>
      </c>
    </row>
    <row r="76" spans="1:14" x14ac:dyDescent="0.4">
      <c r="A76" s="1">
        <v>43577</v>
      </c>
      <c r="B76" s="10">
        <v>9.6674054021367306E-3</v>
      </c>
      <c r="C76" s="10">
        <v>5.5759498834145665E-3</v>
      </c>
      <c r="D76" s="10">
        <v>2.7475103760683794E-2</v>
      </c>
      <c r="E76" s="10">
        <v>-2.4660924951934427E-3</v>
      </c>
      <c r="F76" s="10">
        <v>1.401703585009966E-2</v>
      </c>
      <c r="G76" s="10">
        <v>1.4200269302127139E-2</v>
      </c>
      <c r="H76" s="10">
        <v>-5.7785685761844712E-3</v>
      </c>
      <c r="I76" s="10">
        <v>-6.274220056736556E-3</v>
      </c>
      <c r="J76" s="10">
        <v>1.3667857476024801E-2</v>
      </c>
      <c r="K76" s="10">
        <v>1.0035453466418076E-2</v>
      </c>
      <c r="L76" s="10">
        <v>-9.694837824779326E-3</v>
      </c>
      <c r="M76" s="10">
        <v>4.2194155427080684E-3</v>
      </c>
      <c r="N76" s="10">
        <v>2.3898941732047562E-4</v>
      </c>
    </row>
    <row r="77" spans="1:14" x14ac:dyDescent="0.4">
      <c r="A77" s="1">
        <v>43578</v>
      </c>
      <c r="B77" s="10">
        <v>2.8256588453297754E-3</v>
      </c>
      <c r="C77" s="10">
        <v>-2.0399820505926005E-2</v>
      </c>
      <c r="D77" s="10">
        <v>1.9898154246793115E-2</v>
      </c>
      <c r="E77" s="10">
        <v>-1.4090577099254131E-2</v>
      </c>
      <c r="F77" s="10">
        <v>-9.193300476604091E-3</v>
      </c>
      <c r="G77" s="10">
        <v>-9.2478318966122061E-3</v>
      </c>
      <c r="H77" s="10">
        <v>8.793690275410124E-4</v>
      </c>
      <c r="I77" s="10">
        <v>1.9095267387336697E-2</v>
      </c>
      <c r="J77" s="10">
        <v>1.9134267655581103E-2</v>
      </c>
      <c r="K77" s="10">
        <v>1.2501207211194265E-2</v>
      </c>
      <c r="L77" s="10">
        <v>2.2880820749123953E-2</v>
      </c>
      <c r="M77" s="10">
        <v>6.2959284568148309E-3</v>
      </c>
      <c r="N77" s="10">
        <v>2.3893231502556599E-4</v>
      </c>
    </row>
    <row r="78" spans="1:14" x14ac:dyDescent="0.4">
      <c r="A78" s="1">
        <v>43579</v>
      </c>
      <c r="B78" s="10">
        <v>3.2753413509484353E-2</v>
      </c>
      <c r="C78" s="10">
        <v>-6.8934785194113687E-3</v>
      </c>
      <c r="D78" s="10">
        <v>3.7209507188749477E-2</v>
      </c>
      <c r="E78" s="10">
        <v>-1.3022658309306686E-2</v>
      </c>
      <c r="F78" s="10">
        <v>1.5727046208303449E-2</v>
      </c>
      <c r="G78" s="10">
        <v>1.5182261412716214E-2</v>
      </c>
      <c r="H78" s="10">
        <v>7.6148071918351167E-3</v>
      </c>
      <c r="I78" s="10">
        <v>-8.1551030079788436E-3</v>
      </c>
      <c r="J78" s="10">
        <v>-1.1512287582910162E-2</v>
      </c>
      <c r="K78" s="10">
        <v>-6.7842596208184834E-3</v>
      </c>
      <c r="L78" s="10">
        <v>-2.3294202513064292E-2</v>
      </c>
      <c r="M78" s="10">
        <v>-6.2959284568148118E-3</v>
      </c>
      <c r="N78" s="10">
        <v>2.3887524001104762E-4</v>
      </c>
    </row>
    <row r="79" spans="1:14" x14ac:dyDescent="0.4">
      <c r="A79" s="1">
        <v>43580</v>
      </c>
      <c r="B79" s="10">
        <v>-1.0928962836449807E-3</v>
      </c>
      <c r="C79" s="10">
        <v>1.0768874635151068E-2</v>
      </c>
      <c r="D79" s="10">
        <v>-1.887122339629187E-2</v>
      </c>
      <c r="E79" s="10">
        <v>-1.8133830238039626E-2</v>
      </c>
      <c r="F79" s="10">
        <v>-3.2781103412591818E-3</v>
      </c>
      <c r="G79" s="10">
        <v>-3.2495756137994802E-3</v>
      </c>
      <c r="H79" s="10">
        <v>8.0036773462675015E-3</v>
      </c>
      <c r="I79" s="10">
        <v>1.2152443440599226E-2</v>
      </c>
      <c r="J79" s="10">
        <v>2.6288117922154751E-4</v>
      </c>
      <c r="K79" s="10">
        <v>5.9140064013384463E-3</v>
      </c>
      <c r="L79" s="10">
        <v>-8.1250632321731488E-3</v>
      </c>
      <c r="M79" s="10">
        <v>-4.2194155427080987E-3</v>
      </c>
      <c r="N79" s="10">
        <v>2.3881819225783396E-4</v>
      </c>
    </row>
    <row r="80" spans="1:14" x14ac:dyDescent="0.4">
      <c r="A80" s="1">
        <v>43581</v>
      </c>
      <c r="B80" s="10">
        <v>3.2751120978050481E-3</v>
      </c>
      <c r="C80" s="10">
        <v>1.4865470256456587E-3</v>
      </c>
      <c r="D80" s="10">
        <v>8.1728417558743858E-3</v>
      </c>
      <c r="E80" s="10">
        <v>3.2199350254124862E-2</v>
      </c>
      <c r="F80" s="10">
        <v>-5.0191300164862925E-4</v>
      </c>
      <c r="G80" s="10">
        <v>4.5850272490496495E-4</v>
      </c>
      <c r="H80" s="10">
        <v>-1.5049448635719125E-2</v>
      </c>
      <c r="I80" s="10">
        <v>5.4703824772385223E-3</v>
      </c>
      <c r="J80" s="10">
        <v>2.511500124612626E-2</v>
      </c>
      <c r="K80" s="10">
        <v>6.8858898930318204E-3</v>
      </c>
      <c r="L80" s="10">
        <v>-1.0836807144363737E-2</v>
      </c>
      <c r="M80" s="10">
        <v>-2.116402906377724E-3</v>
      </c>
      <c r="N80" s="10">
        <v>2.35350699208286E-4</v>
      </c>
    </row>
    <row r="81" spans="1:14" x14ac:dyDescent="0.4">
      <c r="A81" s="1">
        <v>43584</v>
      </c>
      <c r="B81" s="10">
        <v>6.5182197105691907E-3</v>
      </c>
      <c r="C81" s="10">
        <v>1.0050335853501506E-2</v>
      </c>
      <c r="D81" s="10">
        <v>1.4524330803150226E-3</v>
      </c>
      <c r="E81" s="10">
        <v>-3.9686736163089811E-3</v>
      </c>
      <c r="F81" s="10">
        <v>1.7199450716530388E-3</v>
      </c>
      <c r="G81" s="10">
        <v>2.1023769605263173E-3</v>
      </c>
      <c r="H81" s="10">
        <v>2.7700500585766492E-3</v>
      </c>
      <c r="I81" s="10">
        <v>-1.654533799013124E-3</v>
      </c>
      <c r="J81" s="10">
        <v>-6.2740302384055729E-3</v>
      </c>
      <c r="K81" s="10">
        <v>1.2032523207350586E-2</v>
      </c>
      <c r="L81" s="10">
        <v>-1.6266533694913761E-3</v>
      </c>
      <c r="M81" s="10">
        <v>0</v>
      </c>
      <c r="N81" s="10">
        <v>2.4211465099469915E-4</v>
      </c>
    </row>
    <row r="82" spans="1:14" x14ac:dyDescent="0.4">
      <c r="A82" s="1">
        <v>43585</v>
      </c>
      <c r="B82" s="10">
        <v>-2.8557679276860704E-2</v>
      </c>
      <c r="C82" s="10">
        <v>1.7493157447517119E-2</v>
      </c>
      <c r="D82" s="10">
        <v>-1.6093983073263179E-2</v>
      </c>
      <c r="E82" s="10">
        <v>-3.6228125510027721E-2</v>
      </c>
      <c r="F82" s="10">
        <v>-8.6065354258190729E-3</v>
      </c>
      <c r="G82" s="10">
        <v>-6.9845761640363775E-3</v>
      </c>
      <c r="H82" s="10">
        <v>-8.7860116709727985E-5</v>
      </c>
      <c r="I82" s="10">
        <v>-1.0263897700680766E-2</v>
      </c>
      <c r="J82" s="10">
        <v>-6.1631005311353591E-3</v>
      </c>
      <c r="K82" s="10">
        <v>-8.0089307805578464E-2</v>
      </c>
      <c r="L82" s="10">
        <v>2.288606154306492E-3</v>
      </c>
      <c r="M82" s="10">
        <v>3.3840979842404942E-3</v>
      </c>
      <c r="N82" s="10">
        <v>2.386472123693831E-4</v>
      </c>
    </row>
    <row r="83" spans="1:14" x14ac:dyDescent="0.4">
      <c r="A83" s="1">
        <v>43586</v>
      </c>
      <c r="B83" s="10">
        <v>-1.6727073875032862E-3</v>
      </c>
      <c r="C83" s="10">
        <v>4.1885013130744157E-2</v>
      </c>
      <c r="D83" s="10">
        <v>5.0022172864707245E-3</v>
      </c>
      <c r="E83" s="10">
        <v>2.1699034478128021E-4</v>
      </c>
      <c r="F83" s="10">
        <v>5.0149552587559539E-3</v>
      </c>
      <c r="G83" s="10">
        <v>4.9915677327202219E-3</v>
      </c>
      <c r="H83" s="10">
        <v>-3.4980766091037966E-3</v>
      </c>
      <c r="I83" s="10">
        <v>-1.7892785909925411E-2</v>
      </c>
      <c r="J83" s="10">
        <v>-7.8165294643038601E-3</v>
      </c>
      <c r="K83" s="10">
        <v>-1.7313804530977795E-2</v>
      </c>
      <c r="L83" s="10">
        <v>-4.8846772836075728E-3</v>
      </c>
      <c r="M83" s="10">
        <v>-2.1137188169883794E-3</v>
      </c>
      <c r="N83" s="10">
        <v>2.3859027346563816E-4</v>
      </c>
    </row>
    <row r="84" spans="1:14" x14ac:dyDescent="0.4">
      <c r="A84" s="1">
        <v>43587</v>
      </c>
      <c r="B84" s="10">
        <v>7.7821404420547287E-3</v>
      </c>
      <c r="C84" s="10">
        <v>-3.0390633705009204E-2</v>
      </c>
      <c r="D84" s="10">
        <v>-1.0919394314559072E-2</v>
      </c>
      <c r="E84" s="10">
        <v>-2.0162857065904094E-2</v>
      </c>
      <c r="F84" s="10">
        <v>-1.046233024997942E-2</v>
      </c>
      <c r="G84" s="10">
        <v>-8.4797549946132381E-3</v>
      </c>
      <c r="H84" s="10">
        <v>-1.5616887557378889E-2</v>
      </c>
      <c r="I84" s="10">
        <v>2.0417429960380099E-3</v>
      </c>
      <c r="J84" s="10">
        <v>-5.6133650704206272E-3</v>
      </c>
      <c r="K84" s="10">
        <v>-4.6938975524189576E-3</v>
      </c>
      <c r="L84" s="10">
        <v>4.9448330871569709E-3</v>
      </c>
      <c r="M84" s="10">
        <v>4.2229792488557797E-3</v>
      </c>
      <c r="N84" s="10">
        <v>2.4194056899067771E-4</v>
      </c>
    </row>
    <row r="85" spans="1:14" x14ac:dyDescent="0.4">
      <c r="A85" s="1">
        <v>43588</v>
      </c>
      <c r="B85" s="10">
        <v>-2.2963764609533643E-2</v>
      </c>
      <c r="C85" s="10">
        <v>7.9681696491768813E-3</v>
      </c>
      <c r="D85" s="10">
        <v>-1.1876485956562887E-3</v>
      </c>
      <c r="E85" s="10">
        <v>-2.4653870812617187E-2</v>
      </c>
      <c r="F85" s="10">
        <v>-6.5463649094418255E-3</v>
      </c>
      <c r="G85" s="10">
        <v>-4.7376833732972277E-3</v>
      </c>
      <c r="H85" s="10">
        <v>3.6805172300201435E-3</v>
      </c>
      <c r="I85" s="10">
        <v>4.5787366955457216E-3</v>
      </c>
      <c r="J85" s="10">
        <v>3.1913416284746227E-2</v>
      </c>
      <c r="K85" s="10">
        <v>1.9412792712848292E-2</v>
      </c>
      <c r="L85" s="10">
        <v>4.8007773433565082E-3</v>
      </c>
      <c r="M85" s="10">
        <v>-2.1092604318674211E-3</v>
      </c>
      <c r="N85" s="10">
        <v>2.3847566468871711E-4</v>
      </c>
    </row>
    <row r="86" spans="1:14" x14ac:dyDescent="0.4">
      <c r="A86" s="1">
        <v>43591</v>
      </c>
      <c r="B86" s="10">
        <v>1.5181624167478707E-2</v>
      </c>
      <c r="C86" s="10">
        <v>4.760168150563391E-2</v>
      </c>
      <c r="D86" s="10">
        <v>2.0291829905698625E-2</v>
      </c>
      <c r="E86" s="10">
        <v>-7.2876660502722524E-3</v>
      </c>
      <c r="F86" s="10">
        <v>1.27156787463726E-2</v>
      </c>
      <c r="G86" s="10">
        <v>1.1721466268400453E-2</v>
      </c>
      <c r="H86" s="10">
        <v>2.6196152604303809E-2</v>
      </c>
      <c r="I86" s="10">
        <v>-1.4109548859941163E-3</v>
      </c>
      <c r="J86" s="10">
        <v>-6.0874042123806368E-3</v>
      </c>
      <c r="K86" s="10">
        <v>3.3603002829405331E-3</v>
      </c>
      <c r="L86" s="10">
        <v>-1.532273448884732E-2</v>
      </c>
      <c r="M86" s="10">
        <v>-2.1137188169883794E-3</v>
      </c>
      <c r="N86" s="10">
        <v>2.3841880760510845E-4</v>
      </c>
    </row>
    <row r="87" spans="1:14" x14ac:dyDescent="0.4">
      <c r="A87" s="1">
        <v>43592</v>
      </c>
      <c r="B87" s="10">
        <v>-2.4288118516273924E-2</v>
      </c>
      <c r="C87" s="10">
        <v>2.6668247082161273E-2</v>
      </c>
      <c r="D87" s="10">
        <v>-1.3187004281953801E-2</v>
      </c>
      <c r="E87" s="10">
        <v>-7.6449172163406257E-2</v>
      </c>
      <c r="F87" s="10">
        <v>-8.2851474376506914E-3</v>
      </c>
      <c r="G87" s="10">
        <v>-4.9345587073647184E-3</v>
      </c>
      <c r="H87" s="10">
        <v>-3.8219935299321655E-3</v>
      </c>
      <c r="I87" s="10">
        <v>0</v>
      </c>
      <c r="J87" s="10">
        <v>-1.526550030230195E-2</v>
      </c>
      <c r="K87" s="10">
        <v>-1.2938674000512438E-2</v>
      </c>
      <c r="L87" s="10">
        <v>-1.4512087643448824E-2</v>
      </c>
      <c r="M87" s="10">
        <v>2.1137188169884896E-3</v>
      </c>
      <c r="N87" s="10">
        <v>2.3836197762611562E-4</v>
      </c>
    </row>
    <row r="88" spans="1:14" x14ac:dyDescent="0.4">
      <c r="A88" s="1">
        <v>43593</v>
      </c>
      <c r="B88" s="10">
        <v>-1.0922787526777293E-2</v>
      </c>
      <c r="C88" s="10">
        <v>2.3656207641269008E-3</v>
      </c>
      <c r="D88" s="10">
        <v>-1.7857617400006461E-2</v>
      </c>
      <c r="E88" s="10">
        <v>-1.1913767125849043E-2</v>
      </c>
      <c r="F88" s="10">
        <v>-5.8211764270442844E-3</v>
      </c>
      <c r="G88" s="10">
        <v>-5.1943787081158103E-3</v>
      </c>
      <c r="H88" s="10">
        <v>1.9708913999110879E-2</v>
      </c>
      <c r="I88" s="10">
        <v>-2.8122468398370286E-2</v>
      </c>
      <c r="J88" s="10">
        <v>-1.6828310955116436E-3</v>
      </c>
      <c r="K88" s="10">
        <v>-6.691274639875372E-3</v>
      </c>
      <c r="L88" s="10">
        <v>-1.5853118681842741E-2</v>
      </c>
      <c r="M88" s="10">
        <v>8.4423812528071265E-4</v>
      </c>
      <c r="N88" s="10">
        <v>2.4170912297260215E-4</v>
      </c>
    </row>
    <row r="89" spans="1:14" x14ac:dyDescent="0.4">
      <c r="A89" s="1">
        <v>43594</v>
      </c>
      <c r="B89" s="10">
        <v>-1.6905095095962774E-2</v>
      </c>
      <c r="C89" s="10">
        <v>-3.9903540083192107E-2</v>
      </c>
      <c r="D89" s="10">
        <v>-2.9252542837437168E-2</v>
      </c>
      <c r="E89" s="10">
        <v>-7.2476728688799646E-2</v>
      </c>
      <c r="F89" s="10">
        <v>-2.7219275896588437E-2</v>
      </c>
      <c r="G89" s="10">
        <v>-2.7070666956145219E-2</v>
      </c>
      <c r="H89" s="10">
        <v>7.6479970496959489E-4</v>
      </c>
      <c r="I89" s="10">
        <v>4.1736771501626833E-3</v>
      </c>
      <c r="J89" s="10">
        <v>-9.3775899119718197E-3</v>
      </c>
      <c r="K89" s="10">
        <v>-3.3409946693810739E-3</v>
      </c>
      <c r="L89" s="10">
        <v>-5.5297363477716157E-3</v>
      </c>
      <c r="M89" s="10">
        <v>0</v>
      </c>
      <c r="N89" s="10">
        <v>2.3824758801919792E-4</v>
      </c>
    </row>
    <row r="90" spans="1:14" x14ac:dyDescent="0.4">
      <c r="A90" s="1">
        <v>43595</v>
      </c>
      <c r="B90" s="10">
        <v>-4.1237171838620409E-3</v>
      </c>
      <c r="C90" s="10">
        <v>-4.0423622150646758E-2</v>
      </c>
      <c r="D90" s="10">
        <v>8.0074342237012007E-3</v>
      </c>
      <c r="E90" s="10">
        <v>3.534123072395897E-2</v>
      </c>
      <c r="F90" s="10">
        <v>3.9810957852782465E-3</v>
      </c>
      <c r="G90" s="10">
        <v>4.4055958223800564E-3</v>
      </c>
      <c r="H90" s="10">
        <v>2.1003426566447003E-4</v>
      </c>
      <c r="I90" s="10">
        <v>-5.9178636388525392E-3</v>
      </c>
      <c r="J90" s="10">
        <v>-5.2192157739569785E-3</v>
      </c>
      <c r="K90" s="10">
        <v>1.6246538290856003E-3</v>
      </c>
      <c r="L90" s="10">
        <v>-1.2363448019333206E-2</v>
      </c>
      <c r="M90" s="10">
        <v>0</v>
      </c>
      <c r="N90" s="10">
        <v>2.3819083962597407E-4</v>
      </c>
    </row>
    <row r="91" spans="1:14" x14ac:dyDescent="0.4">
      <c r="A91" s="1">
        <v>43598</v>
      </c>
      <c r="B91" s="10">
        <v>-1.9672765598704893E-2</v>
      </c>
      <c r="C91" s="10">
        <v>-1.49042598423432E-2</v>
      </c>
      <c r="D91" s="10">
        <v>-3.0721990369702518E-3</v>
      </c>
      <c r="E91" s="10">
        <v>-1.0370755401890102E-3</v>
      </c>
      <c r="F91" s="10">
        <v>-5.1057210605750664E-3</v>
      </c>
      <c r="G91" s="10">
        <v>-4.861857368099424E-3</v>
      </c>
      <c r="H91" s="10">
        <v>1.0206587381859294E-2</v>
      </c>
      <c r="I91" s="10">
        <v>-2.5041815247860172E-2</v>
      </c>
      <c r="J91" s="10">
        <v>-3.6258301549188333E-2</v>
      </c>
      <c r="K91" s="10">
        <v>-2.8081799977248269E-2</v>
      </c>
      <c r="L91" s="10">
        <v>-3.3802563009802791E-2</v>
      </c>
      <c r="M91" s="10">
        <v>-8.4746269909722321E-3</v>
      </c>
      <c r="N91" s="10">
        <v>2.3813411826035345E-4</v>
      </c>
    </row>
    <row r="92" spans="1:14" x14ac:dyDescent="0.4">
      <c r="A92" s="1">
        <v>43599</v>
      </c>
      <c r="B92" s="10">
        <v>1.8045117678591391E-3</v>
      </c>
      <c r="C92" s="10">
        <v>-3.9162961427932616E-2</v>
      </c>
      <c r="D92" s="10">
        <v>-1.8634079544892983E-2</v>
      </c>
      <c r="E92" s="10">
        <v>-2.2561292730294467E-2</v>
      </c>
      <c r="F92" s="10">
        <v>-1.7605611876931548E-2</v>
      </c>
      <c r="G92" s="10">
        <v>-1.8634347501074268E-2</v>
      </c>
      <c r="H92" s="10">
        <v>0.16965570043130937</v>
      </c>
      <c r="I92" s="10">
        <v>1.2521989650878139E-3</v>
      </c>
      <c r="J92" s="10">
        <v>9.5228414298461593E-3</v>
      </c>
      <c r="K92" s="10">
        <v>-1.0291015894912223E-2</v>
      </c>
      <c r="L92" s="10">
        <v>5.5934077985419304E-3</v>
      </c>
      <c r="M92" s="10">
        <v>1.2757815891579613E-3</v>
      </c>
      <c r="N92" s="10">
        <v>2.3807742390236141E-4</v>
      </c>
    </row>
    <row r="93" spans="1:14" x14ac:dyDescent="0.4">
      <c r="A93" s="1">
        <v>43600</v>
      </c>
      <c r="B93" s="10">
        <v>-9.055298821555164E-3</v>
      </c>
      <c r="C93" s="10">
        <v>-1.9406309444079079E-2</v>
      </c>
      <c r="D93" s="10">
        <v>-6.2893289075639904E-3</v>
      </c>
      <c r="E93" s="10">
        <v>-2.6890568911853423E-2</v>
      </c>
      <c r="F93" s="10">
        <v>-3.5263297428150917E-4</v>
      </c>
      <c r="G93" s="10">
        <v>-3.4618895397723313E-4</v>
      </c>
      <c r="H93" s="10">
        <v>1.4810435745126827E-2</v>
      </c>
      <c r="I93" s="10">
        <v>1.2201051618149401E-2</v>
      </c>
      <c r="J93" s="10">
        <v>1.6722428224324268E-2</v>
      </c>
      <c r="K93" s="10">
        <v>3.8321280106327543E-2</v>
      </c>
      <c r="L93" s="10">
        <v>7.2157174569711599E-4</v>
      </c>
      <c r="M93" s="10">
        <v>-1.2757815891578427E-3</v>
      </c>
      <c r="N93" s="10">
        <v>2.414206426374241E-4</v>
      </c>
    </row>
    <row r="94" spans="1:14" x14ac:dyDescent="0.4">
      <c r="A94" s="1">
        <v>43601</v>
      </c>
      <c r="B94" s="10">
        <v>0</v>
      </c>
      <c r="C94" s="10">
        <v>2.2704168826346016E-2</v>
      </c>
      <c r="D94" s="10">
        <v>3.1364160667057765E-2</v>
      </c>
      <c r="E94" s="10">
        <v>9.6325546599913756E-2</v>
      </c>
      <c r="F94" s="10">
        <v>2.147462533926078E-2</v>
      </c>
      <c r="G94" s="10">
        <v>2.0414524232109724E-2</v>
      </c>
      <c r="H94" s="10">
        <v>-1.3880622313701742E-2</v>
      </c>
      <c r="I94" s="10">
        <v>2.9429942235418107E-4</v>
      </c>
      <c r="J94" s="10">
        <v>1.9276965640892797E-2</v>
      </c>
      <c r="K94" s="10">
        <v>1.2606912474912363E-2</v>
      </c>
      <c r="L94" s="10">
        <v>7.838054497083722E-3</v>
      </c>
      <c r="M94" s="10">
        <v>-5.1194651061909754E-3</v>
      </c>
      <c r="N94" s="10">
        <v>2.4136237277817515E-4</v>
      </c>
    </row>
    <row r="95" spans="1:14" x14ac:dyDescent="0.4">
      <c r="A95" s="1">
        <v>43602</v>
      </c>
      <c r="B95" s="10">
        <v>3.5739360555992077E-2</v>
      </c>
      <c r="C95" s="10">
        <v>5.3326544699313833E-2</v>
      </c>
      <c r="D95" s="10">
        <v>4.8047433069468917E-2</v>
      </c>
      <c r="E95" s="10">
        <v>6.5852632562332522E-2</v>
      </c>
      <c r="F95" s="10">
        <v>2.7233661139789974E-2</v>
      </c>
      <c r="G95" s="10">
        <v>2.3612771098365612E-2</v>
      </c>
      <c r="H95" s="10">
        <v>2.6978207341088457E-2</v>
      </c>
      <c r="I95" s="10">
        <v>-5.8852955906662749E-5</v>
      </c>
      <c r="J95" s="10">
        <v>-2.0426652277428115E-2</v>
      </c>
      <c r="K95" s="10">
        <v>-1.424885721541253E-2</v>
      </c>
      <c r="L95" s="10">
        <v>-0.1805534396376231</v>
      </c>
      <c r="M95" s="10">
        <v>-3.4275954722674837E-3</v>
      </c>
      <c r="N95" s="10">
        <v>2.345076285201909E-4</v>
      </c>
    </row>
    <row r="96" spans="1:14" x14ac:dyDescent="0.4">
      <c r="A96" s="1">
        <v>43605</v>
      </c>
      <c r="B96" s="10">
        <v>6.9971130959485721E-3</v>
      </c>
      <c r="C96" s="10">
        <v>1.2408506643829732E-2</v>
      </c>
      <c r="D96" s="10">
        <v>-9.9561583759757051E-3</v>
      </c>
      <c r="E96" s="10">
        <v>-1.517834159906576E-2</v>
      </c>
      <c r="F96" s="10">
        <v>-1.3129267646341332E-3</v>
      </c>
      <c r="G96" s="10">
        <v>-5.278736109105911E-4</v>
      </c>
      <c r="H96" s="10">
        <v>1.696750021538198E-3</v>
      </c>
      <c r="I96" s="10">
        <v>-8.9861674754497193E-3</v>
      </c>
      <c r="J96" s="10">
        <v>-5.3809575727784623E-3</v>
      </c>
      <c r="K96" s="10">
        <v>-2.0381819343790471E-2</v>
      </c>
      <c r="L96" s="10">
        <v>-8.7585435920848415E-2</v>
      </c>
      <c r="M96" s="10">
        <v>-4.3010818993906973E-3</v>
      </c>
      <c r="N96" s="10">
        <v>2.4124755683969346E-4</v>
      </c>
    </row>
    <row r="97" spans="1:14" x14ac:dyDescent="0.4">
      <c r="A97" s="1">
        <v>43606</v>
      </c>
      <c r="B97" s="10">
        <v>0</v>
      </c>
      <c r="C97" s="10">
        <v>-1.042409777151352E-2</v>
      </c>
      <c r="D97" s="10">
        <v>1.0538739225543716E-2</v>
      </c>
      <c r="E97" s="10">
        <v>7.5012072311654958E-3</v>
      </c>
      <c r="F97" s="10">
        <v>-4.7870527329350156E-3</v>
      </c>
      <c r="G97" s="10">
        <v>-4.4680360916393384E-3</v>
      </c>
      <c r="H97" s="10">
        <v>2.7538456168537149E-2</v>
      </c>
      <c r="I97" s="10">
        <v>7.6905253625172421E-3</v>
      </c>
      <c r="J97" s="10">
        <v>-7.8030618867417452E-4</v>
      </c>
      <c r="K97" s="10">
        <v>9.4211701518508353E-3</v>
      </c>
      <c r="L97" s="10">
        <v>2.4702986949106543E-2</v>
      </c>
      <c r="M97" s="10">
        <v>4.3010818993907017E-3</v>
      </c>
      <c r="N97" s="10">
        <v>2.3779274096832998E-4</v>
      </c>
    </row>
    <row r="98" spans="1:14" x14ac:dyDescent="0.4">
      <c r="A98" s="1">
        <v>43607</v>
      </c>
      <c r="B98" s="10">
        <v>-8.754068159915071E-3</v>
      </c>
      <c r="C98" s="10">
        <v>3.9570430378413849E-3</v>
      </c>
      <c r="D98" s="10">
        <v>-4.0852114007700604E-3</v>
      </c>
      <c r="E98" s="10">
        <v>-3.9781356038457977E-2</v>
      </c>
      <c r="F98" s="10">
        <v>-3.0098483390203793E-3</v>
      </c>
      <c r="G98" s="10">
        <v>-1.9885837152598023E-3</v>
      </c>
      <c r="H98" s="10">
        <v>1.8202557991527396E-2</v>
      </c>
      <c r="I98" s="10">
        <v>9.4431623453395831E-3</v>
      </c>
      <c r="J98" s="10">
        <v>1.1621652012875779E-3</v>
      </c>
      <c r="K98" s="10">
        <v>1.5558117911955863E-3</v>
      </c>
      <c r="L98" s="10">
        <v>-1.7498039485279625E-2</v>
      </c>
      <c r="M98" s="10">
        <v>-4.3010818993906973E-3</v>
      </c>
      <c r="N98" s="10">
        <v>2.3773620902328872E-4</v>
      </c>
    </row>
    <row r="99" spans="1:14" x14ac:dyDescent="0.4">
      <c r="A99" s="1">
        <v>43608</v>
      </c>
      <c r="B99" s="10">
        <v>9.3349569360517814E-3</v>
      </c>
      <c r="C99" s="10">
        <v>2.7818205476530605E-2</v>
      </c>
      <c r="D99" s="10">
        <v>1.4802185805135365E-2</v>
      </c>
      <c r="E99" s="10">
        <v>3.6385728439083109E-3</v>
      </c>
      <c r="F99" s="10">
        <v>1.3119574380952785E-2</v>
      </c>
      <c r="G99" s="10">
        <v>1.2947667151727741E-2</v>
      </c>
      <c r="H99" s="10">
        <v>-1.7568871872220334E-2</v>
      </c>
      <c r="I99" s="10">
        <v>4.7174019518152702E-3</v>
      </c>
      <c r="J99" s="10">
        <v>-2.4054534350653866E-2</v>
      </c>
      <c r="K99" s="10">
        <v>-9.2924902698711155E-3</v>
      </c>
      <c r="L99" s="10">
        <v>-4.2618370551484326E-2</v>
      </c>
      <c r="M99" s="10">
        <v>-7.3545648396704435E-3</v>
      </c>
      <c r="N99" s="10">
        <v>2.3767970395138118E-4</v>
      </c>
    </row>
    <row r="100" spans="1:14" x14ac:dyDescent="0.4">
      <c r="A100" s="1">
        <v>43609</v>
      </c>
      <c r="B100" s="10">
        <v>5.2128701885332104E-3</v>
      </c>
      <c r="C100" s="10">
        <v>4.8202101817877686E-2</v>
      </c>
      <c r="D100" s="10">
        <v>2.9242679857587189E-2</v>
      </c>
      <c r="E100" s="10">
        <v>2.108367508364151E-2</v>
      </c>
      <c r="F100" s="10">
        <v>1.5984172748432751E-2</v>
      </c>
      <c r="G100" s="10">
        <v>1.5685172495960083E-2</v>
      </c>
      <c r="H100" s="10">
        <v>2.4219629202839842E-2</v>
      </c>
      <c r="I100" s="10">
        <v>-4.8341630004620755E-3</v>
      </c>
      <c r="J100" s="10">
        <v>4.2871813183319989E-3</v>
      </c>
      <c r="K100" s="10">
        <v>-6.4197490777867534E-3</v>
      </c>
      <c r="L100" s="10">
        <v>8.8624280319638069E-3</v>
      </c>
      <c r="M100" s="10">
        <v>-6.534547320996684E-3</v>
      </c>
      <c r="N100" s="10">
        <v>2.3762322573329857E-4</v>
      </c>
    </row>
    <row r="101" spans="1:14" x14ac:dyDescent="0.4">
      <c r="A101" s="1">
        <v>43613</v>
      </c>
      <c r="B101" s="10">
        <v>-2.8926835328357881E-3</v>
      </c>
      <c r="C101" s="10">
        <v>-2.617802542078823E-3</v>
      </c>
      <c r="D101" s="10">
        <v>1.0299325558084422E-2</v>
      </c>
      <c r="E101" s="10">
        <v>3.0772896813475743E-3</v>
      </c>
      <c r="F101" s="10">
        <v>1.8013128984735256E-3</v>
      </c>
      <c r="G101" s="10">
        <v>7.9818143272531383E-4</v>
      </c>
      <c r="H101" s="10">
        <v>-5.3957594848820352E-2</v>
      </c>
      <c r="I101" s="10">
        <v>-1.4288897449850693E-2</v>
      </c>
      <c r="J101" s="10">
        <v>7.1863926887272313E-3</v>
      </c>
      <c r="K101" s="10">
        <v>5.9974777112815447E-4</v>
      </c>
      <c r="L101" s="10">
        <v>-2.8870148218229151E-3</v>
      </c>
      <c r="M101" s="10">
        <v>4.3611059090124778E-3</v>
      </c>
      <c r="N101" s="10">
        <v>2.3756677434973221E-4</v>
      </c>
    </row>
    <row r="102" spans="1:14" x14ac:dyDescent="0.4">
      <c r="A102" s="1">
        <v>43614</v>
      </c>
      <c r="B102" s="10">
        <v>9.8011738766475304E-3</v>
      </c>
      <c r="C102" s="10">
        <v>2.9698761144749425E-2</v>
      </c>
      <c r="D102" s="10">
        <v>1.6206919771158373E-2</v>
      </c>
      <c r="E102" s="10">
        <v>-2.877206382218913E-2</v>
      </c>
      <c r="F102" s="10">
        <v>9.1825410522483174E-3</v>
      </c>
      <c r="G102" s="10">
        <v>9.2324924596641038E-3</v>
      </c>
      <c r="H102" s="10">
        <v>7.2849771265270872E-3</v>
      </c>
      <c r="I102" s="10">
        <v>1.9524900442918897E-3</v>
      </c>
      <c r="J102" s="10">
        <v>-9.432122492363415E-3</v>
      </c>
      <c r="K102" s="10">
        <v>-1.5720506276674068E-2</v>
      </c>
      <c r="L102" s="10">
        <v>-1.0480522194549676E-2</v>
      </c>
      <c r="M102" s="10">
        <v>0</v>
      </c>
      <c r="N102" s="10">
        <v>2.4429553094605655E-4</v>
      </c>
    </row>
    <row r="103" spans="1:14" x14ac:dyDescent="0.4">
      <c r="A103" s="1">
        <v>43615</v>
      </c>
      <c r="B103" s="10">
        <v>6.861090379945381E-3</v>
      </c>
      <c r="C103" s="10">
        <v>-2.547772078798553E-3</v>
      </c>
      <c r="D103" s="10">
        <v>-3.5485228992348473E-3</v>
      </c>
      <c r="E103" s="10">
        <v>3.9819302744472651E-2</v>
      </c>
      <c r="F103" s="10">
        <v>-4.3914420314973878E-3</v>
      </c>
      <c r="G103" s="10">
        <v>-3.5098112149858345E-3</v>
      </c>
      <c r="H103" s="10">
        <v>-2.3579522773954573E-3</v>
      </c>
      <c r="I103" s="10">
        <v>0</v>
      </c>
      <c r="J103" s="10">
        <v>-1.5788709678712742E-3</v>
      </c>
      <c r="K103" s="10">
        <v>1.333685600097885E-3</v>
      </c>
      <c r="L103" s="10">
        <v>-1.0054807315513135E-2</v>
      </c>
      <c r="M103" s="10">
        <v>5.2083451071382597E-3</v>
      </c>
      <c r="N103" s="10">
        <v>4.7823927459368924E-4</v>
      </c>
    </row>
    <row r="104" spans="1:14" x14ac:dyDescent="0.4">
      <c r="A104" s="1">
        <v>43616</v>
      </c>
      <c r="B104" s="10">
        <v>-7.4349784875179783E-3</v>
      </c>
      <c r="C104" s="10">
        <v>1.242251999855711E-2</v>
      </c>
      <c r="D104" s="10">
        <v>-1.9159715728439847E-3</v>
      </c>
      <c r="E104" s="10">
        <v>-3.7632447298778814E-2</v>
      </c>
      <c r="F104" s="10">
        <v>-1.0141674250708203E-4</v>
      </c>
      <c r="G104" s="10">
        <v>-1.8134446361768521E-4</v>
      </c>
      <c r="H104" s="10">
        <v>1.9116495581147488E-2</v>
      </c>
      <c r="I104" s="10">
        <v>-1.4767447119120279E-2</v>
      </c>
      <c r="J104" s="10">
        <v>-2.2972617339937076E-2</v>
      </c>
      <c r="K104" s="10">
        <v>-1.289190425992048E-2</v>
      </c>
      <c r="L104" s="10">
        <v>-1.6410069806082957E-2</v>
      </c>
      <c r="M104" s="10">
        <v>-7.386520657934768E-3</v>
      </c>
      <c r="N104" s="10">
        <v>2.3733882262507409E-4</v>
      </c>
    </row>
    <row r="105" spans="1:14" x14ac:dyDescent="0.4">
      <c r="A105" s="1">
        <v>43619</v>
      </c>
      <c r="B105" s="10">
        <v>-4.0264650314885157E-3</v>
      </c>
      <c r="C105" s="10">
        <v>7.7801873189622707E-3</v>
      </c>
      <c r="D105" s="10">
        <v>-4.1180566089173741E-3</v>
      </c>
      <c r="E105" s="10">
        <v>-0.18767567033868174</v>
      </c>
      <c r="F105" s="10">
        <v>3.7016358458142819E-3</v>
      </c>
      <c r="G105" s="10">
        <v>4.3322723519774939E-3</v>
      </c>
      <c r="H105" s="10">
        <v>-2.6293476946295018E-2</v>
      </c>
      <c r="I105" s="10">
        <v>3.338952299088907E-2</v>
      </c>
      <c r="J105" s="10">
        <v>-4.752087929542239E-2</v>
      </c>
      <c r="K105" s="10">
        <v>-6.3015619834523501E-2</v>
      </c>
      <c r="L105" s="10">
        <v>-2.0388253287065599E-2</v>
      </c>
      <c r="M105" s="10">
        <v>-5.6855609094181849E-3</v>
      </c>
      <c r="N105" s="10">
        <v>2.4067184848779923E-4</v>
      </c>
    </row>
    <row r="106" spans="1:14" x14ac:dyDescent="0.4">
      <c r="A106" s="1">
        <v>43620</v>
      </c>
      <c r="B106" s="10">
        <v>3.452247387229314E-3</v>
      </c>
      <c r="C106" s="10">
        <v>1.5381102038302173E-2</v>
      </c>
      <c r="D106" s="10">
        <v>-1.189996054552946E-2</v>
      </c>
      <c r="E106" s="10">
        <v>-1.4652017273278806E-3</v>
      </c>
      <c r="F106" s="10">
        <v>-1.4288555534433995E-2</v>
      </c>
      <c r="G106" s="10">
        <v>-1.3173427208946013E-2</v>
      </c>
      <c r="H106" s="10">
        <v>3.4186336074018581E-2</v>
      </c>
      <c r="I106" s="10">
        <v>1.3656612603309529E-2</v>
      </c>
      <c r="J106" s="10">
        <v>2.1548061426802694E-2</v>
      </c>
      <c r="K106" s="10">
        <v>1.6101588486123627E-2</v>
      </c>
      <c r="L106" s="10">
        <v>3.3304478553612044E-2</v>
      </c>
      <c r="M106" s="10">
        <v>6.5574005461590396E-3</v>
      </c>
      <c r="N106" s="10">
        <v>2.3722541269849317E-4</v>
      </c>
    </row>
    <row r="107" spans="1:14" x14ac:dyDescent="0.4">
      <c r="A107" s="1">
        <v>43621</v>
      </c>
      <c r="B107" s="10">
        <v>1.3124296798547574E-2</v>
      </c>
      <c r="C107" s="10">
        <v>4.9704144617631972E-2</v>
      </c>
      <c r="D107" s="10">
        <v>3.7699083215770778E-2</v>
      </c>
      <c r="E107" s="10">
        <v>-2.3739987303073057E-2</v>
      </c>
      <c r="F107" s="10">
        <v>1.2485436791184138E-2</v>
      </c>
      <c r="G107" s="10">
        <v>1.0729234405586915E-2</v>
      </c>
      <c r="H107" s="10">
        <v>4.2331676186652695E-3</v>
      </c>
      <c r="I107" s="10">
        <v>-1.0306917999018121E-3</v>
      </c>
      <c r="J107" s="10">
        <v>5.1556315649044608E-3</v>
      </c>
      <c r="K107" s="10">
        <v>-1.0337661921876306E-2</v>
      </c>
      <c r="L107" s="10">
        <v>-2.0765129300876709E-2</v>
      </c>
      <c r="M107" s="10">
        <v>-4.3668191663404025E-3</v>
      </c>
      <c r="N107" s="10">
        <v>2.4055687337871105E-4</v>
      </c>
    </row>
    <row r="108" spans="1:14" x14ac:dyDescent="0.4">
      <c r="A108" s="1">
        <v>43622</v>
      </c>
      <c r="B108" s="10">
        <v>-1.7021280705305296E-3</v>
      </c>
      <c r="C108" s="10">
        <v>2.2467650351927083E-2</v>
      </c>
      <c r="D108" s="10">
        <v>-5.6459351482702471E-3</v>
      </c>
      <c r="E108" s="10">
        <v>-1.6349138001529411E-2</v>
      </c>
      <c r="F108" s="10">
        <v>6.3213284888112824E-3</v>
      </c>
      <c r="G108" s="10">
        <v>6.6665113963571944E-3</v>
      </c>
      <c r="H108" s="10">
        <v>1.0527895421530306E-2</v>
      </c>
      <c r="I108" s="10">
        <v>-5.7306591826206165E-4</v>
      </c>
      <c r="J108" s="10">
        <v>9.0814455782409938E-3</v>
      </c>
      <c r="K108" s="10">
        <v>2.0320534559265251E-3</v>
      </c>
      <c r="L108" s="10">
        <v>-2.2932634001163422E-3</v>
      </c>
      <c r="M108" s="10">
        <v>-1.3216051391526488E-2</v>
      </c>
      <c r="N108" s="10">
        <v>-7.1845413456501526E-4</v>
      </c>
    </row>
    <row r="111" spans="1:14" x14ac:dyDescent="0.4">
      <c r="A111" t="s">
        <v>1302</v>
      </c>
      <c r="B111" s="11">
        <f>AVERAGE(B2:B108)</f>
        <v>8.0884927887336271E-4</v>
      </c>
      <c r="C111" s="11">
        <f t="shared" ref="C111:N111" si="0">AVERAGE(C2:C108)</f>
        <v>1.7176495783989378E-3</v>
      </c>
      <c r="D111" s="11">
        <f t="shared" si="0"/>
        <v>2.697861193898012E-3</v>
      </c>
      <c r="E111" s="11">
        <f t="shared" si="0"/>
        <v>-3.6301899026303487E-3</v>
      </c>
      <c r="F111" s="11">
        <f t="shared" si="0"/>
        <v>6.7427255828413557E-4</v>
      </c>
      <c r="G111" s="11">
        <f t="shared" si="0"/>
        <v>7.6970750395301854E-4</v>
      </c>
      <c r="H111" s="11">
        <f t="shared" si="0"/>
        <v>3.0141998833472998E-3</v>
      </c>
      <c r="I111" s="11">
        <f t="shared" si="0"/>
        <v>-8.9099285402682914E-4</v>
      </c>
      <c r="J111" s="11">
        <f t="shared" si="0"/>
        <v>1.2232410870967856E-3</v>
      </c>
      <c r="K111" s="11">
        <f t="shared" si="0"/>
        <v>-1.3503224097068736E-5</v>
      </c>
      <c r="L111" s="11">
        <f t="shared" si="0"/>
        <v>-3.7271042731423375E-3</v>
      </c>
      <c r="M111" s="11">
        <f t="shared" si="0"/>
        <v>-4.4512195317061073E-4</v>
      </c>
      <c r="N111" s="11">
        <f t="shared" si="0"/>
        <v>2.3436332166026111E-4</v>
      </c>
    </row>
    <row r="112" spans="1:14" x14ac:dyDescent="0.4">
      <c r="A112" t="s">
        <v>1303</v>
      </c>
      <c r="B112">
        <f>_xlfn.STDEV.P(B2:B108)</f>
        <v>1.7567379847528018E-2</v>
      </c>
      <c r="C112" s="3">
        <f t="shared" ref="C112:N112" si="1">_xlfn.STDEV.P(C2:C108)</f>
        <v>2.3570038401669439E-2</v>
      </c>
      <c r="D112" s="3">
        <f t="shared" si="1"/>
        <v>2.0135092252299803E-2</v>
      </c>
      <c r="E112" s="3">
        <f t="shared" si="1"/>
        <v>2.869882782402346E-2</v>
      </c>
      <c r="F112" s="3">
        <f t="shared" si="1"/>
        <v>1.2439033559695622E-2</v>
      </c>
      <c r="G112" s="3">
        <f t="shared" si="1"/>
        <v>1.1825175483283084E-2</v>
      </c>
      <c r="H112" s="3">
        <f t="shared" si="1"/>
        <v>2.8370674698202879E-2</v>
      </c>
      <c r="I112" s="3">
        <f t="shared" si="1"/>
        <v>1.3251521084869135E-2</v>
      </c>
      <c r="J112" s="3">
        <f t="shared" si="1"/>
        <v>1.7288416550659404E-2</v>
      </c>
      <c r="K112" s="3">
        <f t="shared" si="1"/>
        <v>1.6801684696697107E-2</v>
      </c>
      <c r="L112" s="3">
        <f t="shared" si="1"/>
        <v>2.6451135086075463E-2</v>
      </c>
      <c r="M112" s="3">
        <f t="shared" si="1"/>
        <v>6.1108905415629949E-3</v>
      </c>
      <c r="N112" s="3">
        <f t="shared" si="1"/>
        <v>9.8310346206133164E-5</v>
      </c>
    </row>
    <row r="113" spans="1:14" x14ac:dyDescent="0.4">
      <c r="A113" t="s">
        <v>1304</v>
      </c>
      <c r="B113">
        <f>_xlfn.VAR.P(B2:B108)</f>
        <v>3.0861283470733346E-4</v>
      </c>
      <c r="C113" s="3">
        <f t="shared" ref="C113:N113" si="2">_xlfn.VAR.P(C2:C108)</f>
        <v>5.5554671025617199E-4</v>
      </c>
      <c r="D113" s="3">
        <f t="shared" si="2"/>
        <v>4.0542194000862361E-4</v>
      </c>
      <c r="E113" s="3">
        <f t="shared" si="2"/>
        <v>8.2362271847294323E-4</v>
      </c>
      <c r="F113" s="3">
        <f t="shared" si="2"/>
        <v>1.5472955589923391E-4</v>
      </c>
      <c r="G113" s="3">
        <f t="shared" si="2"/>
        <v>1.398347752104393E-4</v>
      </c>
      <c r="H113" s="3">
        <f t="shared" si="2"/>
        <v>8.0489518283124897E-4</v>
      </c>
      <c r="I113" s="3">
        <f t="shared" si="2"/>
        <v>1.7560281106273124E-4</v>
      </c>
      <c r="J113" s="3">
        <f t="shared" si="2"/>
        <v>2.9888934682911403E-4</v>
      </c>
      <c r="K113" s="3">
        <f t="shared" si="2"/>
        <v>2.8229660864722574E-4</v>
      </c>
      <c r="L113" s="3">
        <f t="shared" si="2"/>
        <v>6.9966254734181237E-4</v>
      </c>
      <c r="M113" s="3">
        <f t="shared" si="2"/>
        <v>3.734298321096407E-5</v>
      </c>
      <c r="N113" s="3">
        <f t="shared" si="2"/>
        <v>9.6649241711697611E-9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FF7F-C3B2-4D63-909E-9DF56F094169}">
  <dimension ref="A1:M13"/>
  <sheetViews>
    <sheetView workbookViewId="0">
      <selection activeCell="H19" sqref="H19"/>
    </sheetView>
  </sheetViews>
  <sheetFormatPr defaultRowHeight="14.6" x14ac:dyDescent="0.4"/>
  <cols>
    <col min="2" max="13" width="13.07421875" bestFit="1" customWidth="1"/>
  </cols>
  <sheetData>
    <row r="1" spans="1:13" x14ac:dyDescent="0.4">
      <c r="A1" s="8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ht="15" thickBot="1" x14ac:dyDescent="0.45">
      <c r="A2" s="6" t="s">
        <v>0</v>
      </c>
      <c r="B2" s="13">
        <v>3.0861283470733346E-4</v>
      </c>
      <c r="C2" s="13">
        <v>1.0281259273033456E-4</v>
      </c>
      <c r="D2" s="13">
        <v>1.5656977854775473E-4</v>
      </c>
      <c r="E2" s="13">
        <v>1.0463465979757344E-4</v>
      </c>
      <c r="F2" s="13">
        <v>9.7983168221580261E-5</v>
      </c>
      <c r="G2" s="13">
        <v>1.6874816074946434E-5</v>
      </c>
      <c r="H2" s="13">
        <v>-3.8118909296369906E-5</v>
      </c>
      <c r="I2" s="13">
        <v>-5.4700445961752479E-5</v>
      </c>
      <c r="J2" s="13">
        <v>-7.2218081101120506E-6</v>
      </c>
      <c r="K2" s="13">
        <v>-6.0787650034736303E-5</v>
      </c>
      <c r="L2" s="13">
        <v>-9.5783543626978924E-6</v>
      </c>
      <c r="M2" s="14">
        <v>6.4582769644274488E-8</v>
      </c>
    </row>
    <row r="3" spans="1:13" ht="15" thickBot="1" x14ac:dyDescent="0.45">
      <c r="A3" s="6" t="s">
        <v>1</v>
      </c>
      <c r="B3" s="13">
        <v>1.0281259273033456E-4</v>
      </c>
      <c r="C3" s="13">
        <v>5.5554671025617199E-4</v>
      </c>
      <c r="D3" s="13">
        <v>2.4631431244449744E-4</v>
      </c>
      <c r="E3" s="13">
        <v>7.5432034321223657E-5</v>
      </c>
      <c r="F3" s="13">
        <v>1.7764404851549484E-4</v>
      </c>
      <c r="G3" s="13">
        <v>4.0210976173808043E-5</v>
      </c>
      <c r="H3" s="13">
        <v>-1.2004250445341017E-5</v>
      </c>
      <c r="I3" s="13">
        <v>-8.0737462875407274E-6</v>
      </c>
      <c r="J3" s="13">
        <v>-1.3944758689048257E-5</v>
      </c>
      <c r="K3" s="13">
        <v>-1.1787081307658007E-4</v>
      </c>
      <c r="L3" s="13">
        <v>-3.9045996570249022E-5</v>
      </c>
      <c r="M3" s="14">
        <v>-1.6237232336257364E-7</v>
      </c>
    </row>
    <row r="4" spans="1:13" ht="15" thickBot="1" x14ac:dyDescent="0.45">
      <c r="A4" s="6" t="s">
        <v>2</v>
      </c>
      <c r="B4" s="13">
        <v>1.5656977854775473E-4</v>
      </c>
      <c r="C4" s="13">
        <v>2.4631431244449744E-4</v>
      </c>
      <c r="D4" s="13">
        <v>4.0542194000862361E-4</v>
      </c>
      <c r="E4" s="13">
        <v>1.8341406948760284E-4</v>
      </c>
      <c r="F4" s="13">
        <v>1.9026310707505185E-4</v>
      </c>
      <c r="G4" s="13">
        <v>5.0836299504503093E-5</v>
      </c>
      <c r="H4" s="13">
        <v>-2.3441709524145581E-5</v>
      </c>
      <c r="I4" s="13">
        <v>-5.1008982250384704E-5</v>
      </c>
      <c r="J4" s="13">
        <v>-1.8926353495372349E-5</v>
      </c>
      <c r="K4" s="13">
        <v>-1.0492460965365541E-4</v>
      </c>
      <c r="L4" s="13">
        <v>-3.2326590060272922E-5</v>
      </c>
      <c r="M4" s="14">
        <v>5.7226163695436716E-8</v>
      </c>
    </row>
    <row r="5" spans="1:13" ht="15" thickBot="1" x14ac:dyDescent="0.45">
      <c r="A5" s="6" t="s">
        <v>3</v>
      </c>
      <c r="B5" s="13">
        <v>1.0463465979757344E-4</v>
      </c>
      <c r="C5" s="13">
        <v>7.5432034321223657E-5</v>
      </c>
      <c r="D5" s="13">
        <v>1.8341406948760284E-4</v>
      </c>
      <c r="E5" s="13">
        <v>8.2362271847294323E-4</v>
      </c>
      <c r="F5" s="13">
        <v>1.0380799189542519E-4</v>
      </c>
      <c r="G5" s="13">
        <v>-8.0796819851017804E-6</v>
      </c>
      <c r="H5" s="13">
        <v>-9.1582193857476816E-5</v>
      </c>
      <c r="I5" s="13">
        <v>1.027243436271843E-4</v>
      </c>
      <c r="J5" s="13">
        <v>1.4487969319613037E-4</v>
      </c>
      <c r="K5" s="13">
        <v>-7.344909068899003E-5</v>
      </c>
      <c r="L5" s="13">
        <v>1.722690805566073E-6</v>
      </c>
      <c r="M5" s="14">
        <v>2.2758252886242644E-7</v>
      </c>
    </row>
    <row r="6" spans="1:13" ht="15" thickBot="1" x14ac:dyDescent="0.45">
      <c r="A6" s="6" t="s">
        <v>4</v>
      </c>
      <c r="B6" s="13">
        <v>9.7983168221580261E-5</v>
      </c>
      <c r="C6" s="13">
        <v>1.7764404851549484E-4</v>
      </c>
      <c r="D6" s="13">
        <v>1.9026310707505185E-4</v>
      </c>
      <c r="E6" s="13">
        <v>1.0380799189542519E-4</v>
      </c>
      <c r="F6" s="13">
        <v>1.5472955589923391E-4</v>
      </c>
      <c r="G6" s="13">
        <v>1.6916441726203794E-5</v>
      </c>
      <c r="H6" s="13">
        <v>-1.1332681436066778E-5</v>
      </c>
      <c r="I6" s="13">
        <v>-1.5234129787305198E-5</v>
      </c>
      <c r="J6" s="13">
        <v>1.1589553567705359E-5</v>
      </c>
      <c r="K6" s="13">
        <v>-5.4462489641410819E-5</v>
      </c>
      <c r="L6" s="13">
        <v>-2.3378324929774793E-5</v>
      </c>
      <c r="M6" s="14">
        <v>-4.6837996345831076E-8</v>
      </c>
    </row>
    <row r="7" spans="1:13" ht="15" thickBot="1" x14ac:dyDescent="0.45">
      <c r="A7" s="6" t="s">
        <v>6</v>
      </c>
      <c r="B7" s="13">
        <v>1.6874816074946434E-5</v>
      </c>
      <c r="C7" s="13">
        <v>4.0210976173808043E-5</v>
      </c>
      <c r="D7" s="13">
        <v>5.0836299504503093E-5</v>
      </c>
      <c r="E7" s="13">
        <v>-8.0796819851017804E-6</v>
      </c>
      <c r="F7" s="13">
        <v>1.6916441726203794E-5</v>
      </c>
      <c r="G7" s="13">
        <v>8.0489518283124897E-4</v>
      </c>
      <c r="H7" s="13">
        <v>-1.3743944573159163E-5</v>
      </c>
      <c r="I7" s="13">
        <v>-7.3076226354033122E-5</v>
      </c>
      <c r="J7" s="13">
        <v>-6.6679018409939361E-5</v>
      </c>
      <c r="K7" s="13">
        <v>-8.4354708908042903E-5</v>
      </c>
      <c r="L7" s="13">
        <v>-2.1956736729453899E-5</v>
      </c>
      <c r="M7" s="14">
        <v>-2.8662007039332836E-8</v>
      </c>
    </row>
    <row r="8" spans="1:13" ht="15" thickBot="1" x14ac:dyDescent="0.45">
      <c r="A8" s="6" t="s">
        <v>7</v>
      </c>
      <c r="B8" s="13">
        <v>-3.8118909296369906E-5</v>
      </c>
      <c r="C8" s="13">
        <v>-1.2004250445341017E-5</v>
      </c>
      <c r="D8" s="13">
        <v>-2.3441709524145581E-5</v>
      </c>
      <c r="E8" s="13">
        <v>-9.1582193857476816E-5</v>
      </c>
      <c r="F8" s="13">
        <v>-1.1332681436066778E-5</v>
      </c>
      <c r="G8" s="13">
        <v>-1.3743944573159163E-5</v>
      </c>
      <c r="H8" s="13">
        <v>1.7560281106273124E-4</v>
      </c>
      <c r="I8" s="13">
        <v>7.4565973598700455E-5</v>
      </c>
      <c r="J8" s="13">
        <v>5.9312961253099387E-5</v>
      </c>
      <c r="K8" s="13">
        <v>6.3992925726577676E-5</v>
      </c>
      <c r="L8" s="13">
        <v>6.0541924984258781E-6</v>
      </c>
      <c r="M8" s="14">
        <v>-5.2800745030842533E-8</v>
      </c>
    </row>
    <row r="9" spans="1:13" ht="15" thickBot="1" x14ac:dyDescent="0.45">
      <c r="A9" s="6" t="s">
        <v>8</v>
      </c>
      <c r="B9" s="13">
        <v>-5.4700445961752479E-5</v>
      </c>
      <c r="C9" s="13">
        <v>-8.0737462875407274E-6</v>
      </c>
      <c r="D9" s="13">
        <v>-5.1008982250384704E-5</v>
      </c>
      <c r="E9" s="13">
        <v>1.027243436271843E-4</v>
      </c>
      <c r="F9" s="13">
        <v>-1.5234129787305198E-5</v>
      </c>
      <c r="G9" s="13">
        <v>-7.3076226354033122E-5</v>
      </c>
      <c r="H9" s="13">
        <v>7.4565973598700455E-5</v>
      </c>
      <c r="I9" s="13">
        <v>2.9888934682911403E-4</v>
      </c>
      <c r="J9" s="13">
        <v>2.0669673434078569E-4</v>
      </c>
      <c r="K9" s="13">
        <v>2.3556390948840852E-4</v>
      </c>
      <c r="L9" s="13">
        <v>1.3027106786950062E-5</v>
      </c>
      <c r="M9" s="14">
        <v>-7.1822216110899108E-8</v>
      </c>
    </row>
    <row r="10" spans="1:13" ht="15" thickBot="1" x14ac:dyDescent="0.45">
      <c r="A10" s="6" t="s">
        <v>9</v>
      </c>
      <c r="B10" s="13">
        <v>-7.2218081101120506E-6</v>
      </c>
      <c r="C10" s="13">
        <v>-1.3944758689048257E-5</v>
      </c>
      <c r="D10" s="13">
        <v>-1.8926353495372349E-5</v>
      </c>
      <c r="E10" s="13">
        <v>1.4487969319613037E-4</v>
      </c>
      <c r="F10" s="13">
        <v>1.1589553567705359E-5</v>
      </c>
      <c r="G10" s="13">
        <v>-6.6679018409939361E-5</v>
      </c>
      <c r="H10" s="13">
        <v>5.9312961253099387E-5</v>
      </c>
      <c r="I10" s="13">
        <v>2.0669673434078569E-4</v>
      </c>
      <c r="J10" s="13">
        <v>2.8229660864722574E-4</v>
      </c>
      <c r="K10" s="13">
        <v>1.9589722105172822E-4</v>
      </c>
      <c r="L10" s="13">
        <v>1.6785136305376047E-5</v>
      </c>
      <c r="M10" s="14">
        <v>9.319739662558279E-10</v>
      </c>
    </row>
    <row r="11" spans="1:13" ht="15" thickBot="1" x14ac:dyDescent="0.45">
      <c r="A11" s="6" t="s">
        <v>10</v>
      </c>
      <c r="B11" s="13">
        <v>-6.0787650034736303E-5</v>
      </c>
      <c r="C11" s="13">
        <v>-1.1787081307658007E-4</v>
      </c>
      <c r="D11" s="13">
        <v>-1.0492460965365541E-4</v>
      </c>
      <c r="E11" s="13">
        <v>-7.344909068899003E-5</v>
      </c>
      <c r="F11" s="13">
        <v>-5.4462489641410819E-5</v>
      </c>
      <c r="G11" s="13">
        <v>-8.4354708908042903E-5</v>
      </c>
      <c r="H11" s="13">
        <v>6.3992925726577676E-5</v>
      </c>
      <c r="I11" s="13">
        <v>2.3556390948840852E-4</v>
      </c>
      <c r="J11" s="13">
        <v>1.9589722105172822E-4</v>
      </c>
      <c r="K11" s="13">
        <v>6.9966254734181237E-4</v>
      </c>
      <c r="L11" s="13">
        <v>3.6187164397318279E-5</v>
      </c>
      <c r="M11" s="14">
        <v>4.033021655480878E-9</v>
      </c>
    </row>
    <row r="12" spans="1:13" ht="15" thickBot="1" x14ac:dyDescent="0.45">
      <c r="A12" s="6" t="s">
        <v>11</v>
      </c>
      <c r="B12" s="13">
        <v>-9.5783543626978924E-6</v>
      </c>
      <c r="C12" s="13">
        <v>-3.9045996570249022E-5</v>
      </c>
      <c r="D12" s="13">
        <v>-3.2326590060272922E-5</v>
      </c>
      <c r="E12" s="13">
        <v>1.722690805566073E-6</v>
      </c>
      <c r="F12" s="13">
        <v>-2.3378324929774793E-5</v>
      </c>
      <c r="G12" s="13">
        <v>-2.1956736729453899E-5</v>
      </c>
      <c r="H12" s="13">
        <v>6.0541924984258781E-6</v>
      </c>
      <c r="I12" s="13">
        <v>1.3027106786950062E-5</v>
      </c>
      <c r="J12" s="13">
        <v>1.6785136305376047E-5</v>
      </c>
      <c r="K12" s="13">
        <v>3.6187164397318279E-5</v>
      </c>
      <c r="L12" s="13">
        <v>3.734298321096407E-5</v>
      </c>
      <c r="M12" s="14">
        <v>1.1763025666937314E-7</v>
      </c>
    </row>
    <row r="13" spans="1:13" ht="15" thickBot="1" x14ac:dyDescent="0.45">
      <c r="A13" s="7" t="s">
        <v>12</v>
      </c>
      <c r="B13" s="14">
        <v>6.4582769644274488E-8</v>
      </c>
      <c r="C13" s="14">
        <v>-1.6237232336257364E-7</v>
      </c>
      <c r="D13" s="14">
        <v>5.7226163695436716E-8</v>
      </c>
      <c r="E13" s="14">
        <v>2.2758252886242644E-7</v>
      </c>
      <c r="F13" s="14">
        <v>-4.6837996345831076E-8</v>
      </c>
      <c r="G13" s="14">
        <v>-2.8662007039332836E-8</v>
      </c>
      <c r="H13" s="14">
        <v>-5.2800745030842533E-8</v>
      </c>
      <c r="I13" s="14">
        <v>-7.1822216110899108E-8</v>
      </c>
      <c r="J13" s="14">
        <v>9.319739662558279E-10</v>
      </c>
      <c r="K13" s="14">
        <v>4.033021655480878E-9</v>
      </c>
      <c r="L13" s="14">
        <v>1.1763025666937314E-7</v>
      </c>
      <c r="M13" s="14">
        <v>9.6649241711697611E-9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96BD-19EF-4BCD-B7A6-A9C5227750A6}">
  <dimension ref="A1:V55"/>
  <sheetViews>
    <sheetView topLeftCell="A25" workbookViewId="0">
      <selection activeCell="B47" sqref="B47:B48"/>
    </sheetView>
  </sheetViews>
  <sheetFormatPr defaultRowHeight="14.6" x14ac:dyDescent="0.4"/>
  <cols>
    <col min="1" max="1" width="21.69140625" bestFit="1" customWidth="1"/>
    <col min="2" max="2" width="22.07421875" bestFit="1" customWidth="1"/>
    <col min="13" max="13" width="13.69140625" bestFit="1" customWidth="1"/>
  </cols>
  <sheetData>
    <row r="1" spans="1:22" x14ac:dyDescent="0.4">
      <c r="B1" s="3" t="s">
        <v>1311</v>
      </c>
      <c r="C1" s="3" t="s">
        <v>1312</v>
      </c>
      <c r="D1" s="3" t="s">
        <v>3</v>
      </c>
      <c r="E1" s="3" t="s">
        <v>1313</v>
      </c>
      <c r="F1" s="3" t="s">
        <v>1314</v>
      </c>
      <c r="G1" s="3" t="s">
        <v>1315</v>
      </c>
      <c r="H1" s="3" t="s">
        <v>1316</v>
      </c>
      <c r="I1" s="3" t="s">
        <v>1317</v>
      </c>
      <c r="J1" s="3" t="s">
        <v>1318</v>
      </c>
      <c r="K1" s="3" t="s">
        <v>1319</v>
      </c>
      <c r="L1" s="3" t="s">
        <v>1320</v>
      </c>
      <c r="M1" s="3" t="s">
        <v>1321</v>
      </c>
      <c r="N1" s="3" t="s">
        <v>1322</v>
      </c>
      <c r="O1" s="3" t="s">
        <v>1323</v>
      </c>
      <c r="P1" s="3" t="s">
        <v>1324</v>
      </c>
      <c r="Q1" s="3" t="s">
        <v>1326</v>
      </c>
      <c r="R1" t="s">
        <v>1325</v>
      </c>
    </row>
    <row r="2" spans="1:22" x14ac:dyDescent="0.4">
      <c r="A2" t="s">
        <v>1305</v>
      </c>
      <c r="B2" s="10">
        <v>1.9399995643965332E-2</v>
      </c>
      <c r="C2" s="10">
        <v>2.0086103138162528E-2</v>
      </c>
      <c r="D2" s="10">
        <v>9.9227737986178153E-4</v>
      </c>
      <c r="E2" s="10">
        <v>5.0274296578194507E-3</v>
      </c>
      <c r="F2" s="10">
        <v>1.1690890075873757E-3</v>
      </c>
      <c r="G2" s="10">
        <v>-3.682248434199043E-3</v>
      </c>
      <c r="H2" s="10">
        <v>-1.2258454435875164E-2</v>
      </c>
      <c r="I2" s="10">
        <v>4.2682917217007427E-2</v>
      </c>
      <c r="J2" s="10">
        <v>2.826150186744306E-2</v>
      </c>
      <c r="K2" s="10">
        <v>2.4650252662800493E-3</v>
      </c>
      <c r="L2" s="10">
        <v>-1.3558486631267862E-2</v>
      </c>
      <c r="M2" s="10">
        <v>1.0255351312755574E-2</v>
      </c>
      <c r="N2" s="10">
        <v>6.4309355395977862E-3</v>
      </c>
      <c r="O2" s="10">
        <v>2.3724118871096014E-2</v>
      </c>
      <c r="P2" s="10">
        <v>2.2081276101012059E-3</v>
      </c>
      <c r="Q2" s="10">
        <v>6.6000468693333319E-3</v>
      </c>
      <c r="R2">
        <v>-5.1424961408525049E-3</v>
      </c>
    </row>
    <row r="3" spans="1:22" x14ac:dyDescent="0.4">
      <c r="A3" t="s">
        <v>1306</v>
      </c>
      <c r="B3" s="10">
        <v>8.0987906333649953E-2</v>
      </c>
      <c r="C3" s="10">
        <v>8.251793782065793E-2</v>
      </c>
      <c r="D3" s="10">
        <v>9.7297378271767432E-2</v>
      </c>
      <c r="E3" s="10">
        <v>6.8693817217079942E-2</v>
      </c>
      <c r="F3" s="10">
        <v>7.4222883356622998E-2</v>
      </c>
      <c r="G3" s="10">
        <v>8.8281085982475332E-2</v>
      </c>
      <c r="H3" s="10">
        <v>6.1807165502652105E-2</v>
      </c>
      <c r="I3" s="10">
        <v>0.18792741474594471</v>
      </c>
      <c r="J3" s="10">
        <v>9.3455774764228769E-2</v>
      </c>
      <c r="K3" s="10">
        <v>9.6366413331166134E-2</v>
      </c>
      <c r="L3" s="10">
        <v>0.14397248785300779</v>
      </c>
      <c r="M3" s="10">
        <v>4.8444398483904368E-2</v>
      </c>
      <c r="N3" s="10">
        <v>0.12257094830742862</v>
      </c>
      <c r="O3" s="10">
        <v>5.9117867314592683E-2</v>
      </c>
      <c r="P3" s="10">
        <v>9.2016821492887146E-2</v>
      </c>
      <c r="Q3" s="10">
        <v>1.3891803055322966E-3</v>
      </c>
      <c r="R3">
        <v>4.728366849396639E-2</v>
      </c>
    </row>
    <row r="4" spans="1:22" x14ac:dyDescent="0.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22" x14ac:dyDescent="0.4">
      <c r="B5" s="3"/>
      <c r="C5" s="3"/>
      <c r="D5" s="3"/>
    </row>
    <row r="7" spans="1:22" x14ac:dyDescent="0.4">
      <c r="A7" s="3"/>
      <c r="B7" s="3" t="s">
        <v>1305</v>
      </c>
      <c r="C7" s="3" t="s">
        <v>1306</v>
      </c>
      <c r="D7" s="3"/>
      <c r="F7" s="3" t="s">
        <v>1311</v>
      </c>
      <c r="G7" t="s">
        <v>1312</v>
      </c>
      <c r="H7" s="3" t="s">
        <v>3</v>
      </c>
      <c r="I7" s="3" t="s">
        <v>1313</v>
      </c>
      <c r="J7" s="3" t="s">
        <v>1314</v>
      </c>
      <c r="K7" s="3" t="s">
        <v>1315</v>
      </c>
      <c r="L7" s="3" t="s">
        <v>1316</v>
      </c>
      <c r="M7" s="3" t="s">
        <v>1317</v>
      </c>
      <c r="N7" t="s">
        <v>1318</v>
      </c>
      <c r="O7" t="s">
        <v>1319</v>
      </c>
      <c r="P7" t="s">
        <v>1320</v>
      </c>
      <c r="Q7" t="s">
        <v>1321</v>
      </c>
      <c r="R7" t="s">
        <v>1322</v>
      </c>
      <c r="S7" t="s">
        <v>1323</v>
      </c>
      <c r="T7" t="s">
        <v>1324</v>
      </c>
      <c r="U7" t="s">
        <v>1326</v>
      </c>
      <c r="V7" t="s">
        <v>1325</v>
      </c>
    </row>
    <row r="8" spans="1:22" ht="15.9" x14ac:dyDescent="0.45">
      <c r="A8" s="3" t="s">
        <v>1311</v>
      </c>
      <c r="B8" s="10">
        <v>1.9399995643965332E-2</v>
      </c>
      <c r="C8" s="22">
        <v>8.0987906333649953E-2</v>
      </c>
      <c r="D8" s="3"/>
      <c r="E8" t="s">
        <v>1311</v>
      </c>
      <c r="F8" s="3">
        <v>6.3404062732311242E-3</v>
      </c>
      <c r="G8" s="16">
        <v>2.1112598227385018E-3</v>
      </c>
      <c r="H8" s="17">
        <v>2.1685216203841508E-3</v>
      </c>
      <c r="I8" s="17">
        <v>1.6712949223275568E-3</v>
      </c>
      <c r="J8" s="17">
        <v>-1.0865235954635177E-4</v>
      </c>
      <c r="K8" s="17">
        <v>3.0797272636552612E-3</v>
      </c>
      <c r="L8" s="17">
        <v>3.9388658255069234E-4</v>
      </c>
      <c r="M8" s="17">
        <v>-3.4914424512944944E-3</v>
      </c>
      <c r="N8" s="17">
        <v>-2.1929995527038436E-4</v>
      </c>
      <c r="O8" s="17">
        <v>2.1061891941197581E-3</v>
      </c>
      <c r="P8" s="17">
        <v>2.7099386102877577E-3</v>
      </c>
      <c r="Q8" s="17">
        <v>1.7689700541333134E-3</v>
      </c>
      <c r="R8" s="17">
        <v>-1.1631741049026343E-4</v>
      </c>
      <c r="S8" s="17">
        <v>8.5565692470551929E-4</v>
      </c>
      <c r="T8" s="17">
        <v>1.545919468465525E-3</v>
      </c>
      <c r="U8" s="17">
        <v>-1.8911268228094603E-6</v>
      </c>
      <c r="V8" s="17">
        <v>6.4063513631483038E-4</v>
      </c>
    </row>
    <row r="9" spans="1:22" ht="15.9" x14ac:dyDescent="0.45">
      <c r="A9" s="3" t="s">
        <v>1312</v>
      </c>
      <c r="B9" s="10">
        <v>2.0086103138162528E-2</v>
      </c>
      <c r="C9" s="22">
        <v>8.251793782065793E-2</v>
      </c>
      <c r="D9" s="3"/>
      <c r="E9" t="s">
        <v>1312</v>
      </c>
      <c r="F9" s="3">
        <v>2.1112598227385018E-3</v>
      </c>
      <c r="G9" s="16">
        <v>6.5822363934348368E-3</v>
      </c>
      <c r="H9" s="17">
        <v>2.3494369669212201E-3</v>
      </c>
      <c r="I9" s="17">
        <v>4.0852803024856695E-3</v>
      </c>
      <c r="J9" s="17">
        <v>2.0219585673223249E-3</v>
      </c>
      <c r="K9" s="17">
        <v>3.0600739216376628E-3</v>
      </c>
      <c r="L9" s="17">
        <v>1.8755304004143894E-3</v>
      </c>
      <c r="M9" s="17">
        <v>-2.2490700336830118E-3</v>
      </c>
      <c r="N9" s="17">
        <v>3.7500069363006648E-3</v>
      </c>
      <c r="O9" s="17">
        <v>4.1658133840634763E-3</v>
      </c>
      <c r="P9" s="17">
        <v>3.5691942370987555E-3</v>
      </c>
      <c r="Q9" s="17">
        <v>2.1602897797075634E-3</v>
      </c>
      <c r="R9" s="17">
        <v>5.7762986694783727E-4</v>
      </c>
      <c r="S9" s="17">
        <v>1.6728475097394612E-3</v>
      </c>
      <c r="T9" s="17">
        <v>4.2687444300166279E-3</v>
      </c>
      <c r="U9" s="17">
        <v>5.3606889757740472E-6</v>
      </c>
      <c r="V9" s="17">
        <v>2.5402791451249744E-3</v>
      </c>
    </row>
    <row r="10" spans="1:22" ht="15.9" x14ac:dyDescent="0.45">
      <c r="A10" s="3" t="s">
        <v>3</v>
      </c>
      <c r="B10" s="10">
        <v>9.9227737986178153E-4</v>
      </c>
      <c r="C10" s="22">
        <v>9.7297378271767432E-2</v>
      </c>
      <c r="D10" s="3"/>
      <c r="E10" t="s">
        <v>3</v>
      </c>
      <c r="F10" s="3">
        <v>2.1685216203841508E-3</v>
      </c>
      <c r="G10" s="16">
        <v>2.3494369669212201E-3</v>
      </c>
      <c r="H10" s="17">
        <v>9.151220491274089E-3</v>
      </c>
      <c r="I10" s="17">
        <v>1.9467138134699738E-3</v>
      </c>
      <c r="J10" s="17">
        <v>-8.4105783089707541E-4</v>
      </c>
      <c r="K10" s="17">
        <v>2.2003470168542546E-3</v>
      </c>
      <c r="L10" s="17">
        <v>2.0610960430215426E-3</v>
      </c>
      <c r="M10" s="17">
        <v>-2.9840560223871855E-3</v>
      </c>
      <c r="N10" s="18">
        <v>2.8000888403895011E-3</v>
      </c>
      <c r="O10" s="17">
        <v>9.8076383366992319E-4</v>
      </c>
      <c r="P10" s="17">
        <v>2.3452266321881852E-3</v>
      </c>
      <c r="Q10" s="17">
        <v>-6.2547564797129119E-5</v>
      </c>
      <c r="R10" s="17">
        <v>1.2897501418236493E-3</v>
      </c>
      <c r="S10" s="17">
        <v>4.4062048293007063E-4</v>
      </c>
      <c r="T10" s="17">
        <v>1.5610135504393326E-3</v>
      </c>
      <c r="U10" s="17">
        <v>-4.1074193317096745E-6</v>
      </c>
      <c r="V10" s="17">
        <v>1.5367233304514022E-3</v>
      </c>
    </row>
    <row r="11" spans="1:22" ht="15.9" x14ac:dyDescent="0.45">
      <c r="A11" s="3" t="s">
        <v>1313</v>
      </c>
      <c r="B11" s="10">
        <v>5.0274296578194507E-3</v>
      </c>
      <c r="C11" s="22">
        <v>6.8693817217079942E-2</v>
      </c>
      <c r="D11" s="3"/>
      <c r="E11" t="s">
        <v>1313</v>
      </c>
      <c r="F11" s="3">
        <v>1.6712949223275568E-3</v>
      </c>
      <c r="G11" s="16">
        <v>4.0852803024856695E-3</v>
      </c>
      <c r="H11" s="17">
        <v>1.9467138134699738E-3</v>
      </c>
      <c r="I11" s="17">
        <v>4.561545839725136E-3</v>
      </c>
      <c r="J11" s="17">
        <v>8.0418229850966856E-4</v>
      </c>
      <c r="K11" s="17">
        <v>2.5495971748720758E-3</v>
      </c>
      <c r="L11" s="17">
        <v>1.6612206632341416E-3</v>
      </c>
      <c r="M11" s="17">
        <v>-9.9494748813235066E-4</v>
      </c>
      <c r="N11" s="18">
        <v>2.3500384788508024E-3</v>
      </c>
      <c r="O11" s="17">
        <v>3.3376041281225738E-3</v>
      </c>
      <c r="P11" s="17">
        <v>2.484110998049465E-3</v>
      </c>
      <c r="Q11" s="17">
        <v>1.3989081594319307E-3</v>
      </c>
      <c r="R11" s="17">
        <v>7.502509722275109E-4</v>
      </c>
      <c r="S11" s="17">
        <v>1.215107004974436E-3</v>
      </c>
      <c r="T11" s="17">
        <v>3.9673592394147122E-3</v>
      </c>
      <c r="U11" s="17">
        <v>-1.5283293458409617E-5</v>
      </c>
      <c r="V11" s="17">
        <v>2.3237150152667831E-3</v>
      </c>
    </row>
    <row r="12" spans="1:22" ht="15.9" x14ac:dyDescent="0.45">
      <c r="A12" s="3" t="s">
        <v>1314</v>
      </c>
      <c r="B12" s="10">
        <v>1.1690890075873757E-3</v>
      </c>
      <c r="C12" s="22">
        <v>7.4222883356622998E-2</v>
      </c>
      <c r="D12" s="3"/>
      <c r="E12" t="s">
        <v>1314</v>
      </c>
      <c r="F12" s="3">
        <v>-1.0865235954635177E-4</v>
      </c>
      <c r="G12" s="16">
        <v>2.0219585673223249E-3</v>
      </c>
      <c r="H12" s="17">
        <v>-8.4105783089707541E-4</v>
      </c>
      <c r="I12" s="17">
        <v>8.0418229850966856E-4</v>
      </c>
      <c r="J12" s="17">
        <v>5.3254018666451675E-3</v>
      </c>
      <c r="K12" s="17">
        <v>5.9921082578733823E-4</v>
      </c>
      <c r="L12" s="17">
        <v>-3.9389312637241625E-4</v>
      </c>
      <c r="M12" s="17">
        <v>1.8522432540803715E-3</v>
      </c>
      <c r="N12" s="17">
        <v>6.5047697274327589E-4</v>
      </c>
      <c r="O12" s="17">
        <v>1.8519025824875475E-3</v>
      </c>
      <c r="P12" s="17">
        <v>-1.2831750655898379E-3</v>
      </c>
      <c r="Q12" s="17">
        <v>7.7714128405271914E-4</v>
      </c>
      <c r="R12" s="17">
        <v>-2.9032019166633531E-3</v>
      </c>
      <c r="S12" s="17">
        <v>4.8647484339178678E-4</v>
      </c>
      <c r="T12" s="17">
        <v>9.8597521590450851E-4</v>
      </c>
      <c r="U12" s="17">
        <v>1.8970300977842556E-5</v>
      </c>
      <c r="V12" s="17">
        <v>3.6103023978526166E-4</v>
      </c>
    </row>
    <row r="13" spans="1:22" ht="15.9" x14ac:dyDescent="0.45">
      <c r="A13" s="3" t="s">
        <v>1315</v>
      </c>
      <c r="B13" s="10">
        <v>-3.682248434199043E-3</v>
      </c>
      <c r="C13" s="22">
        <v>8.8281085982475332E-2</v>
      </c>
      <c r="D13" s="3"/>
      <c r="E13" t="s">
        <v>1315</v>
      </c>
      <c r="F13" s="3">
        <v>3.0797272636552612E-3</v>
      </c>
      <c r="G13" s="16">
        <v>3.0600739216376628E-3</v>
      </c>
      <c r="H13" s="17">
        <v>2.2003470168542546E-3</v>
      </c>
      <c r="I13" s="17">
        <v>2.5495971748720758E-3</v>
      </c>
      <c r="J13" s="17">
        <v>5.9921082578733823E-4</v>
      </c>
      <c r="K13" s="17">
        <v>7.5337651375036955E-3</v>
      </c>
      <c r="L13" s="17">
        <v>6.9681134173296764E-4</v>
      </c>
      <c r="M13" s="17">
        <v>2.649107732304565E-3</v>
      </c>
      <c r="N13" s="17">
        <v>-7.9463652313682546E-4</v>
      </c>
      <c r="O13" s="17">
        <v>6.9740371162402628E-4</v>
      </c>
      <c r="P13" s="17">
        <v>6.2033972524519528E-3</v>
      </c>
      <c r="Q13" s="17">
        <v>2.094420027248568E-3</v>
      </c>
      <c r="R13" s="17">
        <v>2.8450597350889719E-3</v>
      </c>
      <c r="S13" s="17">
        <v>1.3373177767818177E-3</v>
      </c>
      <c r="T13" s="17">
        <v>4.6779004464107769E-3</v>
      </c>
      <c r="U13" s="17">
        <v>1.4071269579246578E-5</v>
      </c>
      <c r="V13" s="17">
        <v>2.3970298690386741E-3</v>
      </c>
    </row>
    <row r="14" spans="1:22" ht="15.9" x14ac:dyDescent="0.45">
      <c r="A14" s="3" t="s">
        <v>1316</v>
      </c>
      <c r="B14" s="10">
        <v>-1.2258454435875164E-2</v>
      </c>
      <c r="C14" s="22">
        <v>6.1807165502652105E-2</v>
      </c>
      <c r="D14" s="3"/>
      <c r="E14" t="s">
        <v>1316</v>
      </c>
      <c r="F14" s="3">
        <v>3.9388658255069234E-4</v>
      </c>
      <c r="G14" s="16">
        <v>1.8755304004143894E-3</v>
      </c>
      <c r="H14" s="17">
        <v>2.0610960430215426E-3</v>
      </c>
      <c r="I14" s="17">
        <v>1.6612206632341416E-3</v>
      </c>
      <c r="J14" s="17">
        <v>-3.9389312637241625E-4</v>
      </c>
      <c r="K14" s="17">
        <v>6.9681134173296764E-4</v>
      </c>
      <c r="L14" s="17">
        <v>3.6927881838898211E-3</v>
      </c>
      <c r="M14" s="17">
        <v>-2.1695219547490503E-4</v>
      </c>
      <c r="N14" s="17">
        <v>1.3814334419960037E-3</v>
      </c>
      <c r="O14" s="17">
        <v>4.6893796357073797E-5</v>
      </c>
      <c r="P14" s="17">
        <v>3.0225922642508427E-3</v>
      </c>
      <c r="Q14" s="17">
        <v>-9.3495764771308292E-5</v>
      </c>
      <c r="R14" s="17">
        <v>1.5117816173121884E-3</v>
      </c>
      <c r="S14" s="17">
        <v>1.4683570279801948E-3</v>
      </c>
      <c r="T14" s="17">
        <v>1.5799598434154299E-3</v>
      </c>
      <c r="U14" s="17">
        <v>1.424319833181104E-6</v>
      </c>
      <c r="V14" s="17">
        <v>1.4961326343593292E-3</v>
      </c>
    </row>
    <row r="15" spans="1:22" ht="15.9" x14ac:dyDescent="0.45">
      <c r="A15" s="3" t="s">
        <v>1317</v>
      </c>
      <c r="B15" s="10">
        <v>4.2682917217007427E-2</v>
      </c>
      <c r="C15" s="22">
        <v>0.18792741474594471</v>
      </c>
      <c r="D15" s="3"/>
      <c r="E15" t="s">
        <v>1317</v>
      </c>
      <c r="F15" s="3">
        <v>-3.4914424512944944E-3</v>
      </c>
      <c r="G15" s="16">
        <v>-2.2490700336830118E-3</v>
      </c>
      <c r="H15" s="17">
        <v>-2.9840560223871855E-3</v>
      </c>
      <c r="I15" s="17">
        <v>-9.9494748813235066E-4</v>
      </c>
      <c r="J15" s="17">
        <v>1.8522432540803715E-3</v>
      </c>
      <c r="K15" s="17">
        <v>2.649107732304565E-3</v>
      </c>
      <c r="L15" s="17">
        <v>-2.1695219547490503E-4</v>
      </c>
      <c r="M15" s="17">
        <v>3.4139489439324502E-2</v>
      </c>
      <c r="N15" s="17">
        <v>-1.5471216037530519E-3</v>
      </c>
      <c r="O15" s="17">
        <v>-1.8960753882603693E-3</v>
      </c>
      <c r="P15" s="17">
        <v>-5.1669698087962439E-3</v>
      </c>
      <c r="Q15" s="17">
        <v>-3.9264426939049883E-4</v>
      </c>
      <c r="R15" s="17">
        <v>-2.6108980394258644E-3</v>
      </c>
      <c r="S15" s="17">
        <v>-5.3204458431340665E-4</v>
      </c>
      <c r="T15" s="17">
        <v>-3.2539153152917594E-4</v>
      </c>
      <c r="U15" s="17">
        <v>1.2031153041980001E-5</v>
      </c>
      <c r="V15" s="17">
        <v>1.1179525588232182E-4</v>
      </c>
    </row>
    <row r="16" spans="1:22" ht="15.9" x14ac:dyDescent="0.45">
      <c r="A16" s="3" t="s">
        <v>1318</v>
      </c>
      <c r="B16" s="10">
        <v>2.826150186744306E-2</v>
      </c>
      <c r="C16" s="22">
        <v>9.3455774764228769E-2</v>
      </c>
      <c r="D16" s="3"/>
      <c r="E16" t="s">
        <v>1318</v>
      </c>
      <c r="F16" s="3">
        <v>-2.1929995527038436E-4</v>
      </c>
      <c r="G16" s="16">
        <v>3.7500069363006648E-3</v>
      </c>
      <c r="H16" s="17">
        <v>2.8000888403895011E-3</v>
      </c>
      <c r="I16" s="17">
        <v>2.3500384788508024E-3</v>
      </c>
      <c r="J16" s="17">
        <v>6.5047697274327589E-4</v>
      </c>
      <c r="K16" s="17">
        <v>-7.9463652313682546E-4</v>
      </c>
      <c r="L16" s="17">
        <v>1.3814334419960037E-3</v>
      </c>
      <c r="M16" s="17">
        <v>-1.5471216037530519E-3</v>
      </c>
      <c r="N16" s="17">
        <v>8.442849108889516E-3</v>
      </c>
      <c r="O16" s="17">
        <v>3.5652469600419056E-3</v>
      </c>
      <c r="P16" s="17">
        <v>-8.9231596323337715E-4</v>
      </c>
      <c r="Q16" s="17">
        <v>1.4836719294255082E-4</v>
      </c>
      <c r="R16" s="17">
        <v>-1.0986424253104864E-3</v>
      </c>
      <c r="S16" s="17">
        <v>1.0181752036448805E-3</v>
      </c>
      <c r="T16" s="17">
        <v>1.0482794048601177E-3</v>
      </c>
      <c r="U16" s="17">
        <v>-1.81838924811467E-5</v>
      </c>
      <c r="V16" s="17">
        <v>9.6180383213113039E-4</v>
      </c>
    </row>
    <row r="17" spans="1:22" ht="15.9" x14ac:dyDescent="0.45">
      <c r="A17" s="3" t="s">
        <v>1319</v>
      </c>
      <c r="B17" s="10">
        <v>2.4650252662800493E-3</v>
      </c>
      <c r="C17" s="22">
        <v>9.6366413331166134E-2</v>
      </c>
      <c r="D17" s="3"/>
      <c r="E17" t="s">
        <v>1319</v>
      </c>
      <c r="F17" s="3">
        <v>2.1061891941197581E-3</v>
      </c>
      <c r="G17" s="16">
        <v>4.1658133840634763E-3</v>
      </c>
      <c r="H17" s="17">
        <v>9.8076383366992319E-4</v>
      </c>
      <c r="I17" s="17">
        <v>3.3376041281225738E-3</v>
      </c>
      <c r="J17" s="17">
        <v>1.8519025824875475E-3</v>
      </c>
      <c r="K17" s="17">
        <v>6.9740371162402628E-4</v>
      </c>
      <c r="L17" s="17">
        <v>4.6893796357073797E-5</v>
      </c>
      <c r="M17" s="17">
        <v>-1.8960753882603693E-3</v>
      </c>
      <c r="N17" s="17">
        <v>3.5652469600419056E-3</v>
      </c>
      <c r="O17" s="17">
        <v>8.9769360977027153E-3</v>
      </c>
      <c r="P17" s="17">
        <v>-4.5038360825457626E-4</v>
      </c>
      <c r="Q17" s="17">
        <v>2.4669085317776808E-3</v>
      </c>
      <c r="R17" s="17">
        <v>-2.9277858438596757E-3</v>
      </c>
      <c r="S17" s="17">
        <v>1.6714666484834912E-3</v>
      </c>
      <c r="T17" s="17">
        <v>2.6798578844788954E-3</v>
      </c>
      <c r="U17" s="17">
        <v>6.4300033620774476E-7</v>
      </c>
      <c r="V17" s="17">
        <v>1.6785796430642892E-3</v>
      </c>
    </row>
    <row r="18" spans="1:22" ht="15.9" x14ac:dyDescent="0.45">
      <c r="A18" s="3" t="s">
        <v>1320</v>
      </c>
      <c r="B18" s="10">
        <v>-1.3558486631267862E-2</v>
      </c>
      <c r="C18" s="22">
        <v>0.14397248785300779</v>
      </c>
      <c r="D18" s="3"/>
      <c r="E18" t="s">
        <v>1320</v>
      </c>
      <c r="F18" s="3">
        <v>2.7099386102877577E-3</v>
      </c>
      <c r="G18" s="16">
        <v>3.5691942370987555E-3</v>
      </c>
      <c r="H18" s="17">
        <v>2.3452266321881852E-3</v>
      </c>
      <c r="I18" s="17">
        <v>2.484110998049465E-3</v>
      </c>
      <c r="J18" s="17">
        <v>-1.2831750655898379E-3</v>
      </c>
      <c r="K18" s="17">
        <v>6.2033972524519528E-3</v>
      </c>
      <c r="L18" s="17">
        <v>3.0225922642508427E-3</v>
      </c>
      <c r="M18" s="17">
        <v>-5.1669698087962439E-3</v>
      </c>
      <c r="N18" s="17">
        <v>-8.9231596323337715E-4</v>
      </c>
      <c r="O18" s="17">
        <v>-4.5038360825457626E-4</v>
      </c>
      <c r="P18" s="17">
        <v>2.0037141349964989E-2</v>
      </c>
      <c r="Q18" s="17">
        <v>2.3713194523174467E-3</v>
      </c>
      <c r="R18" s="17">
        <v>1.0570474121826741E-2</v>
      </c>
      <c r="S18" s="17">
        <v>1.3284382120775302E-3</v>
      </c>
      <c r="T18" s="17">
        <v>6.2313977022046057E-3</v>
      </c>
      <c r="U18" s="17">
        <v>3.9189850084632355E-6</v>
      </c>
      <c r="V18" s="17">
        <v>3.5864454058269395E-3</v>
      </c>
    </row>
    <row r="19" spans="1:22" ht="15.9" x14ac:dyDescent="0.45">
      <c r="A19" s="3" t="s">
        <v>1321</v>
      </c>
      <c r="B19" s="10">
        <v>1.0255351312755574E-2</v>
      </c>
      <c r="C19" s="22">
        <v>4.8444398483904368E-2</v>
      </c>
      <c r="D19" s="3"/>
      <c r="E19" t="s">
        <v>1321</v>
      </c>
      <c r="F19" s="3">
        <v>1.7689700541333134E-3</v>
      </c>
      <c r="G19" s="16">
        <v>2.1602897797075634E-3</v>
      </c>
      <c r="H19" s="17">
        <v>-6.2547564797129119E-5</v>
      </c>
      <c r="I19" s="17">
        <v>1.3989081594319307E-3</v>
      </c>
      <c r="J19" s="17">
        <v>7.7714128405271914E-4</v>
      </c>
      <c r="K19" s="17">
        <v>2.094420027248568E-3</v>
      </c>
      <c r="L19" s="17">
        <v>-9.3495764771308292E-5</v>
      </c>
      <c r="M19" s="17">
        <v>-3.9264426939049883E-4</v>
      </c>
      <c r="N19" s="17">
        <v>1.4836719294255082E-4</v>
      </c>
      <c r="O19" s="17">
        <v>2.4669085317776808E-3</v>
      </c>
      <c r="P19" s="17">
        <v>2.3713194523174467E-3</v>
      </c>
      <c r="Q19" s="17">
        <v>2.2686310863184052E-3</v>
      </c>
      <c r="R19" s="17">
        <v>9.8819014561010851E-4</v>
      </c>
      <c r="S19" s="17">
        <v>4.5880856747182425E-4</v>
      </c>
      <c r="T19" s="17">
        <v>2.5551320608352321E-3</v>
      </c>
      <c r="U19" s="17">
        <v>4.2406180805166427E-6</v>
      </c>
      <c r="V19" s="17">
        <v>1.2192705936418682E-3</v>
      </c>
    </row>
    <row r="20" spans="1:22" ht="15.9" x14ac:dyDescent="0.45">
      <c r="A20" s="3" t="s">
        <v>1322</v>
      </c>
      <c r="B20" s="10">
        <v>6.4309355395977862E-3</v>
      </c>
      <c r="C20" s="22">
        <v>0.12257094830742862</v>
      </c>
      <c r="E20" t="s">
        <v>1322</v>
      </c>
      <c r="F20" s="3">
        <v>-1.1631741049026343E-4</v>
      </c>
      <c r="G20" s="16">
        <v>5.7762986694783727E-4</v>
      </c>
      <c r="H20" s="17">
        <v>1.2897501418236493E-3</v>
      </c>
      <c r="I20" s="17">
        <v>7.502509722275109E-4</v>
      </c>
      <c r="J20" s="17">
        <v>-2.9032019166633531E-3</v>
      </c>
      <c r="K20" s="17">
        <v>2.8450597350889719E-3</v>
      </c>
      <c r="L20" s="17">
        <v>1.5117816173121884E-3</v>
      </c>
      <c r="M20" s="17">
        <v>-2.6108980394258644E-3</v>
      </c>
      <c r="N20" s="17">
        <v>-1.0986424253104864E-3</v>
      </c>
      <c r="O20" s="17">
        <v>-2.9277858438596757E-3</v>
      </c>
      <c r="P20" s="17">
        <v>1.0570474121826741E-2</v>
      </c>
      <c r="Q20" s="17">
        <v>9.8819014561010851E-4</v>
      </c>
      <c r="R20" s="17">
        <v>1.4522849456682928E-2</v>
      </c>
      <c r="S20" s="17">
        <v>8.2713615955870839E-4</v>
      </c>
      <c r="T20" s="17">
        <v>3.6019107197244327E-3</v>
      </c>
      <c r="U20" s="17">
        <v>-2.9244354203180529E-5</v>
      </c>
      <c r="V20" s="17">
        <v>1.9907522956824366E-3</v>
      </c>
    </row>
    <row r="21" spans="1:22" ht="15.9" x14ac:dyDescent="0.45">
      <c r="A21" s="3" t="s">
        <v>1323</v>
      </c>
      <c r="B21" s="10">
        <v>2.3724118871096014E-2</v>
      </c>
      <c r="C21" s="22">
        <v>5.9117867314592683E-2</v>
      </c>
      <c r="E21" t="s">
        <v>1323</v>
      </c>
      <c r="F21" s="3">
        <v>8.5565692470551929E-4</v>
      </c>
      <c r="G21" s="16">
        <v>1.6728475097394612E-3</v>
      </c>
      <c r="H21" s="17">
        <v>4.4062048293007063E-4</v>
      </c>
      <c r="I21" s="17">
        <v>1.215107004974436E-3</v>
      </c>
      <c r="J21" s="17">
        <v>4.8647484339178678E-4</v>
      </c>
      <c r="K21" s="17">
        <v>1.3373177767818177E-3</v>
      </c>
      <c r="L21" s="17">
        <v>1.4683570279801948E-3</v>
      </c>
      <c r="M21" s="17">
        <v>-5.3204458431340665E-4</v>
      </c>
      <c r="N21" s="17">
        <v>1.0181752036448805E-3</v>
      </c>
      <c r="O21" s="17">
        <v>1.6714666484834912E-3</v>
      </c>
      <c r="P21" s="17">
        <v>1.3284382120775302E-3</v>
      </c>
      <c r="Q21" s="17">
        <v>4.5880856747182425E-4</v>
      </c>
      <c r="R21" s="17">
        <v>8.2713615955870839E-4</v>
      </c>
      <c r="S21" s="17">
        <v>3.3784248279649263E-3</v>
      </c>
      <c r="T21" s="17">
        <v>2.338044737086777E-4</v>
      </c>
      <c r="U21" s="17">
        <v>1.1370620089398341E-5</v>
      </c>
      <c r="V21" s="17">
        <v>6.5693307728870306E-4</v>
      </c>
    </row>
    <row r="22" spans="1:22" ht="15.9" x14ac:dyDescent="0.45">
      <c r="A22" s="3" t="s">
        <v>1324</v>
      </c>
      <c r="B22" s="10">
        <v>2.2081276101012059E-3</v>
      </c>
      <c r="C22" s="22">
        <v>9.2016821492887146E-2</v>
      </c>
      <c r="E22" s="3" t="s">
        <v>1324</v>
      </c>
      <c r="F22" s="3">
        <v>1.545919468465525E-3</v>
      </c>
      <c r="G22" s="16">
        <v>4.2687444300166279E-3</v>
      </c>
      <c r="H22" s="17">
        <v>1.5610135504393326E-3</v>
      </c>
      <c r="I22" s="17">
        <v>3.9673592394147122E-3</v>
      </c>
      <c r="J22" s="17">
        <v>9.8597521590450851E-4</v>
      </c>
      <c r="K22" s="17">
        <v>4.6779004464107769E-3</v>
      </c>
      <c r="L22" s="17">
        <v>1.5799598434154299E-3</v>
      </c>
      <c r="M22" s="17">
        <v>-3.2539153152917594E-4</v>
      </c>
      <c r="N22" s="17">
        <v>1.0482794048601177E-3</v>
      </c>
      <c r="O22" s="17">
        <v>2.6798578844788954E-3</v>
      </c>
      <c r="P22" s="17">
        <v>6.2313977022046057E-3</v>
      </c>
      <c r="Q22" s="17">
        <v>2.5551320608352321E-3</v>
      </c>
      <c r="R22" s="17">
        <v>3.6019107197244327E-3</v>
      </c>
      <c r="S22" s="17">
        <v>2.338044737086777E-4</v>
      </c>
      <c r="T22" s="17">
        <v>8.1848589230653964E-3</v>
      </c>
      <c r="U22" s="17">
        <v>-7.5733447473862815E-6</v>
      </c>
      <c r="V22" s="17">
        <v>3.4748922726455613E-3</v>
      </c>
    </row>
    <row r="23" spans="1:22" ht="15.9" x14ac:dyDescent="0.45">
      <c r="A23" s="3" t="s">
        <v>1326</v>
      </c>
      <c r="B23" s="10">
        <v>6.6000468693333319E-3</v>
      </c>
      <c r="C23" s="22">
        <v>1.3891803055322966E-3</v>
      </c>
      <c r="E23" t="s">
        <v>1326</v>
      </c>
      <c r="F23" s="3">
        <v>-1.8911268228094603E-6</v>
      </c>
      <c r="G23" s="16">
        <v>5.3606889757740472E-6</v>
      </c>
      <c r="H23" s="17">
        <v>-4.1074193317096745E-6</v>
      </c>
      <c r="I23" s="17">
        <v>-1.5283293458409617E-5</v>
      </c>
      <c r="J23" s="17">
        <v>1.8970300977842556E-5</v>
      </c>
      <c r="K23" s="17">
        <v>1.4071269579246578E-5</v>
      </c>
      <c r="L23" s="17">
        <v>1.424319833181104E-6</v>
      </c>
      <c r="M23" s="17">
        <v>1.2031153041980001E-5</v>
      </c>
      <c r="N23" s="17">
        <v>-1.81838924811467E-5</v>
      </c>
      <c r="O23" s="17">
        <v>6.4300033620774476E-7</v>
      </c>
      <c r="P23" s="17">
        <v>3.9189850084632355E-6</v>
      </c>
      <c r="Q23" s="17">
        <v>4.2406180805166427E-6</v>
      </c>
      <c r="R23" s="17">
        <v>-2.9244354203180529E-5</v>
      </c>
      <c r="S23" s="17">
        <v>1.1370620089398341E-5</v>
      </c>
      <c r="T23" s="17">
        <v>-7.5733447473862815E-6</v>
      </c>
      <c r="U23" s="17">
        <v>1.8654945239028447E-6</v>
      </c>
      <c r="V23" s="17">
        <v>-4.6828966192285034E-6</v>
      </c>
    </row>
    <row r="24" spans="1:22" x14ac:dyDescent="0.4">
      <c r="A24" s="3" t="s">
        <v>1325</v>
      </c>
      <c r="B24" s="10">
        <v>-5.1424961408525049E-3</v>
      </c>
      <c r="C24" s="22">
        <v>4.728366849396639E-2</v>
      </c>
      <c r="E24" t="s">
        <v>1325</v>
      </c>
      <c r="F24">
        <v>6.4063513631483038E-4</v>
      </c>
      <c r="G24">
        <v>2.5402791451249744E-3</v>
      </c>
      <c r="H24">
        <v>1.5367233304514022E-3</v>
      </c>
      <c r="I24">
        <v>2.3237150152667831E-3</v>
      </c>
      <c r="J24">
        <v>3.6103023978526166E-4</v>
      </c>
      <c r="K24">
        <v>2.3970298690386741E-3</v>
      </c>
      <c r="L24">
        <v>1.4961326343593292E-3</v>
      </c>
      <c r="M24">
        <v>1.1179525588232182E-4</v>
      </c>
      <c r="N24">
        <v>9.6180383213113039E-4</v>
      </c>
      <c r="O24">
        <v>1.6785796430642892E-3</v>
      </c>
      <c r="P24">
        <v>3.5864454058269395E-3</v>
      </c>
      <c r="Q24">
        <v>1.2192705936418682E-3</v>
      </c>
      <c r="R24">
        <v>1.9907522956824366E-3</v>
      </c>
      <c r="S24">
        <v>6.5693307728870306E-4</v>
      </c>
      <c r="T24">
        <v>3.4748922726455613E-3</v>
      </c>
      <c r="U24">
        <v>-4.6828966192285034E-6</v>
      </c>
      <c r="V24">
        <v>2.1612204627057328E-3</v>
      </c>
    </row>
    <row r="27" spans="1:22" x14ac:dyDescent="0.4">
      <c r="B27" t="s">
        <v>1327</v>
      </c>
      <c r="C27" s="3" t="s">
        <v>1329</v>
      </c>
    </row>
    <row r="28" spans="1:22" x14ac:dyDescent="0.4">
      <c r="A28" s="3" t="s">
        <v>1311</v>
      </c>
      <c r="B28" s="23">
        <v>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22" x14ac:dyDescent="0.4">
      <c r="A29" s="3" t="s">
        <v>1312</v>
      </c>
      <c r="B29" s="23">
        <v>0</v>
      </c>
      <c r="C29" s="3"/>
    </row>
    <row r="30" spans="1:22" x14ac:dyDescent="0.4">
      <c r="A30" s="3" t="s">
        <v>3</v>
      </c>
      <c r="B30" s="23">
        <v>0</v>
      </c>
      <c r="C30" s="3"/>
    </row>
    <row r="31" spans="1:22" x14ac:dyDescent="0.4">
      <c r="A31" s="3" t="s">
        <v>1313</v>
      </c>
      <c r="B31" s="23">
        <v>0</v>
      </c>
      <c r="C31" s="3"/>
    </row>
    <row r="32" spans="1:22" x14ac:dyDescent="0.4">
      <c r="A32" s="3" t="s">
        <v>1314</v>
      </c>
      <c r="B32" s="23">
        <v>0</v>
      </c>
      <c r="C32" s="3"/>
    </row>
    <row r="33" spans="1:10" x14ac:dyDescent="0.4">
      <c r="A33" s="3" t="s">
        <v>1315</v>
      </c>
      <c r="B33" s="23">
        <v>0</v>
      </c>
      <c r="C33" s="3"/>
    </row>
    <row r="34" spans="1:10" x14ac:dyDescent="0.4">
      <c r="A34" s="3" t="s">
        <v>1316</v>
      </c>
      <c r="B34" s="23">
        <v>0</v>
      </c>
      <c r="C34" s="3"/>
    </row>
    <row r="35" spans="1:10" x14ac:dyDescent="0.4">
      <c r="A35" s="3" t="s">
        <v>1317</v>
      </c>
      <c r="B35" s="23">
        <v>0</v>
      </c>
      <c r="C35" s="3"/>
    </row>
    <row r="36" spans="1:10" x14ac:dyDescent="0.4">
      <c r="A36" s="3" t="s">
        <v>1318</v>
      </c>
      <c r="B36" s="23">
        <v>0</v>
      </c>
      <c r="C36" s="3"/>
    </row>
    <row r="37" spans="1:10" x14ac:dyDescent="0.4">
      <c r="A37" s="3" t="s">
        <v>1319</v>
      </c>
      <c r="B37" s="23">
        <v>0</v>
      </c>
      <c r="C37" s="3"/>
    </row>
    <row r="38" spans="1:10" x14ac:dyDescent="0.4">
      <c r="A38" s="3" t="s">
        <v>1320</v>
      </c>
      <c r="B38" s="23">
        <v>0.99999999999999989</v>
      </c>
      <c r="C38" s="3"/>
    </row>
    <row r="39" spans="1:10" x14ac:dyDescent="0.4">
      <c r="A39" s="3" t="s">
        <v>1321</v>
      </c>
      <c r="B39" s="23">
        <v>0</v>
      </c>
      <c r="C39" s="3"/>
    </row>
    <row r="40" spans="1:10" x14ac:dyDescent="0.4">
      <c r="A40" s="3" t="s">
        <v>1322</v>
      </c>
      <c r="B40" s="23">
        <v>0</v>
      </c>
      <c r="C40" s="3"/>
    </row>
    <row r="41" spans="1:10" x14ac:dyDescent="0.4">
      <c r="A41" s="3" t="s">
        <v>1323</v>
      </c>
      <c r="B41" s="23">
        <v>0</v>
      </c>
      <c r="C41" s="3"/>
    </row>
    <row r="42" spans="1:10" x14ac:dyDescent="0.4">
      <c r="A42" s="3" t="s">
        <v>1324</v>
      </c>
      <c r="B42" s="23">
        <v>0</v>
      </c>
      <c r="C42" s="3"/>
    </row>
    <row r="43" spans="1:10" x14ac:dyDescent="0.4">
      <c r="A43" s="3" t="s">
        <v>1326</v>
      </c>
      <c r="B43" s="23">
        <v>0</v>
      </c>
      <c r="C43" s="3"/>
    </row>
    <row r="44" spans="1:10" x14ac:dyDescent="0.4">
      <c r="A44" t="s">
        <v>1325</v>
      </c>
      <c r="B44" s="23">
        <v>0</v>
      </c>
      <c r="C44" s="3"/>
    </row>
    <row r="45" spans="1:10" x14ac:dyDescent="0.4">
      <c r="C45" s="3"/>
    </row>
    <row r="46" spans="1:10" x14ac:dyDescent="0.4">
      <c r="A46" t="s">
        <v>1307</v>
      </c>
      <c r="B46" s="9">
        <f>SUM(B28:B44)</f>
        <v>0.99999999999999989</v>
      </c>
      <c r="C46" s="9"/>
    </row>
    <row r="47" spans="1:10" x14ac:dyDescent="0.4">
      <c r="A47" t="s">
        <v>1305</v>
      </c>
      <c r="B47" s="12">
        <f>MMULT($B$2:$R$2,B28:B44)</f>
        <v>-1.3558486631267861E-2</v>
      </c>
      <c r="C47" s="12"/>
    </row>
    <row r="48" spans="1:10" x14ac:dyDescent="0.4">
      <c r="A48" t="s">
        <v>1306</v>
      </c>
      <c r="B48" s="12">
        <f t="array" ref="B48">SQRT(MMULT(TRANSPOSE(Pesos),MMULT(CovMat,B28:B44)))</f>
        <v>0.14155260983099174</v>
      </c>
      <c r="C48" s="12"/>
      <c r="D48" s="12"/>
      <c r="E48" s="12"/>
      <c r="F48" s="12"/>
      <c r="G48" s="12"/>
      <c r="H48" s="12"/>
      <c r="I48" s="12"/>
      <c r="J48" s="12"/>
    </row>
    <row r="49" spans="1:5" x14ac:dyDescent="0.4">
      <c r="A49" t="s">
        <v>1328</v>
      </c>
      <c r="B49" s="19">
        <f>B47/B48</f>
        <v>-9.5784080897244925E-2</v>
      </c>
      <c r="C49" s="19"/>
      <c r="D49" s="19"/>
      <c r="E49" s="19"/>
    </row>
    <row r="55" spans="1:5" x14ac:dyDescent="0.4">
      <c r="A55" t="s">
        <v>1330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8FEB-D49F-4309-BCB9-8CF197F0D0C9}">
  <dimension ref="A2:C23"/>
  <sheetViews>
    <sheetView tabSelected="1" workbookViewId="0">
      <selection activeCell="B4" sqref="B4"/>
    </sheetView>
  </sheetViews>
  <sheetFormatPr defaultRowHeight="14.6" x14ac:dyDescent="0.4"/>
  <cols>
    <col min="2" max="2" width="15.69140625" bestFit="1" customWidth="1"/>
  </cols>
  <sheetData>
    <row r="2" spans="1:3" x14ac:dyDescent="0.4">
      <c r="A2" s="20" t="s">
        <v>1331</v>
      </c>
      <c r="B2" s="20"/>
      <c r="C2" s="20"/>
    </row>
    <row r="3" spans="1:3" x14ac:dyDescent="0.4">
      <c r="A3" s="20" t="s">
        <v>1332</v>
      </c>
      <c r="B3" s="20" t="s">
        <v>1306</v>
      </c>
      <c r="C3" s="20" t="s">
        <v>1333</v>
      </c>
    </row>
    <row r="4" spans="1:3" x14ac:dyDescent="0.4">
      <c r="A4" s="20">
        <v>1</v>
      </c>
      <c r="B4" s="21"/>
      <c r="C4" s="21"/>
    </row>
    <row r="5" spans="1:3" x14ac:dyDescent="0.4">
      <c r="A5" s="20">
        <v>2</v>
      </c>
      <c r="B5" s="21"/>
      <c r="C5" s="21"/>
    </row>
    <row r="6" spans="1:3" x14ac:dyDescent="0.4">
      <c r="A6" s="20">
        <v>3</v>
      </c>
      <c r="B6" s="21"/>
      <c r="C6" s="21"/>
    </row>
    <row r="7" spans="1:3" x14ac:dyDescent="0.4">
      <c r="A7" s="20">
        <v>4</v>
      </c>
      <c r="B7" s="21"/>
      <c r="C7" s="21"/>
    </row>
    <row r="8" spans="1:3" x14ac:dyDescent="0.4">
      <c r="A8" s="20">
        <v>5</v>
      </c>
      <c r="B8" s="21"/>
      <c r="C8" s="21"/>
    </row>
    <row r="9" spans="1:3" x14ac:dyDescent="0.4">
      <c r="A9" s="20">
        <v>6</v>
      </c>
      <c r="B9" s="21"/>
      <c r="C9" s="21"/>
    </row>
    <row r="10" spans="1:3" x14ac:dyDescent="0.4">
      <c r="A10" s="20">
        <v>7</v>
      </c>
      <c r="B10" s="21"/>
      <c r="C10" s="21"/>
    </row>
    <row r="11" spans="1:3" x14ac:dyDescent="0.4">
      <c r="A11" s="20">
        <v>8</v>
      </c>
      <c r="B11" s="21"/>
      <c r="C11" s="21"/>
    </row>
    <row r="12" spans="1:3" x14ac:dyDescent="0.4">
      <c r="A12" s="20">
        <v>9</v>
      </c>
      <c r="B12" s="21"/>
      <c r="C12" s="21"/>
    </row>
    <row r="13" spans="1:3" x14ac:dyDescent="0.4">
      <c r="A13" s="20">
        <v>10</v>
      </c>
      <c r="B13" s="21"/>
      <c r="C13" s="21"/>
    </row>
    <row r="14" spans="1:3" x14ac:dyDescent="0.4">
      <c r="A14" s="20">
        <v>11</v>
      </c>
      <c r="B14" s="21"/>
      <c r="C14" s="21"/>
    </row>
    <row r="15" spans="1:3" x14ac:dyDescent="0.4">
      <c r="A15" s="20">
        <v>12</v>
      </c>
      <c r="B15" s="21"/>
      <c r="C15" s="21"/>
    </row>
    <row r="16" spans="1:3" x14ac:dyDescent="0.4">
      <c r="A16" s="20">
        <v>13</v>
      </c>
      <c r="B16" s="21"/>
      <c r="C16" s="21"/>
    </row>
    <row r="17" spans="1:3" x14ac:dyDescent="0.4">
      <c r="A17" s="20">
        <v>14</v>
      </c>
      <c r="B17" s="21"/>
      <c r="C17" s="21"/>
    </row>
    <row r="18" spans="1:3" x14ac:dyDescent="0.4">
      <c r="A18" s="20">
        <v>15</v>
      </c>
      <c r="B18" s="21"/>
      <c r="C18" s="21"/>
    </row>
    <row r="19" spans="1:3" x14ac:dyDescent="0.4">
      <c r="A19" s="20">
        <v>16</v>
      </c>
      <c r="B19" s="21"/>
      <c r="C19" s="21"/>
    </row>
    <row r="20" spans="1:3" x14ac:dyDescent="0.4">
      <c r="A20" s="20">
        <v>17</v>
      </c>
      <c r="B20" s="21"/>
      <c r="C20" s="21"/>
    </row>
    <row r="21" spans="1:3" x14ac:dyDescent="0.4">
      <c r="A21" s="20">
        <v>18</v>
      </c>
      <c r="B21" s="21"/>
    </row>
    <row r="22" spans="1:3" x14ac:dyDescent="0.4">
      <c r="A22" s="20">
        <v>19</v>
      </c>
      <c r="C22" s="21"/>
    </row>
    <row r="23" spans="1:3" x14ac:dyDescent="0.4">
      <c r="A23" s="20">
        <v>20</v>
      </c>
      <c r="B23" s="21"/>
      <c r="C23" s="21"/>
    </row>
  </sheetData>
  <sortState xmlns:xlrd2="http://schemas.microsoft.com/office/spreadsheetml/2017/richdata2" ref="B4:C23">
    <sortCondition ref="B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Preços mensais </vt:lpstr>
      <vt:lpstr>Sheet2</vt:lpstr>
      <vt:lpstr>Retornos mensais</vt:lpstr>
      <vt:lpstr>Planilha bruta</vt:lpstr>
      <vt:lpstr>Preço</vt:lpstr>
      <vt:lpstr>retorno</vt:lpstr>
      <vt:lpstr>Covariancia</vt:lpstr>
      <vt:lpstr>Carteiras</vt:lpstr>
      <vt:lpstr>Sheet1</vt:lpstr>
      <vt:lpstr>CovMat</vt:lpstr>
      <vt:lpstr>Pesos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Segantini</dc:creator>
  <cp:lastModifiedBy>Giovanna Segantini</cp:lastModifiedBy>
  <dcterms:created xsi:type="dcterms:W3CDTF">2019-06-11T16:17:30Z</dcterms:created>
  <dcterms:modified xsi:type="dcterms:W3CDTF">2019-06-19T00:15:58Z</dcterms:modified>
</cp:coreProperties>
</file>