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ArcelorMittal Tubarão\Pilhas\"/>
    </mc:Choice>
  </mc:AlternateContent>
  <bookViews>
    <workbookView xWindow="0" yWindow="0" windowWidth="24000" windowHeight="9735"/>
  </bookViews>
  <sheets>
    <sheet name="Emissão Total - Pilh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H8" i="1"/>
  <c r="I8" i="1"/>
  <c r="F8" i="1"/>
  <c r="G8" i="1"/>
  <c r="J8" i="1"/>
  <c r="F25" i="1"/>
  <c r="J25" i="1"/>
  <c r="E25" i="1"/>
  <c r="G25" i="1"/>
  <c r="H25" i="1"/>
  <c r="I25" i="1" l="1"/>
  <c r="D22" i="1"/>
  <c r="D9" i="1"/>
  <c r="D3" i="1"/>
  <c r="H41" i="1" l="1"/>
  <c r="H42" i="1" s="1"/>
  <c r="E41" i="1"/>
  <c r="E42" i="1" s="1"/>
  <c r="I41" i="1" l="1"/>
  <c r="I42" i="1" s="1"/>
  <c r="F41" i="1"/>
  <c r="F42" i="1" s="1"/>
  <c r="J41" i="1"/>
  <c r="J42" i="1" s="1"/>
  <c r="G41" i="1"/>
  <c r="G42" i="1" s="1"/>
</calcChain>
</file>

<file path=xl/comments1.xml><?xml version="1.0" encoding="utf-8"?>
<comments xmlns="http://schemas.openxmlformats.org/spreadsheetml/2006/main">
  <authors>
    <author>Andrielly Moutinho Knupp</author>
  </authors>
  <commentList>
    <comment ref="D3" authorId="0" shapeId="0">
      <text>
        <r>
          <rPr>
            <sz val="9"/>
            <color indexed="81"/>
            <rFont val="Segoe UI"/>
            <family val="2"/>
          </rPr>
          <t>Cinturão Verde - 25% eficiência controle (WRAP, 2006)
Aplicação de Polímero - 84%
eficência de controle (WRAP, 2006)</t>
        </r>
      </text>
    </comment>
    <comment ref="D9" authorId="0" shapeId="0">
      <text>
        <r>
          <rPr>
            <sz val="9"/>
            <color indexed="81"/>
            <rFont val="Segoe UI"/>
            <family val="2"/>
          </rPr>
          <t>Aspersão com água - 50% eficiência controle (NPI, 2012)
Aplicação de Polímero - 84%
eficência de controle (WRAP Fugite Dust Handbook, 2006)</t>
        </r>
      </text>
    </comment>
    <comment ref="D21" authorId="0" shapeId="0">
      <text>
        <r>
          <rPr>
            <sz val="9"/>
            <color indexed="81"/>
            <rFont val="Segoe UI"/>
            <family val="2"/>
          </rPr>
          <t xml:space="preserve">Aspersão com água - 50% eficiência controle (NPI, 2012)
</t>
        </r>
      </text>
    </comment>
    <comment ref="D27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D28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D29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D30" authorId="0" shapeId="0">
      <text>
        <r>
          <rPr>
            <sz val="9"/>
            <color indexed="81"/>
            <rFont val="Segoe UI"/>
            <family val="2"/>
          </rPr>
          <t>Considerada a mesma eficiência de controle aplicada para aspersão com água, pois não há referência bibliográfica de controle utilizado o melaço de cana.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D35" authorId="0" shapeId="0">
      <text>
        <r>
          <rPr>
            <sz val="9"/>
            <color indexed="81"/>
            <rFont val="Segoe UI"/>
            <family val="2"/>
          </rPr>
          <t>Considerada a mesma eficiência de controle aplicada para aspersão com água, pois não há referência bibliográfica de controle utilizado o melaço de cana.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D36" authorId="0" shapeId="0">
      <text>
        <r>
          <rPr>
            <sz val="9"/>
            <color indexed="81"/>
            <rFont val="Segoe UI"/>
            <family val="2"/>
          </rPr>
          <t>Considerada a mesma eficiência de controle aplicada para aspersão com água, pois não há referência bibliográfica de controle utilizado o melaço de cana.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<sst xmlns="http://schemas.openxmlformats.org/spreadsheetml/2006/main" count="78" uniqueCount="60">
  <si>
    <t>Fonte</t>
  </si>
  <si>
    <t>Controle</t>
  </si>
  <si>
    <t>Controle [%]</t>
  </si>
  <si>
    <t>Pátio de Carvão</t>
  </si>
  <si>
    <t>Taxa de Emissão - Sem Aplicação de Controle</t>
  </si>
  <si>
    <t>PM</t>
  </si>
  <si>
    <t>PM10</t>
  </si>
  <si>
    <t>PM2,5</t>
  </si>
  <si>
    <t>Taxa de Emissão - Aplicação de Controle</t>
  </si>
  <si>
    <t>TOTAL</t>
  </si>
  <si>
    <t>Setor</t>
  </si>
  <si>
    <t>Pátio 1</t>
  </si>
  <si>
    <t>Pátio 2</t>
  </si>
  <si>
    <t>Pátio 3</t>
  </si>
  <si>
    <t>Pátio 4</t>
  </si>
  <si>
    <t>Pátio 5</t>
  </si>
  <si>
    <t>Aplicação Polímero + Cinturão Verde</t>
  </si>
  <si>
    <t>Pátio de Minérios</t>
  </si>
  <si>
    <t>Pilha de Emergência - Sinterização</t>
  </si>
  <si>
    <t>Pilha de Emergência - Coqueria</t>
  </si>
  <si>
    <t>Pátio de Calcário</t>
  </si>
  <si>
    <t>Pátio de Escória 2</t>
  </si>
  <si>
    <t>Pátio de Beneficiamento (Canteiro 8)</t>
  </si>
  <si>
    <t>Pátio de Sucatas</t>
  </si>
  <si>
    <t>Pátio de Escória e Sucata A</t>
  </si>
  <si>
    <t>Pátio de Escória e Sucata B</t>
  </si>
  <si>
    <t>Pátio de Escória e Sucata C</t>
  </si>
  <si>
    <t>Pátio de Beneficiamento de Lama</t>
  </si>
  <si>
    <t>Pátio da CASP e Pátio de Beneficiamento SAPPORO</t>
  </si>
  <si>
    <t>Pilha da Planta de Briquetagem</t>
  </si>
  <si>
    <t>Pátio BPF3 de Emergência</t>
  </si>
  <si>
    <t>Pátio da Aciaria</t>
  </si>
  <si>
    <t>-</t>
  </si>
  <si>
    <t>Umectação com Caminhão</t>
  </si>
  <si>
    <t>Aspersão com Água</t>
  </si>
  <si>
    <t>Aspersão com Melaço</t>
  </si>
  <si>
    <t>Pilha de Coque Fino 1</t>
  </si>
  <si>
    <t>Pilha de Coque Fino 2</t>
  </si>
  <si>
    <t>Pilha de Coque Fino 3</t>
  </si>
  <si>
    <t>Pilha de Calcário 1</t>
  </si>
  <si>
    <t>Pilha de Calcário 2</t>
  </si>
  <si>
    <t>Pilha de Calcário Bitolado</t>
  </si>
  <si>
    <t>Pilha de Pelota</t>
  </si>
  <si>
    <t>Pilha de Sinter Feed</t>
  </si>
  <si>
    <t>Pilha de Minério Granulado</t>
  </si>
  <si>
    <t>Pilha de Sinter</t>
  </si>
  <si>
    <t>Pilha de Finos de Minério e Pelota</t>
  </si>
  <si>
    <t>Pilha de Finos Escória e Calcário</t>
  </si>
  <si>
    <t>Pilha de Antracito</t>
  </si>
  <si>
    <t>Pilha de Pó de Balão do AF</t>
  </si>
  <si>
    <t>Pilha de Homogeinizado 1</t>
  </si>
  <si>
    <t>Pilha de Homogeinizado 2</t>
  </si>
  <si>
    <t>Aspersão com água + Aplicação de Polímero</t>
  </si>
  <si>
    <t>Sinterização</t>
  </si>
  <si>
    <t>Coqueria</t>
  </si>
  <si>
    <t>Aciaria</t>
  </si>
  <si>
    <t>Infraestrutura Interna</t>
  </si>
  <si>
    <t>TOTAL - EROSÃO EÓLICA AMT</t>
  </si>
  <si>
    <t>Área Lhoist</t>
  </si>
  <si>
    <t xml:space="preserve">Pilha de Calcário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</si>
</sst>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=0.005]\ #,##0.00;[&lt;0.005]&quot;&lt;0,01&quot;"/>
  </numFmts>
  <fonts count="6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14">
    <border>
      <left/>
      <right/>
      <top/>
      <bottom/>
      <diagonal/>
    </border>
    <border>
      <left style="medium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left" vertical="center"/>
    </xf>
    <xf numFmtId="4" fontId="2" fillId="0" borderId="9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" fontId="2" fillId="3" borderId="0" xfId="0" applyNumberFormat="1" applyFont="1" applyFill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1" applyFont="1" applyBorder="1" applyAlignment="1">
      <alignment vertical="center"/>
    </xf>
    <xf numFmtId="4" fontId="5" fillId="3" borderId="0" xfId="0" applyNumberFormat="1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vertical="center"/>
    </xf>
    <xf numFmtId="4" fontId="2" fillId="0" borderId="9" xfId="1" applyNumberFormat="1" applyFont="1" applyFill="1" applyBorder="1" applyAlignment="1">
      <alignment horizontal="center" vertical="center"/>
    </xf>
    <xf numFmtId="3" fontId="2" fillId="0" borderId="9" xfId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164" fontId="2" fillId="0" borderId="3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4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7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tabSelected="1" topLeftCell="A16" workbookViewId="0">
      <selection activeCell="G35" sqref="G35"/>
    </sheetView>
  </sheetViews>
  <sheetFormatPr defaultRowHeight="15" customHeight="1" x14ac:dyDescent="0.2"/>
  <cols>
    <col min="1" max="1" width="20.85546875" style="1" customWidth="1"/>
    <col min="2" max="2" width="38.7109375" style="1" customWidth="1"/>
    <col min="3" max="3" width="19.42578125" style="1" customWidth="1"/>
    <col min="4" max="4" width="15.5703125" style="1" customWidth="1"/>
    <col min="5" max="10" width="12.7109375" style="1" customWidth="1"/>
    <col min="11" max="16384" width="9.140625" style="1"/>
  </cols>
  <sheetData>
    <row r="1" spans="1:10" ht="15" customHeight="1" x14ac:dyDescent="0.2">
      <c r="A1" s="35" t="s">
        <v>10</v>
      </c>
      <c r="B1" s="35" t="s">
        <v>0</v>
      </c>
      <c r="C1" s="35" t="s">
        <v>1</v>
      </c>
      <c r="D1" s="35" t="s">
        <v>2</v>
      </c>
      <c r="E1" s="35" t="s">
        <v>4</v>
      </c>
      <c r="F1" s="35"/>
      <c r="G1" s="35"/>
      <c r="H1" s="35" t="s">
        <v>8</v>
      </c>
      <c r="I1" s="35"/>
      <c r="J1" s="35"/>
    </row>
    <row r="2" spans="1:10" ht="15" customHeight="1" x14ac:dyDescent="0.2">
      <c r="A2" s="35"/>
      <c r="B2" s="35"/>
      <c r="C2" s="35"/>
      <c r="D2" s="35"/>
      <c r="E2" s="11" t="s">
        <v>5</v>
      </c>
      <c r="F2" s="11" t="s">
        <v>6</v>
      </c>
      <c r="G2" s="11" t="s">
        <v>7</v>
      </c>
      <c r="H2" s="11" t="s">
        <v>5</v>
      </c>
      <c r="I2" s="11" t="s">
        <v>6</v>
      </c>
      <c r="J2" s="11" t="s">
        <v>7</v>
      </c>
    </row>
    <row r="3" spans="1:10" ht="15" customHeight="1" x14ac:dyDescent="0.2">
      <c r="A3" s="34" t="s">
        <v>3</v>
      </c>
      <c r="B3" s="7" t="s">
        <v>11</v>
      </c>
      <c r="C3" s="38" t="s">
        <v>16</v>
      </c>
      <c r="D3" s="40">
        <f>(1-((1-0.25)*(1-0.84)))*100</f>
        <v>88</v>
      </c>
      <c r="E3" s="3">
        <v>1.9928491772941945</v>
      </c>
      <c r="F3" s="12">
        <v>0.99642458864709726</v>
      </c>
      <c r="G3" s="12">
        <v>0.14946368829706458</v>
      </c>
      <c r="H3" s="12">
        <v>0.23914190127530333</v>
      </c>
      <c r="I3" s="12">
        <v>0.11957095063765166</v>
      </c>
      <c r="J3" s="13">
        <v>1.7935642595647748E-2</v>
      </c>
    </row>
    <row r="4" spans="1:10" ht="15" customHeight="1" x14ac:dyDescent="0.2">
      <c r="A4" s="34"/>
      <c r="B4" s="7" t="s">
        <v>12</v>
      </c>
      <c r="C4" s="39"/>
      <c r="D4" s="41"/>
      <c r="E4" s="3">
        <v>1.9928491772941945</v>
      </c>
      <c r="F4" s="12">
        <v>0.99642458864709726</v>
      </c>
      <c r="G4" s="12">
        <v>0.14946368829706458</v>
      </c>
      <c r="H4" s="12">
        <v>0.23914190127530333</v>
      </c>
      <c r="I4" s="12">
        <v>0.11957095063765166</v>
      </c>
      <c r="J4" s="13">
        <v>1.7935642595647748E-2</v>
      </c>
    </row>
    <row r="5" spans="1:10" ht="15" customHeight="1" x14ac:dyDescent="0.2">
      <c r="A5" s="34"/>
      <c r="B5" s="7" t="s">
        <v>13</v>
      </c>
      <c r="C5" s="39"/>
      <c r="D5" s="41"/>
      <c r="E5" s="3">
        <v>1.9928491772941945</v>
      </c>
      <c r="F5" s="12">
        <v>0.99642458864709726</v>
      </c>
      <c r="G5" s="12">
        <v>0.14946368829706458</v>
      </c>
      <c r="H5" s="12">
        <v>0.23914190127530333</v>
      </c>
      <c r="I5" s="12">
        <v>0.11957095063765166</v>
      </c>
      <c r="J5" s="13">
        <v>1.7935642595647748E-2</v>
      </c>
    </row>
    <row r="6" spans="1:10" ht="15" customHeight="1" x14ac:dyDescent="0.2">
      <c r="A6" s="34"/>
      <c r="B6" s="7" t="s">
        <v>14</v>
      </c>
      <c r="C6" s="39"/>
      <c r="D6" s="41"/>
      <c r="E6" s="3">
        <v>1.9928491772941945</v>
      </c>
      <c r="F6" s="12">
        <v>0.99642458864709726</v>
      </c>
      <c r="G6" s="12">
        <v>0.14946368829706458</v>
      </c>
      <c r="H6" s="12">
        <v>0.23914190127530333</v>
      </c>
      <c r="I6" s="12">
        <v>0.11957095063765166</v>
      </c>
      <c r="J6" s="13">
        <v>1.7935642595647748E-2</v>
      </c>
    </row>
    <row r="7" spans="1:10" ht="15" customHeight="1" x14ac:dyDescent="0.2">
      <c r="A7" s="34"/>
      <c r="B7" s="7" t="s">
        <v>15</v>
      </c>
      <c r="C7" s="39"/>
      <c r="D7" s="41"/>
      <c r="E7" s="3">
        <v>1.085448001317266</v>
      </c>
      <c r="F7" s="12">
        <v>0.54272400065863302</v>
      </c>
      <c r="G7" s="12">
        <v>8.1408600098794942E-2</v>
      </c>
      <c r="H7" s="12">
        <v>0.13025376015807191</v>
      </c>
      <c r="I7" s="12">
        <v>6.5126880079035956E-2</v>
      </c>
      <c r="J7" s="13">
        <v>9.7690320118553921E-3</v>
      </c>
    </row>
    <row r="8" spans="1:10" ht="15" customHeight="1" x14ac:dyDescent="0.2">
      <c r="A8" s="31" t="s">
        <v>9</v>
      </c>
      <c r="B8" s="31"/>
      <c r="C8" s="31"/>
      <c r="D8" s="31"/>
      <c r="E8" s="5">
        <f>SUM(E3:E7)</f>
        <v>9.0568447104940439</v>
      </c>
      <c r="F8" s="5">
        <f t="shared" ref="F8:J8" si="0">SUM(F3:F7)</f>
        <v>4.528422355247022</v>
      </c>
      <c r="G8" s="5">
        <f t="shared" si="0"/>
        <v>0.67926335328705323</v>
      </c>
      <c r="H8" s="5">
        <f t="shared" si="0"/>
        <v>1.0868213652592853</v>
      </c>
      <c r="I8" s="5">
        <f t="shared" si="0"/>
        <v>0.54341068262964265</v>
      </c>
      <c r="J8" s="5">
        <f t="shared" si="0"/>
        <v>8.1511602394446381E-2</v>
      </c>
    </row>
    <row r="9" spans="1:10" s="22" customFormat="1" ht="15" customHeight="1" x14ac:dyDescent="0.2">
      <c r="A9" s="37" t="s">
        <v>17</v>
      </c>
      <c r="B9" s="2" t="s">
        <v>36</v>
      </c>
      <c r="C9" s="38" t="s">
        <v>52</v>
      </c>
      <c r="D9" s="40">
        <f>(1-((1-0.5)*(1-0.84)))*100</f>
        <v>92</v>
      </c>
      <c r="E9" s="21">
        <v>0.24824657198849576</v>
      </c>
      <c r="F9" s="21">
        <v>0.12412328599424788</v>
      </c>
      <c r="G9" s="21">
        <v>1.8618492899137182E-2</v>
      </c>
      <c r="H9" s="12">
        <v>1.9859725759079652E-2</v>
      </c>
      <c r="I9" s="12">
        <v>9.9298628795398258E-3</v>
      </c>
      <c r="J9" s="13">
        <v>1.4894794319309738E-3</v>
      </c>
    </row>
    <row r="10" spans="1:10" s="22" customFormat="1" ht="15" customHeight="1" x14ac:dyDescent="0.2">
      <c r="A10" s="37"/>
      <c r="B10" s="2" t="s">
        <v>37</v>
      </c>
      <c r="C10" s="39"/>
      <c r="D10" s="41"/>
      <c r="E10" s="21">
        <v>0.34383755485330808</v>
      </c>
      <c r="F10" s="21">
        <v>0.17191877742665404</v>
      </c>
      <c r="G10" s="21">
        <v>2.5787816613998107E-2</v>
      </c>
      <c r="H10" s="12">
        <v>2.7507004388264634E-2</v>
      </c>
      <c r="I10" s="12">
        <v>1.3753502194132317E-2</v>
      </c>
      <c r="J10" s="13">
        <v>2.0630253291198477E-3</v>
      </c>
    </row>
    <row r="11" spans="1:10" s="22" customFormat="1" ht="15" customHeight="1" x14ac:dyDescent="0.2">
      <c r="A11" s="37"/>
      <c r="B11" s="2" t="s">
        <v>38</v>
      </c>
      <c r="C11" s="39"/>
      <c r="D11" s="41"/>
      <c r="E11" s="21">
        <v>0.29328807897307485</v>
      </c>
      <c r="F11" s="21">
        <v>0.14664403948653743</v>
      </c>
      <c r="G11" s="21">
        <v>2.1996605922980611E-2</v>
      </c>
      <c r="H11" s="12">
        <v>2.3463046317845977E-2</v>
      </c>
      <c r="I11" s="12">
        <v>1.1731523158922988E-2</v>
      </c>
      <c r="J11" s="13">
        <v>1.759728473838448E-3</v>
      </c>
    </row>
    <row r="12" spans="1:10" s="22" customFormat="1" ht="15" customHeight="1" x14ac:dyDescent="0.2">
      <c r="A12" s="37"/>
      <c r="B12" s="2" t="s">
        <v>39</v>
      </c>
      <c r="C12" s="39"/>
      <c r="D12" s="41"/>
      <c r="E12" s="21">
        <v>1.5152103608209502</v>
      </c>
      <c r="F12" s="21">
        <v>0.75760518041047509</v>
      </c>
      <c r="G12" s="21">
        <v>0.11364077706157126</v>
      </c>
      <c r="H12" s="12">
        <v>0.12121682886567596</v>
      </c>
      <c r="I12" s="12">
        <v>6.060841443283798E-2</v>
      </c>
      <c r="J12" s="13">
        <v>9.0912621649256956E-3</v>
      </c>
    </row>
    <row r="13" spans="1:10" s="22" customFormat="1" ht="15" customHeight="1" x14ac:dyDescent="0.2">
      <c r="A13" s="37"/>
      <c r="B13" s="2" t="s">
        <v>40</v>
      </c>
      <c r="C13" s="39"/>
      <c r="D13" s="41"/>
      <c r="E13" s="21">
        <v>2.6410900440673726</v>
      </c>
      <c r="F13" s="21">
        <v>1.3205450220336863</v>
      </c>
      <c r="G13" s="21">
        <v>0.19808175330505295</v>
      </c>
      <c r="H13" s="12">
        <v>0.21128720352538971</v>
      </c>
      <c r="I13" s="12">
        <v>0.10564360176269486</v>
      </c>
      <c r="J13" s="13">
        <v>1.5846540264404227E-2</v>
      </c>
    </row>
    <row r="14" spans="1:10" s="22" customFormat="1" ht="15" customHeight="1" x14ac:dyDescent="0.2">
      <c r="A14" s="37"/>
      <c r="B14" s="2" t="s">
        <v>41</v>
      </c>
      <c r="C14" s="39"/>
      <c r="D14" s="41"/>
      <c r="E14" s="21">
        <v>1.6708175759881667E-2</v>
      </c>
      <c r="F14" s="21">
        <v>8.3540878799408334E-3</v>
      </c>
      <c r="G14" s="21">
        <v>1.253113181991125E-3</v>
      </c>
      <c r="H14" s="12">
        <v>1.3366540607905326E-3</v>
      </c>
      <c r="I14" s="12">
        <v>6.683270303952663E-4</v>
      </c>
      <c r="J14" s="13">
        <v>1.0024905455928996E-4</v>
      </c>
    </row>
    <row r="15" spans="1:10" s="22" customFormat="1" ht="15" customHeight="1" x14ac:dyDescent="0.2">
      <c r="A15" s="37"/>
      <c r="B15" s="2" t="s">
        <v>42</v>
      </c>
      <c r="C15" s="39"/>
      <c r="D15" s="41"/>
      <c r="E15" s="21">
        <v>1.7988017260901574</v>
      </c>
      <c r="F15" s="21">
        <v>0.89940086304507871</v>
      </c>
      <c r="G15" s="21">
        <v>0.13491012945676181</v>
      </c>
      <c r="H15" s="12">
        <v>0.14390413808721253</v>
      </c>
      <c r="I15" s="12">
        <v>7.1952069043606265E-2</v>
      </c>
      <c r="J15" s="13">
        <v>1.0792810356540939E-2</v>
      </c>
    </row>
    <row r="16" spans="1:10" s="22" customFormat="1" ht="15" customHeight="1" x14ac:dyDescent="0.2">
      <c r="A16" s="37"/>
      <c r="B16" s="2" t="s">
        <v>43</v>
      </c>
      <c r="C16" s="39"/>
      <c r="D16" s="41"/>
      <c r="E16" s="21">
        <v>1.925925114996331</v>
      </c>
      <c r="F16" s="21">
        <v>0.96296255749816551</v>
      </c>
      <c r="G16" s="21">
        <v>0.14444438362472481</v>
      </c>
      <c r="H16" s="12">
        <v>0.1540740091997064</v>
      </c>
      <c r="I16" s="12">
        <v>7.7037004599853201E-2</v>
      </c>
      <c r="J16" s="13">
        <v>1.1555550689977979E-2</v>
      </c>
    </row>
    <row r="17" spans="1:10" s="22" customFormat="1" ht="15" customHeight="1" x14ac:dyDescent="0.2">
      <c r="A17" s="37"/>
      <c r="B17" s="2" t="s">
        <v>44</v>
      </c>
      <c r="C17" s="39"/>
      <c r="D17" s="41"/>
      <c r="E17" s="21">
        <v>0.30071985623822606</v>
      </c>
      <c r="F17" s="21">
        <v>0.15035992811911303</v>
      </c>
      <c r="G17" s="21">
        <v>2.255398921786695E-2</v>
      </c>
      <c r="H17" s="12">
        <v>2.4057588499058074E-2</v>
      </c>
      <c r="I17" s="12">
        <v>1.2028794249529037E-2</v>
      </c>
      <c r="J17" s="13">
        <v>1.8043191374293552E-3</v>
      </c>
    </row>
    <row r="18" spans="1:10" s="22" customFormat="1" ht="15" customHeight="1" x14ac:dyDescent="0.2">
      <c r="A18" s="37"/>
      <c r="B18" s="2" t="s">
        <v>45</v>
      </c>
      <c r="C18" s="39"/>
      <c r="D18" s="41"/>
      <c r="E18" s="21">
        <v>0.24910586300730292</v>
      </c>
      <c r="F18" s="21">
        <v>0.12455293150365146</v>
      </c>
      <c r="G18" s="21">
        <v>1.8682939725547718E-2</v>
      </c>
      <c r="H18" s="12">
        <v>1.9928469040584224E-2</v>
      </c>
      <c r="I18" s="12">
        <v>9.9642345202921121E-3</v>
      </c>
      <c r="J18" s="13">
        <v>1.4946351780438167E-3</v>
      </c>
    </row>
    <row r="19" spans="1:10" s="22" customFormat="1" ht="15" customHeight="1" x14ac:dyDescent="0.2">
      <c r="A19" s="37"/>
      <c r="B19" s="2" t="s">
        <v>46</v>
      </c>
      <c r="C19" s="39"/>
      <c r="D19" s="41"/>
      <c r="E19" s="21">
        <v>0.81236819626776458</v>
      </c>
      <c r="F19" s="21">
        <v>0.40618409813388229</v>
      </c>
      <c r="G19" s="21">
        <v>6.0927614720082346E-2</v>
      </c>
      <c r="H19" s="12">
        <v>6.4989455701421131E-2</v>
      </c>
      <c r="I19" s="12">
        <v>3.2494727850710566E-2</v>
      </c>
      <c r="J19" s="13">
        <v>4.8742091776065848E-3</v>
      </c>
    </row>
    <row r="20" spans="1:10" s="22" customFormat="1" ht="15" customHeight="1" x14ac:dyDescent="0.2">
      <c r="A20" s="37"/>
      <c r="B20" s="2" t="s">
        <v>47</v>
      </c>
      <c r="C20" s="39"/>
      <c r="D20" s="41"/>
      <c r="E20" s="21">
        <v>0.21592226707718923</v>
      </c>
      <c r="F20" s="21">
        <v>0.10796113353859461</v>
      </c>
      <c r="G20" s="21">
        <v>1.6194170030789191E-2</v>
      </c>
      <c r="H20" s="12">
        <v>1.727378136617513E-2</v>
      </c>
      <c r="I20" s="12">
        <v>8.6368906830875652E-3</v>
      </c>
      <c r="J20" s="13">
        <v>1.2955336024631347E-3</v>
      </c>
    </row>
    <row r="21" spans="1:10" s="22" customFormat="1" ht="15" customHeight="1" x14ac:dyDescent="0.2">
      <c r="A21" s="37"/>
      <c r="B21" s="2" t="s">
        <v>48</v>
      </c>
      <c r="C21" s="25" t="s">
        <v>34</v>
      </c>
      <c r="D21" s="8">
        <v>50</v>
      </c>
      <c r="E21" s="21">
        <v>0.2946344868777081</v>
      </c>
      <c r="F21" s="21">
        <v>0.14731724343885405</v>
      </c>
      <c r="G21" s="21">
        <v>2.2097586515828108E-2</v>
      </c>
      <c r="H21" s="12">
        <v>0.14731724343885405</v>
      </c>
      <c r="I21" s="12">
        <v>7.3658621719427025E-2</v>
      </c>
      <c r="J21" s="13">
        <v>1.1048793257914054E-2</v>
      </c>
    </row>
    <row r="22" spans="1:10" s="22" customFormat="1" ht="15" customHeight="1" x14ac:dyDescent="0.2">
      <c r="A22" s="37"/>
      <c r="B22" s="2" t="s">
        <v>49</v>
      </c>
      <c r="C22" s="39" t="s">
        <v>52</v>
      </c>
      <c r="D22" s="41">
        <f>(1-((1-0.5)*(1-0.84)))*100</f>
        <v>92</v>
      </c>
      <c r="E22" s="21">
        <v>0.13157831299535475</v>
      </c>
      <c r="F22" s="21">
        <v>6.5789156497677373E-2</v>
      </c>
      <c r="G22" s="21">
        <v>9.8683734746516059E-3</v>
      </c>
      <c r="H22" s="12">
        <v>1.0526265039628375E-2</v>
      </c>
      <c r="I22" s="12">
        <v>5.2631325198141876E-3</v>
      </c>
      <c r="J22" s="13">
        <v>7.8946987797212805E-4</v>
      </c>
    </row>
    <row r="23" spans="1:10" s="22" customFormat="1" ht="15" customHeight="1" x14ac:dyDescent="0.2">
      <c r="A23" s="37"/>
      <c r="B23" s="2" t="s">
        <v>50</v>
      </c>
      <c r="C23" s="39"/>
      <c r="D23" s="41"/>
      <c r="E23" s="21">
        <v>10.216248810046951</v>
      </c>
      <c r="F23" s="21">
        <v>5.1081244050234753</v>
      </c>
      <c r="G23" s="21">
        <v>0.7662186607535213</v>
      </c>
      <c r="H23" s="12">
        <v>0.81729990480375569</v>
      </c>
      <c r="I23" s="12">
        <v>0.40864995240187785</v>
      </c>
      <c r="J23" s="13">
        <v>6.1297492860281674E-2</v>
      </c>
    </row>
    <row r="24" spans="1:10" s="22" customFormat="1" ht="15" customHeight="1" x14ac:dyDescent="0.2">
      <c r="A24" s="37"/>
      <c r="B24" s="2" t="s">
        <v>51</v>
      </c>
      <c r="C24" s="42"/>
      <c r="D24" s="43"/>
      <c r="E24" s="21">
        <v>10.216248810046951</v>
      </c>
      <c r="F24" s="21">
        <v>5.1081244050234753</v>
      </c>
      <c r="G24" s="21">
        <v>0.7662186607535213</v>
      </c>
      <c r="H24" s="12">
        <v>0.81729990480375569</v>
      </c>
      <c r="I24" s="12">
        <v>0.40864995240187785</v>
      </c>
      <c r="J24" s="13">
        <v>6.1297492860281674E-2</v>
      </c>
    </row>
    <row r="25" spans="1:10" s="22" customFormat="1" ht="15" customHeight="1" x14ac:dyDescent="0.2">
      <c r="A25" s="31" t="s">
        <v>9</v>
      </c>
      <c r="B25" s="31"/>
      <c r="C25" s="31"/>
      <c r="D25" s="31"/>
      <c r="E25" s="5">
        <f t="shared" ref="E25:J25" si="1">SUM(E9:E24)</f>
        <v>31.219934230107022</v>
      </c>
      <c r="F25" s="5">
        <f t="shared" si="1"/>
        <v>15.609967115053511</v>
      </c>
      <c r="G25" s="5">
        <f t="shared" si="1"/>
        <v>2.3414950672580264</v>
      </c>
      <c r="H25" s="5">
        <f t="shared" si="1"/>
        <v>2.6213412228971977</v>
      </c>
      <c r="I25" s="5">
        <f t="shared" si="1"/>
        <v>1.3106706114485989</v>
      </c>
      <c r="J25" s="5">
        <f t="shared" si="1"/>
        <v>0.19660059171728983</v>
      </c>
    </row>
    <row r="26" spans="1:10" ht="15" customHeight="1" x14ac:dyDescent="0.2">
      <c r="A26" s="36" t="s">
        <v>53</v>
      </c>
      <c r="B26" s="19" t="s">
        <v>18</v>
      </c>
      <c r="C26" s="23" t="s">
        <v>32</v>
      </c>
      <c r="D26" s="23">
        <v>0</v>
      </c>
      <c r="E26" s="6">
        <v>9.9224688220775556E-3</v>
      </c>
      <c r="F26" s="20">
        <v>4.9612344110387778E-3</v>
      </c>
      <c r="G26" s="20">
        <v>7.4418516165581673E-4</v>
      </c>
      <c r="H26" s="4">
        <v>9.9224688220775556E-3</v>
      </c>
      <c r="I26" s="4">
        <v>4.9612344110387778E-3</v>
      </c>
      <c r="J26" s="4">
        <v>7.4418516165581673E-4</v>
      </c>
    </row>
    <row r="27" spans="1:10" ht="15" customHeight="1" x14ac:dyDescent="0.2">
      <c r="A27" s="32"/>
      <c r="B27" s="9" t="s">
        <v>20</v>
      </c>
      <c r="C27" s="15" t="s">
        <v>34</v>
      </c>
      <c r="D27" s="16">
        <v>50</v>
      </c>
      <c r="E27" s="6">
        <v>0.21041954492909462</v>
      </c>
      <c r="F27" s="4">
        <v>0.10520977246454731</v>
      </c>
      <c r="G27" s="18">
        <v>1.5781465869682099E-2</v>
      </c>
      <c r="H27" s="4">
        <v>0.10520977246454731</v>
      </c>
      <c r="I27" s="4">
        <v>5.2604886232273655E-2</v>
      </c>
      <c r="J27" s="4">
        <v>7.8907329348410493E-3</v>
      </c>
    </row>
    <row r="28" spans="1:10" ht="15" customHeight="1" x14ac:dyDescent="0.2">
      <c r="A28" s="26" t="s">
        <v>54</v>
      </c>
      <c r="B28" s="9" t="s">
        <v>19</v>
      </c>
      <c r="C28" s="15" t="s">
        <v>33</v>
      </c>
      <c r="D28" s="16">
        <v>50</v>
      </c>
      <c r="E28" s="6">
        <v>4.9436463004461979E-2</v>
      </c>
      <c r="F28" s="4">
        <v>2.471823150223099E-2</v>
      </c>
      <c r="G28" s="18">
        <v>3.7077347253346485E-3</v>
      </c>
      <c r="H28" s="4">
        <v>2.471823150223099E-2</v>
      </c>
      <c r="I28" s="4">
        <v>1.2359115751115495E-2</v>
      </c>
      <c r="J28" s="4">
        <v>1.8538673626673243E-3</v>
      </c>
    </row>
    <row r="29" spans="1:10" ht="15" customHeight="1" x14ac:dyDescent="0.2">
      <c r="A29" s="32" t="s">
        <v>56</v>
      </c>
      <c r="B29" s="14" t="s">
        <v>21</v>
      </c>
      <c r="C29" s="15" t="s">
        <v>34</v>
      </c>
      <c r="D29" s="16">
        <v>50</v>
      </c>
      <c r="E29" s="6">
        <v>0.15459110780239471</v>
      </c>
      <c r="F29" s="4">
        <v>7.7295553901197356E-2</v>
      </c>
      <c r="G29" s="18">
        <v>1.1594333085179605E-2</v>
      </c>
      <c r="H29" s="4">
        <v>7.7295553901197356E-2</v>
      </c>
      <c r="I29" s="4">
        <v>3.8647776950598678E-2</v>
      </c>
      <c r="J29" s="4">
        <v>5.7971665425898024E-3</v>
      </c>
    </row>
    <row r="30" spans="1:10" ht="15" customHeight="1" x14ac:dyDescent="0.2">
      <c r="A30" s="32"/>
      <c r="B30" s="9" t="s">
        <v>22</v>
      </c>
      <c r="C30" s="15" t="s">
        <v>35</v>
      </c>
      <c r="D30" s="17">
        <v>50</v>
      </c>
      <c r="E30" s="6">
        <v>0.11165658682715941</v>
      </c>
      <c r="F30" s="4">
        <v>5.5828293413579706E-2</v>
      </c>
      <c r="G30" s="18">
        <v>8.3742440120369559E-3</v>
      </c>
      <c r="H30" s="4">
        <v>5.5828293413579706E-2</v>
      </c>
      <c r="I30" s="4">
        <v>2.7914146706789853E-2</v>
      </c>
      <c r="J30" s="4">
        <v>4.187122006018478E-3</v>
      </c>
    </row>
    <row r="31" spans="1:10" ht="15" customHeight="1" x14ac:dyDescent="0.2">
      <c r="A31" s="32"/>
      <c r="B31" s="9" t="s">
        <v>23</v>
      </c>
      <c r="C31" s="24" t="s">
        <v>32</v>
      </c>
      <c r="D31" s="24">
        <v>0</v>
      </c>
      <c r="E31" s="6">
        <v>2.8345176071011682E-2</v>
      </c>
      <c r="F31" s="4">
        <v>1.4172588035505841E-2</v>
      </c>
      <c r="G31" s="18">
        <v>2.1258882053258759E-3</v>
      </c>
      <c r="H31" s="4">
        <v>2.8345176071011682E-2</v>
      </c>
      <c r="I31" s="4">
        <v>1.4172588035505841E-2</v>
      </c>
      <c r="J31" s="4">
        <v>2.1258882053258759E-3</v>
      </c>
    </row>
    <row r="32" spans="1:10" ht="15" customHeight="1" x14ac:dyDescent="0.2">
      <c r="A32" s="32"/>
      <c r="B32" s="9" t="s">
        <v>24</v>
      </c>
      <c r="C32" s="24" t="s">
        <v>32</v>
      </c>
      <c r="D32" s="24">
        <v>0</v>
      </c>
      <c r="E32" s="6">
        <v>2.3249895176071515E-2</v>
      </c>
      <c r="F32" s="4">
        <v>1.1624947588035757E-2</v>
      </c>
      <c r="G32" s="18">
        <v>1.7437421382053638E-3</v>
      </c>
      <c r="H32" s="4">
        <v>2.3249895176071515E-2</v>
      </c>
      <c r="I32" s="4">
        <v>1.1624947588035757E-2</v>
      </c>
      <c r="J32" s="4">
        <v>1.7437421382053638E-3</v>
      </c>
    </row>
    <row r="33" spans="1:10" ht="15" customHeight="1" x14ac:dyDescent="0.2">
      <c r="A33" s="32"/>
      <c r="B33" s="9" t="s">
        <v>25</v>
      </c>
      <c r="C33" s="24" t="s">
        <v>32</v>
      </c>
      <c r="D33" s="24">
        <v>0</v>
      </c>
      <c r="E33" s="6">
        <v>3.2447091278871076E-2</v>
      </c>
      <c r="F33" s="4">
        <v>1.6223545639435538E-2</v>
      </c>
      <c r="G33" s="18">
        <v>2.4335318459153309E-3</v>
      </c>
      <c r="H33" s="4">
        <v>3.2447091278871076E-2</v>
      </c>
      <c r="I33" s="4">
        <v>1.6223545639435538E-2</v>
      </c>
      <c r="J33" s="4">
        <v>2.4335318459153309E-3</v>
      </c>
    </row>
    <row r="34" spans="1:10" ht="15" customHeight="1" x14ac:dyDescent="0.2">
      <c r="A34" s="32"/>
      <c r="B34" s="9" t="s">
        <v>26</v>
      </c>
      <c r="C34" s="24" t="s">
        <v>32</v>
      </c>
      <c r="D34" s="24">
        <v>0</v>
      </c>
      <c r="E34" s="6">
        <v>1.8442918690312837E-2</v>
      </c>
      <c r="F34" s="4">
        <v>9.2214593451564186E-3</v>
      </c>
      <c r="G34" s="18">
        <v>1.3832189017734628E-3</v>
      </c>
      <c r="H34" s="4">
        <v>1.8442918690312837E-2</v>
      </c>
      <c r="I34" s="4">
        <v>9.2214593451564186E-3</v>
      </c>
      <c r="J34" s="4">
        <v>1.3832189017734628E-3</v>
      </c>
    </row>
    <row r="35" spans="1:10" ht="15" customHeight="1" x14ac:dyDescent="0.2">
      <c r="A35" s="32"/>
      <c r="B35" s="9" t="s">
        <v>27</v>
      </c>
      <c r="C35" s="15" t="s">
        <v>35</v>
      </c>
      <c r="D35" s="24">
        <v>50</v>
      </c>
      <c r="E35" s="6">
        <v>0.67205835583202256</v>
      </c>
      <c r="F35" s="4">
        <v>0.33602917791601128</v>
      </c>
      <c r="G35" s="18">
        <v>5.0404376687401692E-2</v>
      </c>
      <c r="H35" s="4">
        <v>0.33602917791601128</v>
      </c>
      <c r="I35" s="4">
        <v>0.16801458895800564</v>
      </c>
      <c r="J35" s="4">
        <v>2.5202188343700846E-2</v>
      </c>
    </row>
    <row r="36" spans="1:10" ht="15" customHeight="1" x14ac:dyDescent="0.2">
      <c r="A36" s="32"/>
      <c r="B36" s="9" t="s">
        <v>28</v>
      </c>
      <c r="C36" s="15" t="s">
        <v>35</v>
      </c>
      <c r="D36" s="17">
        <v>50</v>
      </c>
      <c r="E36" s="6">
        <v>9.2128958478539968E-2</v>
      </c>
      <c r="F36" s="4">
        <v>4.6064479239269984E-2</v>
      </c>
      <c r="G36" s="18">
        <v>6.9096718858904973E-3</v>
      </c>
      <c r="H36" s="4">
        <v>4.6064479239269984E-2</v>
      </c>
      <c r="I36" s="4">
        <v>2.3032239619634992E-2</v>
      </c>
      <c r="J36" s="4">
        <v>3.4548359429452486E-3</v>
      </c>
    </row>
    <row r="37" spans="1:10" ht="15" customHeight="1" x14ac:dyDescent="0.2">
      <c r="A37" s="32"/>
      <c r="B37" s="9" t="s">
        <v>29</v>
      </c>
      <c r="C37" s="24" t="s">
        <v>32</v>
      </c>
      <c r="D37" s="24">
        <v>0</v>
      </c>
      <c r="E37" s="6">
        <v>0.1058117355619287</v>
      </c>
      <c r="F37" s="4">
        <v>5.2905867780964351E-2</v>
      </c>
      <c r="G37" s="18">
        <v>7.9358801671446533E-3</v>
      </c>
      <c r="H37" s="4">
        <v>0.1058117355619287</v>
      </c>
      <c r="I37" s="4">
        <v>5.2905867780964351E-2</v>
      </c>
      <c r="J37" s="4">
        <v>7.9358801671446533E-3</v>
      </c>
    </row>
    <row r="38" spans="1:10" ht="15" customHeight="1" x14ac:dyDescent="0.2">
      <c r="A38" s="32"/>
      <c r="B38" s="9" t="s">
        <v>30</v>
      </c>
      <c r="C38" s="24" t="s">
        <v>32</v>
      </c>
      <c r="D38" s="24">
        <v>0</v>
      </c>
      <c r="E38" s="6">
        <v>2.6125803020134383E-2</v>
      </c>
      <c r="F38" s="4">
        <v>1.3062901510067192E-2</v>
      </c>
      <c r="G38" s="18">
        <v>1.9594352265100787E-3</v>
      </c>
      <c r="H38" s="4">
        <v>2.6125803020134383E-2</v>
      </c>
      <c r="I38" s="4">
        <v>1.3062901510067192E-2</v>
      </c>
      <c r="J38" s="4">
        <v>1.9594352265100787E-3</v>
      </c>
    </row>
    <row r="39" spans="1:10" ht="15" customHeight="1" x14ac:dyDescent="0.2">
      <c r="A39" s="27" t="s">
        <v>55</v>
      </c>
      <c r="B39" s="9" t="s">
        <v>31</v>
      </c>
      <c r="C39" s="24" t="s">
        <v>32</v>
      </c>
      <c r="D39" s="24">
        <v>0</v>
      </c>
      <c r="E39" s="6">
        <v>0.60223063653578135</v>
      </c>
      <c r="F39" s="4">
        <v>0.30111531826789067</v>
      </c>
      <c r="G39" s="18">
        <v>4.5167297740183604E-2</v>
      </c>
      <c r="H39" s="4">
        <v>0.60223063653578135</v>
      </c>
      <c r="I39" s="4">
        <v>0.30111531826789067</v>
      </c>
      <c r="J39" s="4">
        <v>4.5167297740183604E-2</v>
      </c>
    </row>
    <row r="40" spans="1:10" ht="15" customHeight="1" x14ac:dyDescent="0.2">
      <c r="A40" s="29" t="s">
        <v>58</v>
      </c>
      <c r="B40" s="30" t="s">
        <v>59</v>
      </c>
      <c r="C40" s="24" t="s">
        <v>32</v>
      </c>
      <c r="D40" s="24">
        <v>0</v>
      </c>
      <c r="E40" s="6">
        <v>0.16663141951687085</v>
      </c>
      <c r="F40" s="4">
        <v>8.3315709758435427E-2</v>
      </c>
      <c r="G40" s="28">
        <v>1.2497356463765314E-2</v>
      </c>
      <c r="H40" s="4">
        <v>0.16663141951687085</v>
      </c>
      <c r="I40" s="4">
        <v>8.3315709758435427E-2</v>
      </c>
      <c r="J40" s="4">
        <v>1.2497356463765314E-2</v>
      </c>
    </row>
    <row r="41" spans="1:10" ht="15" customHeight="1" x14ac:dyDescent="0.2">
      <c r="A41" s="31" t="s">
        <v>9</v>
      </c>
      <c r="B41" s="31"/>
      <c r="C41" s="31"/>
      <c r="D41" s="31"/>
      <c r="E41" s="5">
        <f>SUM(E26:E40)</f>
        <v>2.3034981615467331</v>
      </c>
      <c r="F41" s="5">
        <f t="shared" ref="F41:J41" si="2">SUM(F26:F40)</f>
        <v>1.1517490807733666</v>
      </c>
      <c r="G41" s="5">
        <f t="shared" si="2"/>
        <v>0.17276236211600499</v>
      </c>
      <c r="H41" s="5">
        <f t="shared" si="2"/>
        <v>1.6583526531098964</v>
      </c>
      <c r="I41" s="5">
        <f t="shared" si="2"/>
        <v>0.82917632655494822</v>
      </c>
      <c r="J41" s="5">
        <f t="shared" si="2"/>
        <v>0.12437644898324227</v>
      </c>
    </row>
    <row r="42" spans="1:10" ht="15" customHeight="1" x14ac:dyDescent="0.2">
      <c r="A42" s="33" t="s">
        <v>57</v>
      </c>
      <c r="B42" s="33"/>
      <c r="C42" s="33"/>
      <c r="D42" s="33"/>
      <c r="E42" s="10">
        <f>SUM(E41,E25,E8)</f>
        <v>42.580277102147804</v>
      </c>
      <c r="F42" s="10">
        <f t="shared" ref="F42:J42" si="3">SUM(F41,F25,F8)</f>
        <v>21.290138551073902</v>
      </c>
      <c r="G42" s="10">
        <f t="shared" si="3"/>
        <v>3.1935207826610843</v>
      </c>
      <c r="H42" s="10">
        <f t="shared" si="3"/>
        <v>5.3665152412663799</v>
      </c>
      <c r="I42" s="10">
        <f t="shared" si="3"/>
        <v>2.68325762063319</v>
      </c>
      <c r="J42" s="10">
        <f t="shared" si="3"/>
        <v>0.4024886430949785</v>
      </c>
    </row>
  </sheetData>
  <sheetProtection algorithmName="SHA-512" hashValue="Rdvko6LtRNvBKJxximJ4IVCN1uFrIVBDDQCTXEVFr04GP6dNbUhXo2l4ECvB62QkCms9Dg6J34oZFU/SxtqaFQ==" saltValue="EuzsMUq1qfjIOABtllN0bw==" spinCount="100000" sheet="1" objects="1" scenarios="1"/>
  <mergeCells count="20">
    <mergeCell ref="H1:J1"/>
    <mergeCell ref="A8:D8"/>
    <mergeCell ref="A1:A2"/>
    <mergeCell ref="B1:B2"/>
    <mergeCell ref="C1:C2"/>
    <mergeCell ref="D1:D2"/>
    <mergeCell ref="C3:C7"/>
    <mergeCell ref="D3:D7"/>
    <mergeCell ref="A41:D41"/>
    <mergeCell ref="A29:A38"/>
    <mergeCell ref="A42:D42"/>
    <mergeCell ref="A3:A7"/>
    <mergeCell ref="E1:G1"/>
    <mergeCell ref="A26:A27"/>
    <mergeCell ref="A25:D25"/>
    <mergeCell ref="A9:A24"/>
    <mergeCell ref="C9:C20"/>
    <mergeCell ref="D9:D20"/>
    <mergeCell ref="C22:C24"/>
    <mergeCell ref="D22:D2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Emissão Total - Pilhas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Tatiane Jardim Morais</cp:lastModifiedBy>
  <dcterms:created xsi:type="dcterms:W3CDTF">2018-12-26T18:47:59Z</dcterms:created>
  <dcterms:modified xsi:type="dcterms:W3CDTF">2019-06-06T19:09:21Z</dcterms:modified>
</cp:coreProperties>
</file>